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rcutt1\Documents\MS Office Suit\Excel\wff2023-24\"/>
    </mc:Choice>
  </mc:AlternateContent>
  <xr:revisionPtr revIDLastSave="0" documentId="13_ncr:1_{1F7B8D65-AC8A-4EE9-B2DA-4FAB51E70BBC}" xr6:coauthVersionLast="47" xr6:coauthVersionMax="47" xr10:uidLastSave="{00000000-0000-0000-0000-000000000000}"/>
  <bookViews>
    <workbookView xWindow="75" yWindow="30" windowWidth="22560" windowHeight="13305" tabRatio="741" firstSheet="65" activeTab="68" xr2:uid="{00000000-000D-0000-FFFF-FFFF00000000}"/>
  </bookViews>
  <sheets>
    <sheet name="HCP Sheet" sheetId="422" r:id="rId1"/>
    <sheet name="UTL1" sheetId="204" r:id="rId2"/>
    <sheet name="UTL2-PA" sheetId="347" r:id="rId3"/>
    <sheet name="UTLMA" sheetId="409" r:id="rId4"/>
    <sheet name="Blank" sheetId="483" r:id="rId5"/>
    <sheet name="Roxanne Wolff" sheetId="419" r:id="rId6"/>
    <sheet name="Jake Dorfman" sheetId="420" r:id="rId7"/>
    <sheet name="Gregor Gonzales" sheetId="421" r:id="rId8"/>
    <sheet name="Greg Gonzales" sheetId="423" r:id="rId9"/>
    <sheet name="Jasmine Brady" sheetId="424" r:id="rId10"/>
    <sheet name="Tim Brady" sheetId="425" r:id="rId11"/>
    <sheet name="Jenna Perkins" sheetId="426" r:id="rId12"/>
    <sheet name="Russ Perkins" sheetId="427" r:id="rId13"/>
    <sheet name="Tammy Lang" sheetId="428" r:id="rId14"/>
    <sheet name="Andy Thomson" sheetId="429" r:id="rId15"/>
    <sheet name="Scott Hovland" sheetId="482" r:id="rId16"/>
    <sheet name="Mike Doyel" sheetId="430" r:id="rId17"/>
    <sheet name="Brandon Souvannasay" sheetId="431" r:id="rId18"/>
    <sheet name="Marcus Kuok" sheetId="433" r:id="rId19"/>
    <sheet name="LaDainian Kuok" sheetId="432" r:id="rId20"/>
    <sheet name="Michael Slinsen" sheetId="434" r:id="rId21"/>
    <sheet name="Kyle Roarick" sheetId="438" r:id="rId22"/>
    <sheet name="Earl King Jr" sheetId="437" r:id="rId23"/>
    <sheet name="Juan Ceja" sheetId="436" r:id="rId24"/>
    <sheet name="Tre Thompkins" sheetId="435" r:id="rId25"/>
    <sheet name="Ray Kummer" sheetId="311" r:id="rId26"/>
    <sheet name="Sara Nerius" sheetId="440" r:id="rId27"/>
    <sheet name="Dustin Campana" sheetId="441" r:id="rId28"/>
    <sheet name="Tim Sikes" sheetId="442" r:id="rId29"/>
    <sheet name="Dan Torres" sheetId="484" r:id="rId30"/>
    <sheet name="Josie Bisler" sheetId="443" r:id="rId31"/>
    <sheet name="John Diricco" sheetId="444" r:id="rId32"/>
    <sheet name="Jenny Carretero" sheetId="445" r:id="rId33"/>
    <sheet name="Ronnie Carretero" sheetId="446" r:id="rId34"/>
    <sheet name="Marilyn Thomson" sheetId="447" r:id="rId35"/>
    <sheet name="John Orcutt" sheetId="448" r:id="rId36"/>
    <sheet name="Morgn Thomas" sheetId="449" r:id="rId37"/>
    <sheet name="Mike Schirman" sheetId="450" r:id="rId38"/>
    <sheet name="Bernard OCop" sheetId="451" r:id="rId39"/>
    <sheet name="Ken Hanover" sheetId="485" r:id="rId40"/>
    <sheet name="Anthony Farnsworth" sheetId="488" r:id="rId41"/>
    <sheet name="Dom Mata" sheetId="454" r:id="rId42"/>
    <sheet name="Mat Hanover" sheetId="453" r:id="rId43"/>
    <sheet name="Rudy O'Cop" sheetId="489" r:id="rId44"/>
    <sheet name="Tom Woodard" sheetId="456" r:id="rId45"/>
    <sheet name="Patty Green" sheetId="457" r:id="rId46"/>
    <sheet name="Ron Plasse" sheetId="458" r:id="rId47"/>
    <sheet name="Dick Harkey" sheetId="459" r:id="rId48"/>
    <sheet name="Carole Huygen" sheetId="460" r:id="rId49"/>
    <sheet name="Jan Askew" sheetId="461" r:id="rId50"/>
    <sheet name="Cindy McElrath" sheetId="462" r:id="rId51"/>
    <sheet name="Matt Clark" sheetId="463" r:id="rId52"/>
    <sheet name="Tim Lewallen" sheetId="464" r:id="rId53"/>
    <sheet name="Tammy Kummer" sheetId="465" r:id="rId54"/>
    <sheet name="Brian Wibben" sheetId="466" r:id="rId55"/>
    <sheet name="Tyler Hunt" sheetId="467" r:id="rId56"/>
    <sheet name="Kaliq Cooper" sheetId="468" r:id="rId57"/>
    <sheet name="Victor Carreno" sheetId="469" r:id="rId58"/>
    <sheet name="Alan Hernandez" sheetId="470" r:id="rId59"/>
    <sheet name="Carlos Mayfield" sheetId="477" r:id="rId60"/>
    <sheet name="Devi Sharma" sheetId="471" r:id="rId61"/>
    <sheet name="Susan Gabler" sheetId="475" r:id="rId62"/>
    <sheet name="Amy Ruhl" sheetId="474" r:id="rId63"/>
    <sheet name="Ginny Ruhl" sheetId="472" r:id="rId64"/>
    <sheet name="Lauren Ruhl" sheetId="486" r:id="rId65"/>
    <sheet name="Bailey Nelson" sheetId="478" r:id="rId66"/>
    <sheet name="Jenn McFarlane" sheetId="487" r:id="rId67"/>
    <sheet name="James Nelson" sheetId="479" r:id="rId68"/>
    <sheet name="Matt McFarlane" sheetId="480" r:id="rId69"/>
    <sheet name="Rebecca Walters" sheetId="476" r:id="rId70"/>
    <sheet name="Dorian Hahs" sheetId="481" r:id="rId71"/>
    <sheet name="Kyle Kent" sheetId="490" r:id="rId72"/>
    <sheet name="Bill Olsen" sheetId="491" r:id="rId73"/>
  </sheets>
  <definedNames>
    <definedName name="bkng">'UTL1'!$C$7</definedName>
    <definedName name="Date1">'UTL1'!$B9</definedName>
    <definedName name="Date2" comment="Merit Awards">'UTL1'!$B1048549</definedName>
    <definedName name="G125AL">UTLMA!$D$4</definedName>
    <definedName name="G125L">UTLMA!$B$4</definedName>
    <definedName name="G125U">UTLMA!$C$4</definedName>
    <definedName name="G150AL">UTLMA!$D$5</definedName>
    <definedName name="G150L">UTLMA!$B$5</definedName>
    <definedName name="G150U">UTLMA!$C$5</definedName>
    <definedName name="G175AL">UTLMA!$D$6</definedName>
    <definedName name="G175L">UTLMA!$B$6</definedName>
    <definedName name="G175U">UTLMA!$C$6</definedName>
    <definedName name="G200AL">UTLMA!$D$7</definedName>
    <definedName name="G200L">UTLMA!$B$7</definedName>
    <definedName name="G200U">UTLMA!$C$7</definedName>
    <definedName name="G225AL">UTLMA!$D$8</definedName>
    <definedName name="G225L">UTLMA!$B$8</definedName>
    <definedName name="G225U">UTLMA!$C$8</definedName>
    <definedName name="G250AL">UTLMA!$D$9</definedName>
    <definedName name="G250L">UTLMA!$B$9</definedName>
    <definedName name="G250U">UTLMA!$C$9</definedName>
    <definedName name="G275AL">UTLMA!$D$10</definedName>
    <definedName name="G275L">UTLMA!$B$10</definedName>
    <definedName name="G275U">UTLMA!$C$10</definedName>
    <definedName name="G75OV" comment="Game over average">UTLMA!$B$11</definedName>
    <definedName name="HCPB" comment="handicap base">'UTL1'!$C$11</definedName>
    <definedName name="hcpma" comment="Merit award #game to start">'UTL1'!$C$9</definedName>
    <definedName name="hcpng">'UTL1'!$C$8</definedName>
    <definedName name="HCPPC" comment="Handicap per cent">'UTL1'!$C$12</definedName>
    <definedName name="PA" comment="Pefect Attendance week no.">'UTL1'!$D$15:$D$54</definedName>
    <definedName name="_xlnm.Print_Area" localSheetId="58">'Alan Hernandez'!$A$1:$U$37,'Alan Hernandez'!$A$39:$U$74</definedName>
    <definedName name="_xlnm.Print_Area" localSheetId="62">'Amy Ruhl'!$A$1:$U$37,'Amy Ruhl'!$A$39:$U$74</definedName>
    <definedName name="_xlnm.Print_Area" localSheetId="14">'Andy Thomson'!$A$1:$U$37,'Andy Thomson'!$A$39:$U$74</definedName>
    <definedName name="_xlnm.Print_Area" localSheetId="40">'Anthony Farnsworth'!$A$1:$U$37,'Anthony Farnsworth'!$A$39:$U$74</definedName>
    <definedName name="_xlnm.Print_Area" localSheetId="65">'Bailey Nelson'!$A$1:$U$37,'Bailey Nelson'!$A$39:$U$74</definedName>
    <definedName name="_xlnm.Print_Area" localSheetId="38">'Bernard OCop'!$A$1:$U$37,'Bernard OCop'!$A$39:$U$74</definedName>
    <definedName name="_xlnm.Print_Area" localSheetId="72">'Bill Olsen'!$A$1:$U$37,'Bill Olsen'!$A$39:$U$74</definedName>
    <definedName name="_xlnm.Print_Area" localSheetId="4">Blank!$A$1:$U$37,Blank!$A$39:$U$74</definedName>
    <definedName name="_xlnm.Print_Area" localSheetId="17">'Brandon Souvannasay'!$A$1:$U$37,'Brandon Souvannasay'!$A$39:$U$74</definedName>
    <definedName name="_xlnm.Print_Area" localSheetId="54">'Brian Wibben'!$A$1:$U$37,'Brian Wibben'!$A$39:$U$74</definedName>
    <definedName name="_xlnm.Print_Area" localSheetId="59">'Carlos Mayfield'!$A$1:$U$37,'Carlos Mayfield'!$A$39:$U$74</definedName>
    <definedName name="_xlnm.Print_Area" localSheetId="48">'Carole Huygen'!$A$1:$U$37,'Carole Huygen'!$A$39:$U$74</definedName>
    <definedName name="_xlnm.Print_Area" localSheetId="50">'Cindy McElrath'!$A$1:$U$37,'Cindy McElrath'!$A$39:$U$74</definedName>
    <definedName name="_xlnm.Print_Area" localSheetId="29">'Dan Torres'!$A$1:$U$37,'Dan Torres'!$A$39:$U$74</definedName>
    <definedName name="_xlnm.Print_Area" localSheetId="60">'Devi Sharma'!$A$1:$U$37,'Devi Sharma'!$A$39:$U$74</definedName>
    <definedName name="_xlnm.Print_Area" localSheetId="47">'Dick Harkey'!$A$1:$U$37,'Dick Harkey'!$A$39:$U$74</definedName>
    <definedName name="_xlnm.Print_Area" localSheetId="41">'Dom Mata'!$A$1:$U$37,'Dom Mata'!$A$39:$U$74</definedName>
    <definedName name="_xlnm.Print_Area" localSheetId="70">'Dorian Hahs'!$A$1:$U$37,'Dorian Hahs'!$A$39:$U$74</definedName>
    <definedName name="_xlnm.Print_Area" localSheetId="27">'Dustin Campana'!$A$1:$U$37,'Dustin Campana'!$A$39:$U$74</definedName>
    <definedName name="_xlnm.Print_Area" localSheetId="22">'Earl King Jr'!$A$1:$U$37,'Earl King Jr'!$A$39:$U$74</definedName>
    <definedName name="_xlnm.Print_Area" localSheetId="63">'Ginny Ruhl'!$A$1:$U$37,'Ginny Ruhl'!$A$39:$U$74</definedName>
    <definedName name="_xlnm.Print_Area" localSheetId="8">'Greg Gonzales'!$A$1:$U$37,'Greg Gonzales'!$A$39:$U$74</definedName>
    <definedName name="_xlnm.Print_Area" localSheetId="7">'Gregor Gonzales'!$A$1:$U$37,'Gregor Gonzales'!$A$39:$U$74</definedName>
    <definedName name="_xlnm.Print_Area" localSheetId="6">'Jake Dorfman'!$A$1:$U$37,'Jake Dorfman'!$A$39:$U$74</definedName>
    <definedName name="_xlnm.Print_Area" localSheetId="67">'James Nelson'!$A$1:$U$37,'James Nelson'!$A$39:$U$74</definedName>
    <definedName name="_xlnm.Print_Area" localSheetId="49">'Jan Askew'!$A$1:$U$37,'Jan Askew'!$A$39:$U$74</definedName>
    <definedName name="_xlnm.Print_Area" localSheetId="9">'Jasmine Brady'!$A$1:$U$37,'Jasmine Brady'!$A$39:$U$74</definedName>
    <definedName name="_xlnm.Print_Area" localSheetId="66">'Jenn McFarlane'!$A$1:$U$37,'Jenn McFarlane'!$A$39:$U$74</definedName>
    <definedName name="_xlnm.Print_Area" localSheetId="11">'Jenna Perkins'!$A$1:$U$37,'Jenna Perkins'!$A$39:$U$74</definedName>
    <definedName name="_xlnm.Print_Area" localSheetId="32">'Jenny Carretero'!$A$1:$U$37,'Jenny Carretero'!$A$39:$U$74</definedName>
    <definedName name="_xlnm.Print_Area" localSheetId="31">'John Diricco'!$A$1:$U$37,'John Diricco'!$A$39:$U$74</definedName>
    <definedName name="_xlnm.Print_Area" localSheetId="35">'John Orcutt'!$A$1:$U$37,'John Orcutt'!$A$39:$U$74</definedName>
    <definedName name="_xlnm.Print_Area" localSheetId="30">'Josie Bisler'!$A$1:$U$37,'Josie Bisler'!$A$39:$U$74</definedName>
    <definedName name="_xlnm.Print_Area" localSheetId="23">'Juan Ceja'!$A$1:$U$37,'Juan Ceja'!$A$39:$U$74</definedName>
    <definedName name="_xlnm.Print_Area" localSheetId="56">'Kaliq Cooper'!$A$1:$U$37,'Kaliq Cooper'!$A$39:$U$74</definedName>
    <definedName name="_xlnm.Print_Area" localSheetId="39">'Ken Hanover'!$A$1:$U$37,'Ken Hanover'!$A$39:$U$74</definedName>
    <definedName name="_xlnm.Print_Area" localSheetId="71">'Kyle Kent'!$A$1:$U$37,'Kyle Kent'!$A$39:$U$74</definedName>
    <definedName name="_xlnm.Print_Area" localSheetId="21">'Kyle Roarick'!$A$1:$U$37,'Kyle Roarick'!$A$39:$U$74</definedName>
    <definedName name="_xlnm.Print_Area" localSheetId="19">'LaDainian Kuok'!$A$1:$U$37,'LaDainian Kuok'!$A$39:$U$74</definedName>
    <definedName name="_xlnm.Print_Area" localSheetId="64">'Lauren Ruhl'!$A$1:$U$37,'Lauren Ruhl'!$A$39:$U$74</definedName>
    <definedName name="_xlnm.Print_Area" localSheetId="18">'Marcus Kuok'!$A$1:$U$37,'Marcus Kuok'!$A$39:$U$74</definedName>
    <definedName name="_xlnm.Print_Area" localSheetId="34">'Marilyn Thomson'!$A$1:$U$37,'Marilyn Thomson'!$A$39:$U$74</definedName>
    <definedName name="_xlnm.Print_Area" localSheetId="42">'Mat Hanover'!$A$1:$U$37,'Mat Hanover'!$A$39:$U$74</definedName>
    <definedName name="_xlnm.Print_Area" localSheetId="51">'Matt Clark'!$A$1:$U$37,'Matt Clark'!$A$39:$U$74</definedName>
    <definedName name="_xlnm.Print_Area" localSheetId="68">'Matt McFarlane'!$A$1:$U$37,'Matt McFarlane'!$A$39:$U$74</definedName>
    <definedName name="_xlnm.Print_Area" localSheetId="20">'Michael Slinsen'!$A$1:$U$37,'Michael Slinsen'!$A$39:$U$74</definedName>
    <definedName name="_xlnm.Print_Area" localSheetId="16">'Mike Doyel'!$A$1:$U$37,'Mike Doyel'!$A$39:$U$74</definedName>
    <definedName name="_xlnm.Print_Area" localSheetId="37">'Mike Schirman'!$A$1:$U$37,'Mike Schirman'!$A$39:$U$74</definedName>
    <definedName name="_xlnm.Print_Area" localSheetId="36">'Morgn Thomas'!$A$1:$U$37,'Morgn Thomas'!$A$39:$U$74</definedName>
    <definedName name="_xlnm.Print_Area" localSheetId="45">'Patty Green'!$A$1:$U$37,'Patty Green'!$A$39:$U$74</definedName>
    <definedName name="_xlnm.Print_Area" localSheetId="25">'Ray Kummer'!$A$1:$U$37,'Ray Kummer'!$A$39:$U$74</definedName>
    <definedName name="_xlnm.Print_Area" localSheetId="69">'Rebecca Walters'!$A$1:$U$37,'Rebecca Walters'!$A$39:$U$74</definedName>
    <definedName name="_xlnm.Print_Area" localSheetId="46">'Ron Plasse'!$A$1:$U$37,'Ron Plasse'!$A$39:$U$74</definedName>
    <definedName name="_xlnm.Print_Area" localSheetId="33">'Ronnie Carretero'!$A$1:$U$37,'Ronnie Carretero'!$A$39:$U$74</definedName>
    <definedName name="_xlnm.Print_Area" localSheetId="5">'Roxanne Wolff'!$A$1:$U$37,'Roxanne Wolff'!$A$39:$U$74</definedName>
    <definedName name="_xlnm.Print_Area" localSheetId="43">'Rudy O''Cop'!$A$1:$U$37,'Rudy O''Cop'!$A$39:$U$74</definedName>
    <definedName name="_xlnm.Print_Area" localSheetId="12">'Russ Perkins'!$A$1:$U$37,'Russ Perkins'!$A$39:$U$74</definedName>
    <definedName name="_xlnm.Print_Area" localSheetId="26">'Sara Nerius'!$A$1:$U$37,'Sara Nerius'!$A$39:$U$74</definedName>
    <definedName name="_xlnm.Print_Area" localSheetId="15">'Scott Hovland'!$A$1:$U$37,'Scott Hovland'!$A$39:$U$74</definedName>
    <definedName name="_xlnm.Print_Area" localSheetId="61">'Susan Gabler'!$A$1:$U$37,'Susan Gabler'!$A$39:$U$74</definedName>
    <definedName name="_xlnm.Print_Area" localSheetId="53">'Tammy Kummer'!$A$1:$U$37,'Tammy Kummer'!$A$39:$U$74</definedName>
    <definedName name="_xlnm.Print_Area" localSheetId="13">'Tammy Lang'!$A$1:$U$37,'Tammy Lang'!$A$39:$U$74</definedName>
    <definedName name="_xlnm.Print_Area" localSheetId="10">'Tim Brady'!$A$1:$U$37,'Tim Brady'!$A$39:$U$74</definedName>
    <definedName name="_xlnm.Print_Area" localSheetId="52">'Tim Lewallen'!$A$1:$U$37,'Tim Lewallen'!$A$39:$U$74</definedName>
    <definedName name="_xlnm.Print_Area" localSheetId="28">'Tim Sikes'!$A$1:$U$37,'Tim Sikes'!$A$39:$U$74</definedName>
    <definedName name="_xlnm.Print_Area" localSheetId="44">'Tom Woodard'!$A$1:$U$37,'Tom Woodard'!$A$39:$U$74</definedName>
    <definedName name="_xlnm.Print_Area" localSheetId="24">'Tre Thompkins'!$A$1:$U$37,'Tre Thompkins'!$A$39:$U$74</definedName>
    <definedName name="_xlnm.Print_Area" localSheetId="55">'Tyler Hunt'!$A$1:$U$37,'Tyler Hunt'!$A$39:$U$74</definedName>
    <definedName name="_xlnm.Print_Area" localSheetId="2">'UTL2-PA'!$B$1:$G$86</definedName>
    <definedName name="_xlnm.Print_Area" localSheetId="57">'Victor Carreno'!$A$1:$U$37,'Victor Carreno'!$A$39:$U$74</definedName>
    <definedName name="S140ov" comment="Series over average">UTLMA!$F$10</definedName>
    <definedName name="S300AL">UTLMA!$G$4</definedName>
    <definedName name="S300L">UTLMA!$F$4</definedName>
    <definedName name="S300U">UTLMA!$H$4</definedName>
    <definedName name="S400AL">UTLMA!$G$5</definedName>
    <definedName name="S400L">UTLMA!$F$5</definedName>
    <definedName name="S400U">UTLMA!$H$5</definedName>
    <definedName name="S500AL">UTLMA!$G$6</definedName>
    <definedName name="S500L">UTLMA!$F$6</definedName>
    <definedName name="S500U">UTLMA!$H$6</definedName>
    <definedName name="S600AL">UTLMA!$G$7</definedName>
    <definedName name="S600L">UTLMA!$F$7</definedName>
    <definedName name="S600U">UTLMA!$H$7</definedName>
    <definedName name="S700AL">UTLMA!$G$8</definedName>
    <definedName name="S700L">UTLMA!$F$8</definedName>
    <definedName name="S700U">UTLMA!$H$8</definedName>
    <definedName name="sixng">'UTL1'!$C$6</definedName>
    <definedName name="Title1" comment="WFF year/year">'UTL1'!$B$1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2" i="491" l="1"/>
  <c r="B71" i="491"/>
  <c r="B70" i="491"/>
  <c r="B69" i="491"/>
  <c r="B68" i="491"/>
  <c r="B67" i="491"/>
  <c r="B66" i="491"/>
  <c r="B65" i="491"/>
  <c r="B64" i="491"/>
  <c r="B63" i="491"/>
  <c r="B62" i="491"/>
  <c r="B61" i="491"/>
  <c r="B60" i="491"/>
  <c r="B59" i="491"/>
  <c r="B58" i="491"/>
  <c r="B57" i="491"/>
  <c r="B56" i="491"/>
  <c r="B55" i="491"/>
  <c r="B54" i="491"/>
  <c r="B53" i="491"/>
  <c r="B52" i="491"/>
  <c r="B51" i="491"/>
  <c r="B50" i="491"/>
  <c r="B49" i="491"/>
  <c r="B48" i="491"/>
  <c r="B47" i="491"/>
  <c r="B46" i="491"/>
  <c r="B45" i="491"/>
  <c r="B44" i="491"/>
  <c r="B43" i="491"/>
  <c r="G37" i="491"/>
  <c r="F37" i="491"/>
  <c r="E37" i="491"/>
  <c r="Q36" i="491"/>
  <c r="B36" i="491"/>
  <c r="Q35" i="491"/>
  <c r="J35" i="491" s="1"/>
  <c r="B35" i="491"/>
  <c r="Q34" i="491"/>
  <c r="B34" i="491"/>
  <c r="Q33" i="491"/>
  <c r="J33" i="491" s="1"/>
  <c r="B33" i="491"/>
  <c r="Q32" i="491"/>
  <c r="B32" i="491"/>
  <c r="Q31" i="491"/>
  <c r="M31" i="491" a="1"/>
  <c r="M31" i="491" s="1"/>
  <c r="J31" i="491"/>
  <c r="B31" i="491"/>
  <c r="Q30" i="491"/>
  <c r="B30" i="491"/>
  <c r="Z29" i="491"/>
  <c r="Q29" i="491"/>
  <c r="O29" i="491" s="1"/>
  <c r="M29" i="491" a="1"/>
  <c r="M29" i="491" s="1"/>
  <c r="J29" i="491"/>
  <c r="B29" i="491"/>
  <c r="Q28" i="491"/>
  <c r="I28" i="491" s="1"/>
  <c r="O28" i="491"/>
  <c r="B28" i="491"/>
  <c r="Q27" i="491"/>
  <c r="O27" i="491" s="1"/>
  <c r="B27" i="491"/>
  <c r="Z26" i="491"/>
  <c r="Q26" i="491"/>
  <c r="O26" i="491" s="1"/>
  <c r="N26" i="491" a="1"/>
  <c r="N26" i="491" s="1"/>
  <c r="M26" i="491" a="1"/>
  <c r="M26" i="491" s="1"/>
  <c r="L26" i="491" a="1"/>
  <c r="L26" i="491" s="1"/>
  <c r="I26" i="491"/>
  <c r="B26" i="491"/>
  <c r="Z25" i="491"/>
  <c r="Q25" i="491"/>
  <c r="O25" i="491"/>
  <c r="N25" i="491" a="1"/>
  <c r="N25" i="491" s="1"/>
  <c r="M25" i="491" a="1"/>
  <c r="M25" i="491" s="1"/>
  <c r="L25" i="491" a="1"/>
  <c r="L25" i="491" s="1"/>
  <c r="J25" i="491"/>
  <c r="I25" i="491"/>
  <c r="B25" i="491"/>
  <c r="Q24" i="491"/>
  <c r="N24" i="491" s="1" a="1"/>
  <c r="N24" i="491" s="1"/>
  <c r="O24" i="491"/>
  <c r="L24" i="491" a="1"/>
  <c r="L24" i="491" s="1"/>
  <c r="J24" i="491"/>
  <c r="B24" i="491"/>
  <c r="Q23" i="491"/>
  <c r="O23" i="491" s="1"/>
  <c r="B23" i="491"/>
  <c r="Z22" i="491"/>
  <c r="Q22" i="491"/>
  <c r="O22" i="491" s="1"/>
  <c r="N22" i="491" a="1"/>
  <c r="N22" i="491" s="1"/>
  <c r="M22" i="491" a="1"/>
  <c r="M22" i="491" s="1"/>
  <c r="L22" i="491" a="1"/>
  <c r="L22" i="491" s="1"/>
  <c r="I22" i="491"/>
  <c r="B22" i="491"/>
  <c r="Z21" i="491"/>
  <c r="Q21" i="491"/>
  <c r="O21" i="491"/>
  <c r="N21" i="491" a="1"/>
  <c r="N21" i="491" s="1"/>
  <c r="M21" i="491" a="1"/>
  <c r="M21" i="491" s="1"/>
  <c r="J21" i="491"/>
  <c r="I21" i="491"/>
  <c r="B21" i="491"/>
  <c r="Q20" i="491"/>
  <c r="Z20" i="491" s="1"/>
  <c r="N20" i="491" a="1"/>
  <c r="N20" i="491" s="1"/>
  <c r="J20" i="491"/>
  <c r="B20" i="491"/>
  <c r="Q19" i="491"/>
  <c r="O19" i="491" s="1"/>
  <c r="B19" i="491"/>
  <c r="Q18" i="491"/>
  <c r="O18" i="491" s="1"/>
  <c r="B18" i="491"/>
  <c r="Q17" i="491"/>
  <c r="O17" i="491" s="1"/>
  <c r="B17" i="491"/>
  <c r="Q16" i="491"/>
  <c r="Z16" i="491" s="1"/>
  <c r="B16" i="491"/>
  <c r="Q15" i="491"/>
  <c r="O15" i="491" s="1"/>
  <c r="B15" i="491"/>
  <c r="Q14" i="491"/>
  <c r="N14" i="491" s="1" a="1"/>
  <c r="N14" i="491" s="1"/>
  <c r="I14" i="491"/>
  <c r="B14" i="491"/>
  <c r="Q13" i="491"/>
  <c r="O13" i="491" s="1"/>
  <c r="I13" i="491"/>
  <c r="B13" i="491"/>
  <c r="Q12" i="491"/>
  <c r="B12" i="491"/>
  <c r="Z11" i="491"/>
  <c r="Q11" i="491"/>
  <c r="O11" i="491" s="1"/>
  <c r="N11" i="491" a="1"/>
  <c r="N11" i="491" s="1"/>
  <c r="M11" i="491" a="1"/>
  <c r="M11" i="491" s="1"/>
  <c r="J11" i="491"/>
  <c r="I11" i="491"/>
  <c r="B11" i="491"/>
  <c r="Q10" i="491"/>
  <c r="P10" i="491" s="1" a="1"/>
  <c r="P10" i="491" s="1"/>
  <c r="C10" i="491" s="1" a="1"/>
  <c r="C10" i="491" s="1"/>
  <c r="B10" i="491"/>
  <c r="Z9" i="491"/>
  <c r="Q9" i="491"/>
  <c r="O9" i="491"/>
  <c r="N9" i="491" a="1"/>
  <c r="N9" i="491" s="1"/>
  <c r="M9" i="491"/>
  <c r="M9" i="491" a="1"/>
  <c r="L9" i="491" a="1"/>
  <c r="L9" i="491" s="1"/>
  <c r="J9" i="491"/>
  <c r="I9" i="491"/>
  <c r="B9" i="491"/>
  <c r="Z8" i="491"/>
  <c r="Q8" i="491"/>
  <c r="P8" i="491" a="1"/>
  <c r="P8" i="491" s="1"/>
  <c r="C8" i="491" s="1" a="1"/>
  <c r="C8" i="491" s="1"/>
  <c r="O8" i="491"/>
  <c r="N8" i="491" a="1"/>
  <c r="N8" i="491" s="1"/>
  <c r="M8" i="491"/>
  <c r="M8" i="491" a="1"/>
  <c r="L8" i="491" a="1"/>
  <c r="L8" i="491" s="1"/>
  <c r="J8" i="491"/>
  <c r="I8" i="491"/>
  <c r="B8" i="491"/>
  <c r="AA7" i="491" a="1"/>
  <c r="AA7" i="491" s="1"/>
  <c r="Z7" i="491"/>
  <c r="Q7" i="491"/>
  <c r="P7" i="491" a="1"/>
  <c r="P7" i="491" s="1"/>
  <c r="C7" i="491" s="1" a="1"/>
  <c r="C7" i="491" s="1"/>
  <c r="O7" i="491"/>
  <c r="N7" i="491" a="1"/>
  <c r="N7" i="491" s="1"/>
  <c r="M7" i="491"/>
  <c r="M7" i="491" a="1"/>
  <c r="L7" i="491" a="1"/>
  <c r="L7" i="491" s="1"/>
  <c r="J7" i="491"/>
  <c r="I7" i="491"/>
  <c r="B7" i="491"/>
  <c r="X5" i="491"/>
  <c r="S8" i="491" s="1" a="1"/>
  <c r="S8" i="491" s="1"/>
  <c r="F1" i="491"/>
  <c r="B72" i="490"/>
  <c r="B71" i="490"/>
  <c r="B70" i="490"/>
  <c r="B69" i="490"/>
  <c r="B68" i="490"/>
  <c r="B67" i="490"/>
  <c r="B66" i="490"/>
  <c r="B65" i="490"/>
  <c r="B64" i="490"/>
  <c r="B63" i="490"/>
  <c r="B62" i="490"/>
  <c r="B61" i="490"/>
  <c r="B60" i="490"/>
  <c r="B59" i="490"/>
  <c r="B58" i="490"/>
  <c r="B57" i="490"/>
  <c r="B56" i="490"/>
  <c r="B55" i="490"/>
  <c r="B54" i="490"/>
  <c r="B53" i="490"/>
  <c r="B52" i="490"/>
  <c r="B51" i="490"/>
  <c r="B50" i="490"/>
  <c r="B49" i="490"/>
  <c r="B48" i="490"/>
  <c r="B47" i="490"/>
  <c r="B46" i="490"/>
  <c r="B45" i="490"/>
  <c r="B44" i="490"/>
  <c r="B43" i="490"/>
  <c r="G37" i="490"/>
  <c r="F37" i="490"/>
  <c r="E37" i="490"/>
  <c r="Z36" i="490"/>
  <c r="Q36" i="490"/>
  <c r="O36" i="490"/>
  <c r="M36" i="490" a="1"/>
  <c r="M36" i="490" s="1"/>
  <c r="J36" i="490"/>
  <c r="B36" i="490"/>
  <c r="Z35" i="490"/>
  <c r="Q35" i="490"/>
  <c r="O35" i="490"/>
  <c r="M35" i="490" a="1"/>
  <c r="M35" i="490" s="1"/>
  <c r="J35" i="490"/>
  <c r="B35" i="490"/>
  <c r="Z34" i="490"/>
  <c r="Q34" i="490"/>
  <c r="O34" i="490"/>
  <c r="M34" i="490" a="1"/>
  <c r="M34" i="490" s="1"/>
  <c r="J34" i="490"/>
  <c r="B34" i="490"/>
  <c r="Q33" i="490"/>
  <c r="B33" i="490"/>
  <c r="Q32" i="490"/>
  <c r="M32" i="490" a="1"/>
  <c r="M32" i="490" s="1"/>
  <c r="J32" i="490"/>
  <c r="B32" i="490"/>
  <c r="Z31" i="490"/>
  <c r="Q31" i="490"/>
  <c r="O31" i="490"/>
  <c r="M31" i="490" a="1"/>
  <c r="M31" i="490" s="1"/>
  <c r="J31" i="490"/>
  <c r="B31" i="490"/>
  <c r="Z30" i="490"/>
  <c r="Q30" i="490"/>
  <c r="N30" i="490" s="1" a="1"/>
  <c r="N30" i="490" s="1"/>
  <c r="J30" i="490"/>
  <c r="I30" i="490"/>
  <c r="B30" i="490"/>
  <c r="Q29" i="490"/>
  <c r="Z29" i="490" s="1"/>
  <c r="N29" i="490" a="1"/>
  <c r="N29" i="490" s="1"/>
  <c r="I29" i="490"/>
  <c r="B29" i="490"/>
  <c r="Q28" i="490"/>
  <c r="Z28" i="490" s="1"/>
  <c r="J28" i="490"/>
  <c r="I28" i="490"/>
  <c r="B28" i="490"/>
  <c r="Q27" i="490"/>
  <c r="Z27" i="490" s="1"/>
  <c r="J27" i="490"/>
  <c r="I27" i="490"/>
  <c r="B27" i="490"/>
  <c r="Q26" i="490"/>
  <c r="Z26" i="490" s="1"/>
  <c r="N26" i="490" a="1"/>
  <c r="N26" i="490" s="1"/>
  <c r="I26" i="490"/>
  <c r="B26" i="490"/>
  <c r="Q25" i="490"/>
  <c r="Z25" i="490" s="1"/>
  <c r="N25" i="490" a="1"/>
  <c r="N25" i="490" s="1"/>
  <c r="J25" i="490"/>
  <c r="B25" i="490"/>
  <c r="Q24" i="490"/>
  <c r="Z24" i="490" s="1"/>
  <c r="B24" i="490"/>
  <c r="Q23" i="490"/>
  <c r="Z23" i="490" s="1"/>
  <c r="N23" i="490" a="1"/>
  <c r="N23" i="490" s="1"/>
  <c r="J23" i="490"/>
  <c r="I23" i="490"/>
  <c r="B23" i="490"/>
  <c r="Q22" i="490"/>
  <c r="Z22" i="490" s="1"/>
  <c r="B22" i="490"/>
  <c r="Q21" i="490"/>
  <c r="N21" i="490" s="1" a="1"/>
  <c r="N21" i="490" s="1"/>
  <c r="B21" i="490"/>
  <c r="Q20" i="490"/>
  <c r="J20" i="490" s="1"/>
  <c r="B20" i="490"/>
  <c r="Q19" i="490"/>
  <c r="I19" i="490" s="1"/>
  <c r="N19" i="490" a="1"/>
  <c r="N19" i="490" s="1"/>
  <c r="J19" i="490"/>
  <c r="B19" i="490"/>
  <c r="Q18" i="490"/>
  <c r="N18" i="490" s="1" a="1"/>
  <c r="N18" i="490" s="1"/>
  <c r="B18" i="490"/>
  <c r="Q17" i="490"/>
  <c r="Z17" i="490" s="1"/>
  <c r="P17" i="490" a="1"/>
  <c r="P17" i="490" s="1"/>
  <c r="J17" i="490"/>
  <c r="B17" i="490"/>
  <c r="Q16" i="490"/>
  <c r="Z16" i="490" s="1"/>
  <c r="P16" i="490" a="1"/>
  <c r="P16" i="490" s="1"/>
  <c r="J16" i="490"/>
  <c r="B16" i="490"/>
  <c r="Q15" i="490"/>
  <c r="Z15" i="490" s="1"/>
  <c r="P15" i="490" a="1"/>
  <c r="P15" i="490" s="1"/>
  <c r="J15" i="490"/>
  <c r="B15" i="490"/>
  <c r="Q14" i="490"/>
  <c r="Z14" i="490" s="1"/>
  <c r="P14" i="490" a="1"/>
  <c r="P14" i="490" s="1"/>
  <c r="J14" i="490"/>
  <c r="B14" i="490"/>
  <c r="Q13" i="490"/>
  <c r="Z13" i="490" s="1"/>
  <c r="P13" i="490" a="1"/>
  <c r="P13" i="490" s="1"/>
  <c r="J13" i="490"/>
  <c r="B13" i="490"/>
  <c r="Q12" i="490"/>
  <c r="Z12" i="490" s="1"/>
  <c r="P12" i="490" a="1"/>
  <c r="P12" i="490" s="1"/>
  <c r="J12" i="490"/>
  <c r="B12" i="490"/>
  <c r="Q11" i="490"/>
  <c r="Z11" i="490" s="1"/>
  <c r="P11" i="490" a="1"/>
  <c r="P11" i="490" s="1"/>
  <c r="J11" i="490"/>
  <c r="B11" i="490"/>
  <c r="Q10" i="490"/>
  <c r="Z10" i="490" s="1"/>
  <c r="P10" i="490" a="1"/>
  <c r="P10" i="490" s="1"/>
  <c r="J10" i="490"/>
  <c r="B10" i="490"/>
  <c r="Q9" i="490"/>
  <c r="Z9" i="490" s="1"/>
  <c r="P9" i="490" a="1"/>
  <c r="P9" i="490" s="1"/>
  <c r="J9" i="490"/>
  <c r="B9" i="490"/>
  <c r="Q8" i="490"/>
  <c r="Z8" i="490" s="1"/>
  <c r="P8" i="490" a="1"/>
  <c r="P8" i="490" s="1"/>
  <c r="J8" i="490"/>
  <c r="B8" i="490"/>
  <c r="AA7" i="490" a="1"/>
  <c r="AA7" i="490" s="1"/>
  <c r="Q7" i="490"/>
  <c r="P7" i="490" a="1"/>
  <c r="P7" i="490" s="1"/>
  <c r="J7" i="490"/>
  <c r="B7" i="490"/>
  <c r="X5" i="490"/>
  <c r="S31" i="490" s="1" a="1"/>
  <c r="S31" i="490" s="1"/>
  <c r="F1" i="490"/>
  <c r="B72" i="489"/>
  <c r="B71" i="489"/>
  <c r="B70" i="489"/>
  <c r="B69" i="489"/>
  <c r="B68" i="489"/>
  <c r="B67" i="489"/>
  <c r="B66" i="489"/>
  <c r="B65" i="489"/>
  <c r="B64" i="489"/>
  <c r="B63" i="489"/>
  <c r="B62" i="489"/>
  <c r="B61" i="489"/>
  <c r="B60" i="489"/>
  <c r="B59" i="489"/>
  <c r="B58" i="489"/>
  <c r="B57" i="489"/>
  <c r="B56" i="489"/>
  <c r="B55" i="489"/>
  <c r="B54" i="489"/>
  <c r="B53" i="489"/>
  <c r="B52" i="489"/>
  <c r="B51" i="489"/>
  <c r="B50" i="489"/>
  <c r="B49" i="489"/>
  <c r="B48" i="489"/>
  <c r="B47" i="489"/>
  <c r="B46" i="489"/>
  <c r="B45" i="489"/>
  <c r="B44" i="489"/>
  <c r="B43" i="489"/>
  <c r="G37" i="489"/>
  <c r="F37" i="489"/>
  <c r="E37" i="489"/>
  <c r="Q36" i="489"/>
  <c r="B36" i="489"/>
  <c r="Q35" i="489"/>
  <c r="B35" i="489"/>
  <c r="Q34" i="489"/>
  <c r="J34" i="489"/>
  <c r="B34" i="489"/>
  <c r="Q33" i="489"/>
  <c r="B33" i="489"/>
  <c r="Q32" i="489"/>
  <c r="B32" i="489"/>
  <c r="Q31" i="489"/>
  <c r="J31" i="489"/>
  <c r="B31" i="489"/>
  <c r="Q30" i="489"/>
  <c r="B30" i="489"/>
  <c r="Q29" i="489"/>
  <c r="N29" i="489" s="1" a="1"/>
  <c r="N29" i="489" s="1"/>
  <c r="B29" i="489"/>
  <c r="Q28" i="489"/>
  <c r="N28" i="489" a="1"/>
  <c r="N28" i="489" s="1"/>
  <c r="J28" i="489"/>
  <c r="B28" i="489"/>
  <c r="Q27" i="489"/>
  <c r="J27" i="489" s="1"/>
  <c r="B27" i="489"/>
  <c r="Q26" i="489"/>
  <c r="J26" i="489"/>
  <c r="B26" i="489"/>
  <c r="Q25" i="489"/>
  <c r="J25" i="489"/>
  <c r="B25" i="489"/>
  <c r="Q24" i="489"/>
  <c r="J24" i="489"/>
  <c r="B24" i="489"/>
  <c r="Q23" i="489"/>
  <c r="B23" i="489"/>
  <c r="Q22" i="489"/>
  <c r="O22" i="489"/>
  <c r="M22" i="489" a="1"/>
  <c r="M22" i="489" s="1"/>
  <c r="J22" i="489"/>
  <c r="B22" i="489"/>
  <c r="Q21" i="489"/>
  <c r="Z21" i="489" s="1"/>
  <c r="B21" i="489"/>
  <c r="Z20" i="489"/>
  <c r="Q20" i="489"/>
  <c r="O20" i="489"/>
  <c r="M20" i="489" a="1"/>
  <c r="M20" i="489" s="1"/>
  <c r="J20" i="489"/>
  <c r="B20" i="489"/>
  <c r="Z19" i="489"/>
  <c r="Q19" i="489"/>
  <c r="O19" i="489"/>
  <c r="B19" i="489"/>
  <c r="Q18" i="489"/>
  <c r="B18" i="489"/>
  <c r="Q17" i="489"/>
  <c r="B17" i="489"/>
  <c r="Z16" i="489"/>
  <c r="Q16" i="489"/>
  <c r="P16" i="489" a="1"/>
  <c r="P16" i="489" s="1"/>
  <c r="C16" i="489" s="1" a="1"/>
  <c r="C16" i="489" s="1"/>
  <c r="O16" i="489"/>
  <c r="M16" i="489" a="1"/>
  <c r="M16" i="489" s="1"/>
  <c r="J16" i="489"/>
  <c r="B16" i="489"/>
  <c r="Z15" i="489"/>
  <c r="Q15" i="489"/>
  <c r="O15" i="489"/>
  <c r="B15" i="489"/>
  <c r="Z14" i="489"/>
  <c r="Q14" i="489"/>
  <c r="P14" i="489" a="1"/>
  <c r="P14" i="489" s="1"/>
  <c r="C14" i="489" s="1" a="1"/>
  <c r="C14" i="489" s="1"/>
  <c r="O14" i="489"/>
  <c r="M14" i="489"/>
  <c r="M14" i="489" a="1"/>
  <c r="J14" i="489"/>
  <c r="B14" i="489"/>
  <c r="Z13" i="489"/>
  <c r="Q13" i="489"/>
  <c r="P13" i="489" a="1"/>
  <c r="P13" i="489" s="1"/>
  <c r="C13" i="489" s="1" a="1"/>
  <c r="C13" i="489" s="1"/>
  <c r="O13" i="489"/>
  <c r="M13" i="489"/>
  <c r="M13" i="489" a="1"/>
  <c r="J13" i="489"/>
  <c r="B13" i="489"/>
  <c r="Z12" i="489"/>
  <c r="Q12" i="489"/>
  <c r="P12" i="489" a="1"/>
  <c r="P12" i="489" s="1"/>
  <c r="C12" i="489" s="1" a="1"/>
  <c r="C12" i="489" s="1"/>
  <c r="O12" i="489"/>
  <c r="M12" i="489"/>
  <c r="M12" i="489" a="1"/>
  <c r="J12" i="489"/>
  <c r="B12" i="489"/>
  <c r="Z11" i="489"/>
  <c r="Q11" i="489"/>
  <c r="P11" i="489" a="1"/>
  <c r="P11" i="489" s="1"/>
  <c r="C11" i="489" s="1" a="1"/>
  <c r="C11" i="489" s="1"/>
  <c r="O11" i="489"/>
  <c r="M11" i="489"/>
  <c r="M11" i="489" a="1"/>
  <c r="J11" i="489"/>
  <c r="B11" i="489"/>
  <c r="Z10" i="489"/>
  <c r="Q10" i="489"/>
  <c r="P10" i="489" a="1"/>
  <c r="P10" i="489" s="1"/>
  <c r="C10" i="489" s="1" a="1"/>
  <c r="C10" i="489" s="1"/>
  <c r="O10" i="489"/>
  <c r="M10" i="489"/>
  <c r="M10" i="489" a="1"/>
  <c r="J10" i="489"/>
  <c r="B10" i="489"/>
  <c r="Z9" i="489"/>
  <c r="Q9" i="489"/>
  <c r="P9" i="489" a="1"/>
  <c r="P9" i="489" s="1"/>
  <c r="C9" i="489" s="1" a="1"/>
  <c r="C9" i="489" s="1"/>
  <c r="O9" i="489"/>
  <c r="M9" i="489"/>
  <c r="M9" i="489" a="1"/>
  <c r="J9" i="489"/>
  <c r="B9" i="489"/>
  <c r="Z8" i="489"/>
  <c r="Q8" i="489"/>
  <c r="P8" i="489" a="1"/>
  <c r="P8" i="489" s="1"/>
  <c r="C8" i="489" s="1" a="1"/>
  <c r="C8" i="489" s="1"/>
  <c r="O8" i="489"/>
  <c r="M8" i="489"/>
  <c r="M8" i="489" a="1"/>
  <c r="J8" i="489"/>
  <c r="B8" i="489"/>
  <c r="AA7" i="489" a="1"/>
  <c r="AA7" i="489" s="1"/>
  <c r="Z7" i="489"/>
  <c r="Q7" i="489"/>
  <c r="P7" i="489" a="1"/>
  <c r="P7" i="489" s="1"/>
  <c r="O7" i="489"/>
  <c r="M7" i="489"/>
  <c r="M7" i="489" a="1"/>
  <c r="J7" i="489"/>
  <c r="B7" i="489"/>
  <c r="X5" i="489"/>
  <c r="S31" i="489" s="1" a="1"/>
  <c r="S31" i="489" s="1"/>
  <c r="F1" i="489"/>
  <c r="B72" i="488"/>
  <c r="B71" i="488"/>
  <c r="B70" i="488"/>
  <c r="B69" i="488"/>
  <c r="B68" i="488"/>
  <c r="B67" i="488"/>
  <c r="B66" i="488"/>
  <c r="B65" i="488"/>
  <c r="B64" i="488"/>
  <c r="B63" i="488"/>
  <c r="B62" i="488"/>
  <c r="B61" i="488"/>
  <c r="B60" i="488"/>
  <c r="B59" i="488"/>
  <c r="B58" i="488"/>
  <c r="B57" i="488"/>
  <c r="B56" i="488"/>
  <c r="B55" i="488"/>
  <c r="B54" i="488"/>
  <c r="B53" i="488"/>
  <c r="B52" i="488"/>
  <c r="B51" i="488"/>
  <c r="B50" i="488"/>
  <c r="B49" i="488"/>
  <c r="B48" i="488"/>
  <c r="B47" i="488"/>
  <c r="B46" i="488"/>
  <c r="B45" i="488"/>
  <c r="B44" i="488"/>
  <c r="B43" i="488"/>
  <c r="G37" i="488"/>
  <c r="F37" i="488"/>
  <c r="E37" i="488"/>
  <c r="Q36" i="488"/>
  <c r="M36" i="488" a="1"/>
  <c r="M36" i="488" s="1"/>
  <c r="B36" i="488"/>
  <c r="Z35" i="488"/>
  <c r="Q35" i="488"/>
  <c r="O35" i="488"/>
  <c r="M35" i="488" a="1"/>
  <c r="M35" i="488" s="1"/>
  <c r="J35" i="488"/>
  <c r="B35" i="488"/>
  <c r="Q34" i="488"/>
  <c r="M34" i="488" a="1"/>
  <c r="M34" i="488" s="1"/>
  <c r="B34" i="488"/>
  <c r="Q33" i="488"/>
  <c r="M33" i="488" s="1" a="1"/>
  <c r="M33" i="488" s="1"/>
  <c r="O33" i="488"/>
  <c r="B33" i="488"/>
  <c r="Q32" i="488"/>
  <c r="B32" i="488"/>
  <c r="Q31" i="488"/>
  <c r="B31" i="488"/>
  <c r="Q30" i="488"/>
  <c r="B30" i="488"/>
  <c r="Q29" i="488"/>
  <c r="M29" i="488" s="1" a="1"/>
  <c r="M29" i="488" s="1"/>
  <c r="O29" i="488"/>
  <c r="B29" i="488"/>
  <c r="Z28" i="488"/>
  <c r="Q28" i="488"/>
  <c r="O28" i="488" s="1"/>
  <c r="B28" i="488"/>
  <c r="Q27" i="488"/>
  <c r="B27" i="488"/>
  <c r="Q26" i="488"/>
  <c r="J26" i="488"/>
  <c r="B26" i="488"/>
  <c r="Z25" i="488"/>
  <c r="Q25" i="488"/>
  <c r="O25" i="488"/>
  <c r="M25" i="488" a="1"/>
  <c r="M25" i="488" s="1"/>
  <c r="J25" i="488"/>
  <c r="B25" i="488"/>
  <c r="Q24" i="488"/>
  <c r="O24" i="488" s="1"/>
  <c r="B24" i="488"/>
  <c r="Q23" i="488"/>
  <c r="B23" i="488"/>
  <c r="Q22" i="488"/>
  <c r="M22" i="488" s="1" a="1"/>
  <c r="M22" i="488" s="1"/>
  <c r="B22" i="488"/>
  <c r="Q21" i="488"/>
  <c r="O21" i="488" s="1"/>
  <c r="B21" i="488"/>
  <c r="Q20" i="488"/>
  <c r="B20" i="488"/>
  <c r="Q19" i="488"/>
  <c r="M19" i="488" s="1" a="1"/>
  <c r="M19" i="488" s="1"/>
  <c r="B19" i="488"/>
  <c r="Q18" i="488"/>
  <c r="M18" i="488" s="1" a="1"/>
  <c r="M18" i="488" s="1"/>
  <c r="B18" i="488"/>
  <c r="Q17" i="488"/>
  <c r="O17" i="488" s="1"/>
  <c r="B17" i="488"/>
  <c r="Q16" i="488"/>
  <c r="O16" i="488" s="1"/>
  <c r="B16" i="488"/>
  <c r="Q15" i="488"/>
  <c r="O15" i="488" s="1"/>
  <c r="B15" i="488"/>
  <c r="Q14" i="488"/>
  <c r="B14" i="488"/>
  <c r="Q13" i="488"/>
  <c r="M13" i="488" s="1" a="1"/>
  <c r="M13" i="488" s="1"/>
  <c r="B13" i="488"/>
  <c r="Q12" i="488"/>
  <c r="O12" i="488" s="1"/>
  <c r="B12" i="488"/>
  <c r="Q11" i="488"/>
  <c r="O11" i="488" s="1"/>
  <c r="B11" i="488"/>
  <c r="Q10" i="488"/>
  <c r="Z10" i="488" s="1"/>
  <c r="B10" i="488"/>
  <c r="Q9" i="488"/>
  <c r="N9" i="488" s="1" a="1"/>
  <c r="N9" i="488" s="1"/>
  <c r="B9" i="488"/>
  <c r="Q8" i="488"/>
  <c r="N8" i="488" s="1" a="1"/>
  <c r="N8" i="488" s="1"/>
  <c r="B8" i="488"/>
  <c r="AA7" i="488" a="1"/>
  <c r="AA7" i="488" s="1"/>
  <c r="Q7" i="488"/>
  <c r="B7" i="488"/>
  <c r="X5" i="488"/>
  <c r="S24" i="488" s="1" a="1"/>
  <c r="S24" i="488" s="1"/>
  <c r="F1" i="488"/>
  <c r="B72" i="487"/>
  <c r="B71" i="487"/>
  <c r="B70" i="487"/>
  <c r="B69" i="487"/>
  <c r="B68" i="487"/>
  <c r="B67" i="487"/>
  <c r="B66" i="487"/>
  <c r="B65" i="487"/>
  <c r="B64" i="487"/>
  <c r="B63" i="487"/>
  <c r="B62" i="487"/>
  <c r="B61" i="487"/>
  <c r="B60" i="487"/>
  <c r="B59" i="487"/>
  <c r="B58" i="487"/>
  <c r="B57" i="487"/>
  <c r="B56" i="487"/>
  <c r="B55" i="487"/>
  <c r="B54" i="487"/>
  <c r="B53" i="487"/>
  <c r="B52" i="487"/>
  <c r="B51" i="487"/>
  <c r="B50" i="487"/>
  <c r="B49" i="487"/>
  <c r="B48" i="487"/>
  <c r="B47" i="487"/>
  <c r="B46" i="487"/>
  <c r="B45" i="487"/>
  <c r="B44" i="487"/>
  <c r="B43" i="487"/>
  <c r="G37" i="487"/>
  <c r="F37" i="487"/>
  <c r="E37" i="487"/>
  <c r="Z36" i="487"/>
  <c r="Q36" i="487"/>
  <c r="O36" i="487" s="1"/>
  <c r="B36" i="487"/>
  <c r="Q35" i="487"/>
  <c r="B35" i="487"/>
  <c r="Q34" i="487"/>
  <c r="M34" i="487" s="1" a="1"/>
  <c r="M34" i="487" s="1"/>
  <c r="B34" i="487"/>
  <c r="Q33" i="487"/>
  <c r="O33" i="487" s="1"/>
  <c r="M33" i="487" a="1"/>
  <c r="M33" i="487" s="1"/>
  <c r="B33" i="487"/>
  <c r="Q32" i="487"/>
  <c r="M32" i="487" s="1" a="1"/>
  <c r="M32" i="487" s="1"/>
  <c r="O32" i="487"/>
  <c r="B32" i="487"/>
  <c r="Q31" i="487"/>
  <c r="B31" i="487"/>
  <c r="Q30" i="487"/>
  <c r="M30" i="487" a="1"/>
  <c r="M30" i="487" s="1"/>
  <c r="J30" i="487"/>
  <c r="B30" i="487"/>
  <c r="Q29" i="487"/>
  <c r="Z29" i="487" s="1"/>
  <c r="O29" i="487"/>
  <c r="B29" i="487"/>
  <c r="Q28" i="487"/>
  <c r="M28" i="487" s="1" a="1"/>
  <c r="M28" i="487" s="1"/>
  <c r="B28" i="487"/>
  <c r="Q27" i="487"/>
  <c r="J27" i="487" s="1"/>
  <c r="B27" i="487"/>
  <c r="Q26" i="487"/>
  <c r="Z26" i="487" s="1"/>
  <c r="B26" i="487"/>
  <c r="Q25" i="487"/>
  <c r="Z25" i="487" s="1"/>
  <c r="J25" i="487"/>
  <c r="B25" i="487"/>
  <c r="Q24" i="487"/>
  <c r="J24" i="487" s="1"/>
  <c r="B24" i="487"/>
  <c r="Q23" i="487"/>
  <c r="B23" i="487"/>
  <c r="Q22" i="487"/>
  <c r="J22" i="487"/>
  <c r="B22" i="487"/>
  <c r="Q21" i="487"/>
  <c r="B21" i="487"/>
  <c r="Q20" i="487"/>
  <c r="J20" i="487"/>
  <c r="B20" i="487"/>
  <c r="Q19" i="487"/>
  <c r="B19" i="487"/>
  <c r="Q18" i="487"/>
  <c r="J18" i="487" s="1"/>
  <c r="B18" i="487"/>
  <c r="Q17" i="487"/>
  <c r="N17" i="487" a="1"/>
  <c r="N17" i="487" s="1"/>
  <c r="L17" i="487" a="1"/>
  <c r="L17" i="487" s="1"/>
  <c r="J17" i="487"/>
  <c r="I17" i="487"/>
  <c r="B17" i="487"/>
  <c r="Q16" i="487"/>
  <c r="Z16" i="487" s="1"/>
  <c r="J16" i="487"/>
  <c r="B16" i="487"/>
  <c r="Q15" i="487"/>
  <c r="Z15" i="487" s="1"/>
  <c r="J15" i="487"/>
  <c r="B15" i="487"/>
  <c r="Q14" i="487"/>
  <c r="Z14" i="487" s="1"/>
  <c r="B14" i="487"/>
  <c r="Q13" i="487"/>
  <c r="Z13" i="487" s="1"/>
  <c r="B13" i="487"/>
  <c r="Q12" i="487"/>
  <c r="Z12" i="487" s="1"/>
  <c r="B12" i="487"/>
  <c r="Q11" i="487"/>
  <c r="Z11" i="487" s="1"/>
  <c r="B11" i="487"/>
  <c r="Q10" i="487"/>
  <c r="Z10" i="487" s="1"/>
  <c r="B10" i="487"/>
  <c r="Q9" i="487"/>
  <c r="Z9" i="487" s="1"/>
  <c r="B9" i="487"/>
  <c r="Q8" i="487"/>
  <c r="Z8" i="487" s="1"/>
  <c r="P8" i="487" a="1"/>
  <c r="P8" i="487" s="1"/>
  <c r="J8" i="487"/>
  <c r="B8" i="487"/>
  <c r="AA7" i="487" a="1"/>
  <c r="AA7" i="487" s="1"/>
  <c r="Q7" i="487"/>
  <c r="P7" i="487" a="1"/>
  <c r="P7" i="487" s="1"/>
  <c r="J7" i="487"/>
  <c r="B7" i="487"/>
  <c r="X5" i="487"/>
  <c r="S18" i="487" s="1" a="1"/>
  <c r="S18" i="487" s="1"/>
  <c r="F1" i="487"/>
  <c r="B72" i="486"/>
  <c r="B71" i="486"/>
  <c r="B70" i="486"/>
  <c r="B69" i="486"/>
  <c r="B68" i="486"/>
  <c r="B67" i="486"/>
  <c r="B66" i="486"/>
  <c r="B65" i="486"/>
  <c r="B64" i="486"/>
  <c r="B63" i="486"/>
  <c r="B62" i="486"/>
  <c r="B61" i="486"/>
  <c r="B60" i="486"/>
  <c r="B59" i="486"/>
  <c r="B58" i="486"/>
  <c r="B57" i="486"/>
  <c r="B56" i="486"/>
  <c r="B55" i="486"/>
  <c r="B54" i="486"/>
  <c r="B53" i="486"/>
  <c r="B52" i="486"/>
  <c r="B51" i="486"/>
  <c r="B50" i="486"/>
  <c r="B49" i="486"/>
  <c r="B48" i="486"/>
  <c r="B47" i="486"/>
  <c r="B46" i="486"/>
  <c r="B45" i="486"/>
  <c r="B44" i="486"/>
  <c r="B43" i="486"/>
  <c r="G37" i="486"/>
  <c r="F37" i="486"/>
  <c r="E37" i="486"/>
  <c r="Q36" i="486"/>
  <c r="B36" i="486"/>
  <c r="Q35" i="486"/>
  <c r="N35" i="486" a="1"/>
  <c r="N35" i="486" s="1"/>
  <c r="L35" i="486" a="1"/>
  <c r="L35" i="486" s="1"/>
  <c r="J35" i="486"/>
  <c r="I35" i="486"/>
  <c r="B35" i="486"/>
  <c r="Q34" i="486"/>
  <c r="N34" i="486" a="1"/>
  <c r="N34" i="486" s="1"/>
  <c r="B34" i="486"/>
  <c r="Q33" i="486"/>
  <c r="J33" i="486" s="1"/>
  <c r="N33" i="486" a="1"/>
  <c r="N33" i="486" s="1"/>
  <c r="L33" i="486" a="1"/>
  <c r="L33" i="486" s="1"/>
  <c r="I33" i="486"/>
  <c r="B33" i="486"/>
  <c r="Q32" i="486"/>
  <c r="L32" i="486" a="1"/>
  <c r="L32" i="486" s="1"/>
  <c r="J32" i="486"/>
  <c r="B32" i="486"/>
  <c r="Q31" i="486"/>
  <c r="B31" i="486"/>
  <c r="Q30" i="486"/>
  <c r="L30" i="486" a="1"/>
  <c r="L30" i="486" s="1"/>
  <c r="J30" i="486"/>
  <c r="B30" i="486"/>
  <c r="Q29" i="486"/>
  <c r="B29" i="486"/>
  <c r="Q28" i="486"/>
  <c r="L28" i="486" a="1"/>
  <c r="L28" i="486" s="1"/>
  <c r="J28" i="486"/>
  <c r="B28" i="486"/>
  <c r="Q27" i="486"/>
  <c r="B27" i="486"/>
  <c r="Q26" i="486"/>
  <c r="L26" i="486" a="1"/>
  <c r="L26" i="486" s="1"/>
  <c r="J26" i="486"/>
  <c r="B26" i="486"/>
  <c r="Q25" i="486"/>
  <c r="B25" i="486"/>
  <c r="Q24" i="486"/>
  <c r="L24" i="486" a="1"/>
  <c r="L24" i="486" s="1"/>
  <c r="J24" i="486"/>
  <c r="B24" i="486"/>
  <c r="Q23" i="486"/>
  <c r="B23" i="486"/>
  <c r="Q22" i="486"/>
  <c r="J22" i="486"/>
  <c r="B22" i="486"/>
  <c r="Q21" i="486"/>
  <c r="N21" i="486" a="1"/>
  <c r="N21" i="486" s="1"/>
  <c r="J21" i="486"/>
  <c r="I21" i="486"/>
  <c r="B21" i="486"/>
  <c r="Q20" i="486"/>
  <c r="N20" i="486"/>
  <c r="N20" i="486" a="1"/>
  <c r="L20" i="486" a="1"/>
  <c r="L20" i="486" s="1"/>
  <c r="J20" i="486"/>
  <c r="I20" i="486"/>
  <c r="B20" i="486"/>
  <c r="Q19" i="486"/>
  <c r="N19" i="486" a="1"/>
  <c r="N19" i="486" s="1"/>
  <c r="B19" i="486"/>
  <c r="Q18" i="486"/>
  <c r="N18" i="486" a="1"/>
  <c r="N18" i="486" s="1"/>
  <c r="J18" i="486"/>
  <c r="B18" i="486"/>
  <c r="Q17" i="486"/>
  <c r="N17" i="486" a="1"/>
  <c r="N17" i="486" s="1"/>
  <c r="J17" i="486"/>
  <c r="I17" i="486"/>
  <c r="B17" i="486"/>
  <c r="Q16" i="486"/>
  <c r="N16" i="486" a="1"/>
  <c r="N16" i="486" s="1"/>
  <c r="L16" i="486" a="1"/>
  <c r="L16" i="486" s="1"/>
  <c r="J16" i="486"/>
  <c r="I16" i="486"/>
  <c r="B16" i="486"/>
  <c r="Q15" i="486"/>
  <c r="N15" i="486" a="1"/>
  <c r="N15" i="486" s="1"/>
  <c r="B15" i="486"/>
  <c r="Q14" i="486"/>
  <c r="J14" i="486"/>
  <c r="B14" i="486"/>
  <c r="Q13" i="486"/>
  <c r="N13" i="486" a="1"/>
  <c r="N13" i="486" s="1"/>
  <c r="J13" i="486"/>
  <c r="I13" i="486"/>
  <c r="B13" i="486"/>
  <c r="Q12" i="486"/>
  <c r="N12" i="486" a="1"/>
  <c r="N12" i="486" s="1"/>
  <c r="L12" i="486" a="1"/>
  <c r="L12" i="486" s="1"/>
  <c r="J12" i="486"/>
  <c r="I12" i="486"/>
  <c r="B12" i="486"/>
  <c r="Q11" i="486"/>
  <c r="B11" i="486"/>
  <c r="Q10" i="486"/>
  <c r="J10" i="486" s="1"/>
  <c r="B10" i="486"/>
  <c r="Q9" i="486"/>
  <c r="I9" i="486" s="1"/>
  <c r="N9" i="486" a="1"/>
  <c r="N9" i="486" s="1"/>
  <c r="J9" i="486"/>
  <c r="B9" i="486"/>
  <c r="Q8" i="486"/>
  <c r="N8" i="486"/>
  <c r="N8" i="486" a="1"/>
  <c r="L8" i="486" a="1"/>
  <c r="L8" i="486" s="1"/>
  <c r="J8" i="486"/>
  <c r="I8" i="486"/>
  <c r="B8" i="486"/>
  <c r="AA7" i="486" a="1"/>
  <c r="AA7" i="486" s="1"/>
  <c r="Q7" i="486"/>
  <c r="N7" i="486" a="1"/>
  <c r="N7" i="486" s="1"/>
  <c r="B7" i="486"/>
  <c r="X5" i="486"/>
  <c r="S12" i="486" s="1" a="1"/>
  <c r="S12" i="486" s="1"/>
  <c r="F1" i="486"/>
  <c r="B72" i="485"/>
  <c r="B71" i="485"/>
  <c r="B70" i="485"/>
  <c r="B69" i="485"/>
  <c r="B68" i="485"/>
  <c r="B67" i="485"/>
  <c r="B66" i="485"/>
  <c r="B65" i="485"/>
  <c r="B64" i="485"/>
  <c r="B63" i="485"/>
  <c r="B62" i="485"/>
  <c r="B61" i="485"/>
  <c r="B60" i="485"/>
  <c r="B59" i="485"/>
  <c r="B58" i="485"/>
  <c r="B57" i="485"/>
  <c r="B56" i="485"/>
  <c r="B55" i="485"/>
  <c r="B54" i="485"/>
  <c r="B53" i="485"/>
  <c r="B52" i="485"/>
  <c r="B51" i="485"/>
  <c r="B50" i="485"/>
  <c r="B49" i="485"/>
  <c r="B48" i="485"/>
  <c r="B47" i="485"/>
  <c r="B46" i="485"/>
  <c r="B45" i="485"/>
  <c r="B44" i="485"/>
  <c r="B43" i="485"/>
  <c r="G37" i="485"/>
  <c r="F37" i="485"/>
  <c r="E37" i="485"/>
  <c r="Q36" i="485"/>
  <c r="N36" i="485" s="1" a="1"/>
  <c r="N36" i="485" s="1"/>
  <c r="B36" i="485"/>
  <c r="Q35" i="485"/>
  <c r="N35" i="485" s="1" a="1"/>
  <c r="N35" i="485" s="1"/>
  <c r="I35" i="485"/>
  <c r="B35" i="485"/>
  <c r="Q34" i="485"/>
  <c r="N34" i="485" s="1" a="1"/>
  <c r="N34" i="485" s="1"/>
  <c r="B34" i="485"/>
  <c r="Q33" i="485"/>
  <c r="N33" i="485" s="1" a="1"/>
  <c r="N33" i="485" s="1"/>
  <c r="B33" i="485"/>
  <c r="Q32" i="485"/>
  <c r="Z32" i="485" s="1"/>
  <c r="B32" i="485"/>
  <c r="Q31" i="485"/>
  <c r="O31" i="485" s="1"/>
  <c r="B31" i="485"/>
  <c r="Q30" i="485"/>
  <c r="O30" i="485" s="1"/>
  <c r="B30" i="485"/>
  <c r="Q29" i="485"/>
  <c r="M29" i="485" s="1" a="1"/>
  <c r="M29" i="485" s="1"/>
  <c r="O29" i="485"/>
  <c r="B29" i="485"/>
  <c r="Q28" i="485"/>
  <c r="O28" i="485" s="1"/>
  <c r="J28" i="485"/>
  <c r="B28" i="485"/>
  <c r="Q27" i="485"/>
  <c r="O27" i="485" s="1"/>
  <c r="M27" i="485" a="1"/>
  <c r="M27" i="485" s="1"/>
  <c r="B27" i="485"/>
  <c r="Z26" i="485"/>
  <c r="Q26" i="485"/>
  <c r="O26" i="485" s="1"/>
  <c r="B26" i="485"/>
  <c r="Q25" i="485"/>
  <c r="M25" i="485" s="1" a="1"/>
  <c r="M25" i="485" s="1"/>
  <c r="B25" i="485"/>
  <c r="Z24" i="485"/>
  <c r="Q24" i="485"/>
  <c r="O24" i="485"/>
  <c r="M24" i="485" a="1"/>
  <c r="M24" i="485" s="1"/>
  <c r="J24" i="485"/>
  <c r="B24" i="485"/>
  <c r="Q23" i="485"/>
  <c r="M23" i="485" s="1" a="1"/>
  <c r="M23" i="485" s="1"/>
  <c r="O23" i="485"/>
  <c r="B23" i="485"/>
  <c r="Q22" i="485"/>
  <c r="O22" i="485" s="1"/>
  <c r="M22" i="485" a="1"/>
  <c r="M22" i="485" s="1"/>
  <c r="J22" i="485"/>
  <c r="B22" i="485"/>
  <c r="Q21" i="485"/>
  <c r="M21" i="485" s="1" a="1"/>
  <c r="M21" i="485" s="1"/>
  <c r="O21" i="485"/>
  <c r="B21" i="485"/>
  <c r="Q20" i="485"/>
  <c r="O20" i="485" s="1"/>
  <c r="M20" i="485" a="1"/>
  <c r="M20" i="485" s="1"/>
  <c r="J20" i="485"/>
  <c r="B20" i="485"/>
  <c r="Q19" i="485"/>
  <c r="Z19" i="485" s="1"/>
  <c r="O19" i="485"/>
  <c r="B19" i="485"/>
  <c r="Q18" i="485"/>
  <c r="B18" i="485"/>
  <c r="Q17" i="485"/>
  <c r="M17" i="485" s="1" a="1"/>
  <c r="M17" i="485" s="1"/>
  <c r="B17" i="485"/>
  <c r="Z16" i="485"/>
  <c r="Q16" i="485"/>
  <c r="O16" i="485" s="1"/>
  <c r="B16" i="485"/>
  <c r="Q15" i="485"/>
  <c r="Z15" i="485" s="1"/>
  <c r="B15" i="485"/>
  <c r="Q14" i="485"/>
  <c r="B14" i="485"/>
  <c r="Q13" i="485"/>
  <c r="B13" i="485"/>
  <c r="Q12" i="485"/>
  <c r="M12" i="485" s="1" a="1"/>
  <c r="M12" i="485" s="1"/>
  <c r="B12" i="485"/>
  <c r="Q11" i="485"/>
  <c r="Z11" i="485" s="1"/>
  <c r="B11" i="485"/>
  <c r="Q10" i="485"/>
  <c r="B10" i="485"/>
  <c r="Q9" i="485"/>
  <c r="M9" i="485" s="1" a="1"/>
  <c r="M9" i="485" s="1"/>
  <c r="B9" i="485"/>
  <c r="Q8" i="485"/>
  <c r="Z8" i="485" s="1"/>
  <c r="B8" i="485"/>
  <c r="AA7" i="485" a="1"/>
  <c r="AA7" i="485" s="1"/>
  <c r="Q7" i="485"/>
  <c r="O7" i="485" s="1"/>
  <c r="B7" i="485"/>
  <c r="X5" i="485"/>
  <c r="S7" i="485" s="1" a="1"/>
  <c r="S7" i="485" s="1"/>
  <c r="F1" i="485"/>
  <c r="B72" i="484"/>
  <c r="B71" i="484"/>
  <c r="B70" i="484"/>
  <c r="B69" i="484"/>
  <c r="B68" i="484"/>
  <c r="B67" i="484"/>
  <c r="B66" i="484"/>
  <c r="B65" i="484"/>
  <c r="B64" i="484"/>
  <c r="B63" i="484"/>
  <c r="B62" i="484"/>
  <c r="B61" i="484"/>
  <c r="B60" i="484"/>
  <c r="B59" i="484"/>
  <c r="B58" i="484"/>
  <c r="B57" i="484"/>
  <c r="B56" i="484"/>
  <c r="B55" i="484"/>
  <c r="B54" i="484"/>
  <c r="B53" i="484"/>
  <c r="B52" i="484"/>
  <c r="B51" i="484"/>
  <c r="B50" i="484"/>
  <c r="B49" i="484"/>
  <c r="B48" i="484"/>
  <c r="B47" i="484"/>
  <c r="B46" i="484"/>
  <c r="B45" i="484"/>
  <c r="B44" i="484"/>
  <c r="B43" i="484"/>
  <c r="G37" i="484"/>
  <c r="F37" i="484"/>
  <c r="E37" i="484"/>
  <c r="Q36" i="484"/>
  <c r="B36" i="484"/>
  <c r="Q35" i="484"/>
  <c r="Z35" i="484" s="1"/>
  <c r="B35" i="484"/>
  <c r="Q34" i="484"/>
  <c r="Z34" i="484" s="1"/>
  <c r="O34" i="484"/>
  <c r="B34" i="484"/>
  <c r="Q33" i="484"/>
  <c r="N33" i="484" s="1" a="1"/>
  <c r="N33" i="484" s="1"/>
  <c r="B33" i="484"/>
  <c r="Q32" i="484"/>
  <c r="N32" i="484" a="1"/>
  <c r="N32" i="484" s="1"/>
  <c r="B32" i="484"/>
  <c r="Q31" i="484"/>
  <c r="N31" i="484" s="1" a="1"/>
  <c r="N31" i="484" s="1"/>
  <c r="B31" i="484"/>
  <c r="Q30" i="484"/>
  <c r="N30" i="484" a="1"/>
  <c r="N30" i="484" s="1"/>
  <c r="L30" i="484" a="1"/>
  <c r="L30" i="484" s="1"/>
  <c r="J30" i="484"/>
  <c r="I30" i="484"/>
  <c r="B30" i="484"/>
  <c r="Q29" i="484"/>
  <c r="I29" i="484" s="1"/>
  <c r="B29" i="484"/>
  <c r="Q28" i="484"/>
  <c r="N28" i="484" a="1"/>
  <c r="N28" i="484" s="1"/>
  <c r="L28" i="484" a="1"/>
  <c r="L28" i="484" s="1"/>
  <c r="J28" i="484"/>
  <c r="B28" i="484"/>
  <c r="Q27" i="484"/>
  <c r="I27" i="484" s="1"/>
  <c r="B27" i="484"/>
  <c r="Q26" i="484"/>
  <c r="N26" i="484" a="1"/>
  <c r="N26" i="484" s="1"/>
  <c r="L26" i="484" a="1"/>
  <c r="L26" i="484" s="1"/>
  <c r="J26" i="484"/>
  <c r="I26" i="484"/>
  <c r="B26" i="484"/>
  <c r="Q25" i="484"/>
  <c r="J25" i="484" s="1"/>
  <c r="I25" i="484"/>
  <c r="B25" i="484"/>
  <c r="Q24" i="484"/>
  <c r="N24" i="484" s="1" a="1"/>
  <c r="N24" i="484" s="1"/>
  <c r="M24" i="484" a="1"/>
  <c r="M24" i="484" s="1"/>
  <c r="J24" i="484"/>
  <c r="B24" i="484"/>
  <c r="Q23" i="484"/>
  <c r="O23" i="484"/>
  <c r="M23" i="484" a="1"/>
  <c r="M23" i="484" s="1"/>
  <c r="J23" i="484"/>
  <c r="B23" i="484"/>
  <c r="Q22" i="484"/>
  <c r="O22" i="484" s="1"/>
  <c r="B22" i="484"/>
  <c r="Z21" i="484"/>
  <c r="Q21" i="484"/>
  <c r="O21" i="484"/>
  <c r="B21" i="484"/>
  <c r="Q20" i="484"/>
  <c r="M20" i="484" s="1" a="1"/>
  <c r="M20" i="484" s="1"/>
  <c r="B20" i="484"/>
  <c r="Q19" i="484"/>
  <c r="O19" i="484" s="1"/>
  <c r="B19" i="484"/>
  <c r="Q18" i="484"/>
  <c r="Z18" i="484" s="1"/>
  <c r="B18" i="484"/>
  <c r="Q17" i="484"/>
  <c r="Z17" i="484" s="1"/>
  <c r="N17" i="484" a="1"/>
  <c r="N17" i="484" s="1"/>
  <c r="L17" i="484" a="1"/>
  <c r="L17" i="484" s="1"/>
  <c r="J17" i="484"/>
  <c r="I17" i="484"/>
  <c r="B17" i="484"/>
  <c r="Q16" i="484"/>
  <c r="Z16" i="484" s="1"/>
  <c r="N16" i="484" a="1"/>
  <c r="N16" i="484" s="1"/>
  <c r="L16" i="484" a="1"/>
  <c r="L16" i="484" s="1"/>
  <c r="J16" i="484"/>
  <c r="I16" i="484"/>
  <c r="B16" i="484"/>
  <c r="Q15" i="484"/>
  <c r="Z15" i="484" s="1"/>
  <c r="N15" i="484" a="1"/>
  <c r="N15" i="484" s="1"/>
  <c r="L15" i="484" a="1"/>
  <c r="L15" i="484" s="1"/>
  <c r="J15" i="484"/>
  <c r="I15" i="484"/>
  <c r="B15" i="484"/>
  <c r="Q14" i="484"/>
  <c r="Z14" i="484" s="1"/>
  <c r="N14" i="484" a="1"/>
  <c r="N14" i="484" s="1"/>
  <c r="L14" i="484" a="1"/>
  <c r="L14" i="484" s="1"/>
  <c r="J14" i="484"/>
  <c r="I14" i="484"/>
  <c r="B14" i="484"/>
  <c r="Q13" i="484"/>
  <c r="Z13" i="484" s="1"/>
  <c r="N13" i="484" a="1"/>
  <c r="N13" i="484" s="1"/>
  <c r="L13" i="484" a="1"/>
  <c r="L13" i="484" s="1"/>
  <c r="J13" i="484"/>
  <c r="I13" i="484"/>
  <c r="B13" i="484"/>
  <c r="Q12" i="484"/>
  <c r="Z12" i="484" s="1"/>
  <c r="N12" i="484" a="1"/>
  <c r="N12" i="484" s="1"/>
  <c r="L12" i="484" a="1"/>
  <c r="L12" i="484" s="1"/>
  <c r="J12" i="484"/>
  <c r="I12" i="484"/>
  <c r="B12" i="484"/>
  <c r="Q11" i="484"/>
  <c r="Z11" i="484" s="1"/>
  <c r="B11" i="484"/>
  <c r="Q10" i="484"/>
  <c r="Z10" i="484" s="1"/>
  <c r="N10" i="484" a="1"/>
  <c r="N10" i="484" s="1"/>
  <c r="L10" i="484" a="1"/>
  <c r="L10" i="484" s="1"/>
  <c r="J10" i="484"/>
  <c r="I10" i="484"/>
  <c r="B10" i="484"/>
  <c r="Q9" i="484"/>
  <c r="Z9" i="484" s="1"/>
  <c r="N9" i="484" a="1"/>
  <c r="N9" i="484" s="1"/>
  <c r="L9" i="484" a="1"/>
  <c r="L9" i="484" s="1"/>
  <c r="J9" i="484"/>
  <c r="I9" i="484"/>
  <c r="B9" i="484"/>
  <c r="Q8" i="484"/>
  <c r="Z8" i="484" s="1"/>
  <c r="B8" i="484"/>
  <c r="AA7" i="484"/>
  <c r="AA7" i="484" a="1"/>
  <c r="Q7" i="484"/>
  <c r="P7" i="484"/>
  <c r="P7" i="484" a="1"/>
  <c r="N7" i="484" a="1"/>
  <c r="N7" i="484" s="1"/>
  <c r="L7" i="484" a="1"/>
  <c r="L7" i="484" s="1"/>
  <c r="J7" i="484"/>
  <c r="I7" i="484"/>
  <c r="C7" i="484" a="1"/>
  <c r="C7" i="484" s="1"/>
  <c r="B7" i="484"/>
  <c r="X5" i="484"/>
  <c r="S22" i="484" s="1" a="1"/>
  <c r="S22" i="484" s="1"/>
  <c r="F1" i="484"/>
  <c r="B72" i="483"/>
  <c r="B71" i="483"/>
  <c r="B70" i="483"/>
  <c r="B69" i="483"/>
  <c r="B68" i="483"/>
  <c r="B67" i="483"/>
  <c r="B66" i="483"/>
  <c r="B65" i="483"/>
  <c r="B64" i="483"/>
  <c r="B63" i="483"/>
  <c r="B62" i="483"/>
  <c r="B61" i="483"/>
  <c r="B60" i="483"/>
  <c r="B59" i="483"/>
  <c r="B58" i="483"/>
  <c r="B57" i="483"/>
  <c r="B56" i="483"/>
  <c r="B55" i="483"/>
  <c r="B54" i="483"/>
  <c r="B53" i="483"/>
  <c r="B52" i="483"/>
  <c r="B51" i="483"/>
  <c r="B50" i="483"/>
  <c r="B49" i="483"/>
  <c r="B48" i="483"/>
  <c r="B47" i="483"/>
  <c r="B46" i="483"/>
  <c r="B45" i="483"/>
  <c r="B44" i="483"/>
  <c r="B43" i="483"/>
  <c r="G37" i="483"/>
  <c r="F37" i="483"/>
  <c r="E37" i="483"/>
  <c r="Z36" i="483"/>
  <c r="Q36" i="483"/>
  <c r="O36" i="483"/>
  <c r="M36" i="483" a="1"/>
  <c r="M36" i="483" s="1"/>
  <c r="B36" i="483"/>
  <c r="Z35" i="483"/>
  <c r="Q35" i="483"/>
  <c r="O35" i="483"/>
  <c r="M35" i="483" a="1"/>
  <c r="M35" i="483" s="1"/>
  <c r="J35" i="483"/>
  <c r="B35" i="483"/>
  <c r="Q34" i="483"/>
  <c r="O34" i="483"/>
  <c r="B34" i="483"/>
  <c r="Q33" i="483"/>
  <c r="M33" i="483"/>
  <c r="M33" i="483" a="1"/>
  <c r="J33" i="483"/>
  <c r="B33" i="483"/>
  <c r="Z32" i="483"/>
  <c r="S32" i="483" a="1"/>
  <c r="S32" i="483" s="1"/>
  <c r="Q32" i="483"/>
  <c r="O32" i="483"/>
  <c r="M32" i="483"/>
  <c r="M32" i="483" a="1"/>
  <c r="J32" i="483"/>
  <c r="B32" i="483"/>
  <c r="Z31" i="483"/>
  <c r="Q31" i="483"/>
  <c r="O31" i="483"/>
  <c r="M31" i="483" a="1"/>
  <c r="M31" i="483" s="1"/>
  <c r="J31" i="483"/>
  <c r="B31" i="483"/>
  <c r="Q30" i="483"/>
  <c r="M30" i="483" a="1"/>
  <c r="M30" i="483" s="1"/>
  <c r="J30" i="483"/>
  <c r="B30" i="483"/>
  <c r="Z29" i="483"/>
  <c r="Q29" i="483"/>
  <c r="O29" i="483"/>
  <c r="M29" i="483" a="1"/>
  <c r="M29" i="483" s="1"/>
  <c r="J29" i="483"/>
  <c r="B29" i="483"/>
  <c r="Z28" i="483"/>
  <c r="Q28" i="483"/>
  <c r="O28" i="483"/>
  <c r="M28" i="483" a="1"/>
  <c r="M28" i="483" s="1"/>
  <c r="J28" i="483"/>
  <c r="B28" i="483"/>
  <c r="Q27" i="483"/>
  <c r="B27" i="483"/>
  <c r="Q26" i="483"/>
  <c r="M26" i="483" a="1"/>
  <c r="M26" i="483" s="1"/>
  <c r="J26" i="483"/>
  <c r="B26" i="483"/>
  <c r="Z25" i="483"/>
  <c r="Q25" i="483"/>
  <c r="O25" i="483"/>
  <c r="M25" i="483" a="1"/>
  <c r="M25" i="483" s="1"/>
  <c r="J25" i="483"/>
  <c r="B25" i="483"/>
  <c r="Z24" i="483"/>
  <c r="Q24" i="483"/>
  <c r="O24" i="483"/>
  <c r="M24" i="483" a="1"/>
  <c r="M24" i="483" s="1"/>
  <c r="J24" i="483"/>
  <c r="B24" i="483"/>
  <c r="Q23" i="483"/>
  <c r="B23" i="483"/>
  <c r="Q22" i="483"/>
  <c r="M22" i="483" a="1"/>
  <c r="M22" i="483" s="1"/>
  <c r="J22" i="483"/>
  <c r="B22" i="483"/>
  <c r="Q21" i="483"/>
  <c r="N21" i="483" a="1"/>
  <c r="N21" i="483" s="1"/>
  <c r="L21" i="483" a="1"/>
  <c r="L21" i="483" s="1"/>
  <c r="J21" i="483"/>
  <c r="I21" i="483"/>
  <c r="B21" i="483"/>
  <c r="Q20" i="483"/>
  <c r="N20" i="483" a="1"/>
  <c r="N20" i="483" s="1"/>
  <c r="L20" i="483" a="1"/>
  <c r="L20" i="483" s="1"/>
  <c r="J20" i="483"/>
  <c r="I20" i="483"/>
  <c r="B20" i="483"/>
  <c r="Q19" i="483"/>
  <c r="N19" i="483" a="1"/>
  <c r="N19" i="483" s="1"/>
  <c r="L19" i="483" a="1"/>
  <c r="L19" i="483" s="1"/>
  <c r="J19" i="483"/>
  <c r="I19" i="483"/>
  <c r="B19" i="483"/>
  <c r="Q18" i="483"/>
  <c r="N18" i="483" a="1"/>
  <c r="N18" i="483" s="1"/>
  <c r="L18" i="483" a="1"/>
  <c r="L18" i="483" s="1"/>
  <c r="J18" i="483"/>
  <c r="I18" i="483"/>
  <c r="B18" i="483"/>
  <c r="Q17" i="483"/>
  <c r="N17" i="483" a="1"/>
  <c r="N17" i="483" s="1"/>
  <c r="L17" i="483" a="1"/>
  <c r="L17" i="483" s="1"/>
  <c r="J17" i="483"/>
  <c r="I17" i="483"/>
  <c r="B17" i="483"/>
  <c r="Q16" i="483"/>
  <c r="N16" i="483" a="1"/>
  <c r="N16" i="483" s="1"/>
  <c r="L16" i="483" a="1"/>
  <c r="L16" i="483" s="1"/>
  <c r="J16" i="483"/>
  <c r="I16" i="483"/>
  <c r="B16" i="483"/>
  <c r="Q15" i="483"/>
  <c r="N15" i="483" a="1"/>
  <c r="N15" i="483" s="1"/>
  <c r="L15" i="483" a="1"/>
  <c r="L15" i="483" s="1"/>
  <c r="J15" i="483"/>
  <c r="I15" i="483"/>
  <c r="B15" i="483"/>
  <c r="Q14" i="483"/>
  <c r="N14" i="483" a="1"/>
  <c r="N14" i="483" s="1"/>
  <c r="L14" i="483" a="1"/>
  <c r="L14" i="483" s="1"/>
  <c r="J14" i="483"/>
  <c r="I14" i="483"/>
  <c r="B14" i="483"/>
  <c r="Q13" i="483"/>
  <c r="N13" i="483" a="1"/>
  <c r="N13" i="483" s="1"/>
  <c r="L13" i="483" a="1"/>
  <c r="L13" i="483" s="1"/>
  <c r="J13" i="483"/>
  <c r="I13" i="483"/>
  <c r="B13" i="483"/>
  <c r="Q12" i="483"/>
  <c r="N12" i="483" a="1"/>
  <c r="N12" i="483" s="1"/>
  <c r="L12" i="483" a="1"/>
  <c r="L12" i="483" s="1"/>
  <c r="J12" i="483"/>
  <c r="I12" i="483"/>
  <c r="B12" i="483"/>
  <c r="Q11" i="483"/>
  <c r="N11" i="483" a="1"/>
  <c r="N11" i="483" s="1"/>
  <c r="L11" i="483" a="1"/>
  <c r="L11" i="483" s="1"/>
  <c r="J11" i="483"/>
  <c r="I11" i="483"/>
  <c r="B11" i="483"/>
  <c r="Q10" i="483"/>
  <c r="L10" i="483" a="1"/>
  <c r="L10" i="483" s="1"/>
  <c r="B10" i="483"/>
  <c r="Q9" i="483"/>
  <c r="N9" i="483" a="1"/>
  <c r="N9" i="483" s="1"/>
  <c r="J9" i="483"/>
  <c r="I9" i="483"/>
  <c r="B9" i="483"/>
  <c r="Q8" i="483"/>
  <c r="L8" i="483" a="1"/>
  <c r="L8" i="483" s="1"/>
  <c r="B8" i="483"/>
  <c r="AA7" i="483"/>
  <c r="AA7" i="483" a="1"/>
  <c r="Q7" i="483"/>
  <c r="P30" i="483" s="1" a="1"/>
  <c r="P30" i="483" s="1"/>
  <c r="N7" i="483"/>
  <c r="N7" i="483" a="1"/>
  <c r="L7" i="483" a="1"/>
  <c r="L7" i="483" s="1"/>
  <c r="J7" i="483"/>
  <c r="I7" i="483"/>
  <c r="B7" i="483"/>
  <c r="X5" i="483"/>
  <c r="S29" i="483" s="1" a="1"/>
  <c r="S29" i="483" s="1"/>
  <c r="F1" i="483"/>
  <c r="B72" i="482"/>
  <c r="B71" i="482"/>
  <c r="B70" i="482"/>
  <c r="B69" i="482"/>
  <c r="B68" i="482"/>
  <c r="B67" i="482"/>
  <c r="B66" i="482"/>
  <c r="B65" i="482"/>
  <c r="B64" i="482"/>
  <c r="B63" i="482"/>
  <c r="B62" i="482"/>
  <c r="B61" i="482"/>
  <c r="B60" i="482"/>
  <c r="B59" i="482"/>
  <c r="B58" i="482"/>
  <c r="B57" i="482"/>
  <c r="B56" i="482"/>
  <c r="B55" i="482"/>
  <c r="B54" i="482"/>
  <c r="B53" i="482"/>
  <c r="B52" i="482"/>
  <c r="B51" i="482"/>
  <c r="B50" i="482"/>
  <c r="B49" i="482"/>
  <c r="B48" i="482"/>
  <c r="B47" i="482"/>
  <c r="B46" i="482"/>
  <c r="B45" i="482"/>
  <c r="B44" i="482"/>
  <c r="B43" i="482"/>
  <c r="G37" i="482"/>
  <c r="F37" i="482"/>
  <c r="E37" i="482"/>
  <c r="Q36" i="482"/>
  <c r="N36" i="482" a="1"/>
  <c r="N36" i="482" s="1"/>
  <c r="L36" i="482" a="1"/>
  <c r="L36" i="482" s="1"/>
  <c r="J36" i="482"/>
  <c r="I36" i="482"/>
  <c r="B36" i="482"/>
  <c r="Q35" i="482"/>
  <c r="L35" i="482" a="1"/>
  <c r="L35" i="482" s="1"/>
  <c r="B35" i="482"/>
  <c r="Q34" i="482"/>
  <c r="B34" i="482"/>
  <c r="Q33" i="482"/>
  <c r="I33" i="482" s="1"/>
  <c r="B33" i="482"/>
  <c r="Q32" i="482"/>
  <c r="N32" i="482" s="1" a="1"/>
  <c r="N32" i="482" s="1"/>
  <c r="B32" i="482"/>
  <c r="Q31" i="482"/>
  <c r="B31" i="482"/>
  <c r="Q30" i="482"/>
  <c r="B30" i="482"/>
  <c r="Q29" i="482"/>
  <c r="I29" i="482" s="1"/>
  <c r="B29" i="482"/>
  <c r="Q28" i="482"/>
  <c r="N28" i="482" s="1" a="1"/>
  <c r="N28" i="482" s="1"/>
  <c r="J28" i="482"/>
  <c r="B28" i="482"/>
  <c r="Q27" i="482"/>
  <c r="B27" i="482"/>
  <c r="Q26" i="482"/>
  <c r="B26" i="482"/>
  <c r="Q25" i="482"/>
  <c r="I25" i="482" s="1"/>
  <c r="B25" i="482"/>
  <c r="Q24" i="482"/>
  <c r="N24" i="482" a="1"/>
  <c r="N24" i="482" s="1"/>
  <c r="L24" i="482" a="1"/>
  <c r="L24" i="482" s="1"/>
  <c r="J24" i="482"/>
  <c r="I24" i="482"/>
  <c r="B24" i="482"/>
  <c r="Q23" i="482"/>
  <c r="B23" i="482"/>
  <c r="Q22" i="482"/>
  <c r="B22" i="482"/>
  <c r="Q21" i="482"/>
  <c r="I21" i="482" s="1"/>
  <c r="B21" i="482"/>
  <c r="Q20" i="482"/>
  <c r="N20" i="482" s="1" a="1"/>
  <c r="N20" i="482" s="1"/>
  <c r="B20" i="482"/>
  <c r="Q19" i="482"/>
  <c r="B19" i="482"/>
  <c r="Q18" i="482"/>
  <c r="B18" i="482"/>
  <c r="Q17" i="482"/>
  <c r="I17" i="482" s="1"/>
  <c r="B17" i="482"/>
  <c r="Q16" i="482"/>
  <c r="J16" i="482" s="1"/>
  <c r="B16" i="482"/>
  <c r="Q15" i="482"/>
  <c r="B15" i="482"/>
  <c r="Q14" i="482"/>
  <c r="B14" i="482"/>
  <c r="Q13" i="482"/>
  <c r="I13" i="482" s="1"/>
  <c r="B13" i="482"/>
  <c r="Q12" i="482"/>
  <c r="O12" i="482" s="1"/>
  <c r="N12" i="482" a="1"/>
  <c r="N12" i="482" s="1"/>
  <c r="I12" i="482"/>
  <c r="B12" i="482"/>
  <c r="Q11" i="482"/>
  <c r="B11" i="482"/>
  <c r="Q10" i="482"/>
  <c r="Z10" i="482" s="1"/>
  <c r="B10" i="482"/>
  <c r="Q9" i="482"/>
  <c r="P9" i="482" s="1" a="1"/>
  <c r="P9" i="482" s="1"/>
  <c r="C9" i="482" s="1" a="1"/>
  <c r="C9" i="482" s="1"/>
  <c r="J45" i="482" s="1" a="1"/>
  <c r="J45" i="482" s="1"/>
  <c r="M9" i="482" a="1"/>
  <c r="M9" i="482" s="1"/>
  <c r="B9" i="482"/>
  <c r="Z8" i="482"/>
  <c r="Q8" i="482"/>
  <c r="O8" i="482"/>
  <c r="N8" i="482" a="1"/>
  <c r="N8" i="482" s="1"/>
  <c r="L8" i="482" a="1"/>
  <c r="L8" i="482" s="1"/>
  <c r="J8" i="482"/>
  <c r="I8" i="482"/>
  <c r="B8" i="482"/>
  <c r="AA7" i="482" a="1"/>
  <c r="AA7" i="482" s="1"/>
  <c r="Q7" i="482"/>
  <c r="Z7" i="482" s="1"/>
  <c r="O7" i="482"/>
  <c r="M7" i="482" a="1"/>
  <c r="M7" i="482" s="1"/>
  <c r="J7" i="482"/>
  <c r="B7" i="482"/>
  <c r="X5" i="482"/>
  <c r="S33" i="482" s="1" a="1"/>
  <c r="S33" i="482" s="1"/>
  <c r="F1" i="482"/>
  <c r="B72" i="481"/>
  <c r="B71" i="481"/>
  <c r="B70" i="481"/>
  <c r="B69" i="481"/>
  <c r="B68" i="481"/>
  <c r="B67" i="481"/>
  <c r="B66" i="481"/>
  <c r="B65" i="481"/>
  <c r="B64" i="481"/>
  <c r="B63" i="481"/>
  <c r="B62" i="481"/>
  <c r="B61" i="481"/>
  <c r="B60" i="481"/>
  <c r="B59" i="481"/>
  <c r="B58" i="481"/>
  <c r="B57" i="481"/>
  <c r="B56" i="481"/>
  <c r="B55" i="481"/>
  <c r="B54" i="481"/>
  <c r="B53" i="481"/>
  <c r="B52" i="481"/>
  <c r="B51" i="481"/>
  <c r="B50" i="481"/>
  <c r="B49" i="481"/>
  <c r="B48" i="481"/>
  <c r="B47" i="481"/>
  <c r="B46" i="481"/>
  <c r="B45" i="481"/>
  <c r="B44" i="481"/>
  <c r="B43" i="481"/>
  <c r="G37" i="481"/>
  <c r="F37" i="481"/>
  <c r="E37" i="481"/>
  <c r="Q36" i="481"/>
  <c r="N36" i="481" s="1" a="1"/>
  <c r="N36" i="481" s="1"/>
  <c r="O36" i="481"/>
  <c r="J36" i="481"/>
  <c r="B36" i="481"/>
  <c r="Q35" i="481"/>
  <c r="O35" i="481" s="1"/>
  <c r="L35" i="481" a="1"/>
  <c r="L35" i="481" s="1"/>
  <c r="B35" i="481"/>
  <c r="Z34" i="481"/>
  <c r="Q34" i="481"/>
  <c r="O34" i="481" s="1"/>
  <c r="N34" i="481" a="1"/>
  <c r="N34" i="481" s="1"/>
  <c r="M34" i="481" a="1"/>
  <c r="M34" i="481" s="1"/>
  <c r="L34" i="481" a="1"/>
  <c r="L34" i="481" s="1"/>
  <c r="I34" i="481"/>
  <c r="B34" i="481"/>
  <c r="Q33" i="481"/>
  <c r="B33" i="481"/>
  <c r="Q32" i="481"/>
  <c r="B32" i="481"/>
  <c r="Z31" i="481"/>
  <c r="Q31" i="481"/>
  <c r="O31" i="481"/>
  <c r="M31" i="481" a="1"/>
  <c r="M31" i="481" s="1"/>
  <c r="J31" i="481"/>
  <c r="B31" i="481"/>
  <c r="Q30" i="481"/>
  <c r="Z30" i="481" s="1"/>
  <c r="B30" i="481"/>
  <c r="Q29" i="481"/>
  <c r="B29" i="481"/>
  <c r="Q28" i="481"/>
  <c r="B28" i="481"/>
  <c r="Z27" i="481"/>
  <c r="Q27" i="481"/>
  <c r="O27" i="481"/>
  <c r="M27" i="481" a="1"/>
  <c r="M27" i="481" s="1"/>
  <c r="J27" i="481"/>
  <c r="B27" i="481"/>
  <c r="Z26" i="481"/>
  <c r="Q26" i="481"/>
  <c r="O26" i="481"/>
  <c r="M26" i="481" a="1"/>
  <c r="M26" i="481" s="1"/>
  <c r="J26" i="481"/>
  <c r="B26" i="481"/>
  <c r="Q25" i="481"/>
  <c r="B25" i="481"/>
  <c r="Q24" i="481"/>
  <c r="B24" i="481"/>
  <c r="Q23" i="481"/>
  <c r="O23" i="481" s="1"/>
  <c r="B23" i="481"/>
  <c r="Q22" i="481"/>
  <c r="Z22" i="481" s="1"/>
  <c r="B22" i="481"/>
  <c r="Q21" i="481"/>
  <c r="B21" i="481"/>
  <c r="Q20" i="481"/>
  <c r="M20" i="481" s="1" a="1"/>
  <c r="M20" i="481" s="1"/>
  <c r="B20" i="481"/>
  <c r="Q19" i="481"/>
  <c r="Z19" i="481" s="1"/>
  <c r="B19" i="481"/>
  <c r="Q18" i="481"/>
  <c r="M18" i="481" s="1" a="1"/>
  <c r="M18" i="481" s="1"/>
  <c r="B18" i="481"/>
  <c r="Q17" i="481"/>
  <c r="O17" i="481" s="1"/>
  <c r="B17" i="481"/>
  <c r="Q16" i="481"/>
  <c r="M16" i="481" s="1" a="1"/>
  <c r="M16" i="481" s="1"/>
  <c r="J16" i="481"/>
  <c r="B16" i="481"/>
  <c r="Q15" i="481"/>
  <c r="O15" i="481" s="1"/>
  <c r="B15" i="481"/>
  <c r="Q14" i="481"/>
  <c r="O14" i="481" s="1"/>
  <c r="B14" i="481"/>
  <c r="Q13" i="481"/>
  <c r="O13" i="481" s="1"/>
  <c r="B13" i="481"/>
  <c r="Q12" i="481"/>
  <c r="P12" i="481" s="1" a="1"/>
  <c r="P12" i="481" s="1"/>
  <c r="B12" i="481"/>
  <c r="Q11" i="481"/>
  <c r="Z11" i="481" s="1"/>
  <c r="O11" i="481"/>
  <c r="M11" i="481"/>
  <c r="M11" i="481" a="1"/>
  <c r="J11" i="481"/>
  <c r="B11" i="481"/>
  <c r="Q10" i="481"/>
  <c r="J10" i="481"/>
  <c r="B10" i="481"/>
  <c r="Q9" i="481"/>
  <c r="N9" i="481"/>
  <c r="N9" i="481" a="1"/>
  <c r="L9" i="481" a="1"/>
  <c r="L9" i="481" s="1"/>
  <c r="J9" i="481"/>
  <c r="I9" i="481"/>
  <c r="B9" i="481"/>
  <c r="Q8" i="481"/>
  <c r="J8" i="481" s="1"/>
  <c r="N8" i="481"/>
  <c r="N8" i="481" a="1"/>
  <c r="L8" i="481" a="1"/>
  <c r="L8" i="481" s="1"/>
  <c r="I8" i="481"/>
  <c r="B8" i="481"/>
  <c r="AA7" i="481"/>
  <c r="AA7" i="481" a="1"/>
  <c r="Q7" i="481"/>
  <c r="B7" i="481"/>
  <c r="X5" i="481"/>
  <c r="S31" i="481" s="1" a="1"/>
  <c r="S31" i="481" s="1"/>
  <c r="F1" i="481"/>
  <c r="B72" i="480"/>
  <c r="B71" i="480"/>
  <c r="B70" i="480"/>
  <c r="B69" i="480"/>
  <c r="B68" i="480"/>
  <c r="B67" i="480"/>
  <c r="B66" i="480"/>
  <c r="B65" i="480"/>
  <c r="B64" i="480"/>
  <c r="B63" i="480"/>
  <c r="B62" i="480"/>
  <c r="B61" i="480"/>
  <c r="B60" i="480"/>
  <c r="B59" i="480"/>
  <c r="B58" i="480"/>
  <c r="B57" i="480"/>
  <c r="B56" i="480"/>
  <c r="B55" i="480"/>
  <c r="B54" i="480"/>
  <c r="B53" i="480"/>
  <c r="B52" i="480"/>
  <c r="B51" i="480"/>
  <c r="B50" i="480"/>
  <c r="B49" i="480"/>
  <c r="B48" i="480"/>
  <c r="B47" i="480"/>
  <c r="B46" i="480"/>
  <c r="B45" i="480"/>
  <c r="B44" i="480"/>
  <c r="B43" i="480"/>
  <c r="G37" i="480"/>
  <c r="F37" i="480"/>
  <c r="E37" i="480"/>
  <c r="Q36" i="480"/>
  <c r="Z36" i="480" s="1"/>
  <c r="J36" i="480"/>
  <c r="B36" i="480"/>
  <c r="Q35" i="480"/>
  <c r="Z35" i="480" s="1"/>
  <c r="M35" i="480" a="1"/>
  <c r="M35" i="480" s="1"/>
  <c r="B35" i="480"/>
  <c r="Q34" i="480"/>
  <c r="Z34" i="480" s="1"/>
  <c r="B34" i="480"/>
  <c r="Q33" i="480"/>
  <c r="O33" i="480" s="1"/>
  <c r="B33" i="480"/>
  <c r="Q32" i="480"/>
  <c r="Z32" i="480" s="1"/>
  <c r="B32" i="480"/>
  <c r="Q31" i="480"/>
  <c r="O31" i="480" s="1"/>
  <c r="B31" i="480"/>
  <c r="Q30" i="480"/>
  <c r="B30" i="480"/>
  <c r="Q29" i="480"/>
  <c r="M29" i="480" s="1" a="1"/>
  <c r="M29" i="480" s="1"/>
  <c r="B29" i="480"/>
  <c r="Q28" i="480"/>
  <c r="M28" i="480" s="1" a="1"/>
  <c r="M28" i="480" s="1"/>
  <c r="B28" i="480"/>
  <c r="Q27" i="480"/>
  <c r="O27" i="480" s="1"/>
  <c r="B27" i="480"/>
  <c r="Q26" i="480"/>
  <c r="M26" i="480" s="1" a="1"/>
  <c r="M26" i="480" s="1"/>
  <c r="O26" i="480"/>
  <c r="B26" i="480"/>
  <c r="Z25" i="480"/>
  <c r="Q25" i="480"/>
  <c r="O25" i="480" s="1"/>
  <c r="M25" i="480" a="1"/>
  <c r="M25" i="480" s="1"/>
  <c r="J25" i="480"/>
  <c r="B25" i="480"/>
  <c r="Q24" i="480"/>
  <c r="M24" i="480" s="1" a="1"/>
  <c r="M24" i="480" s="1"/>
  <c r="O24" i="480"/>
  <c r="B24" i="480"/>
  <c r="Z23" i="480"/>
  <c r="Q23" i="480"/>
  <c r="O23" i="480" s="1"/>
  <c r="M23" i="480" a="1"/>
  <c r="M23" i="480" s="1"/>
  <c r="J23" i="480"/>
  <c r="B23" i="480"/>
  <c r="Q22" i="480"/>
  <c r="M22" i="480" s="1" a="1"/>
  <c r="M22" i="480" s="1"/>
  <c r="O22" i="480"/>
  <c r="B22" i="480"/>
  <c r="Q21" i="480"/>
  <c r="O21" i="480" s="1"/>
  <c r="M21" i="480" a="1"/>
  <c r="M21" i="480" s="1"/>
  <c r="J21" i="480"/>
  <c r="B21" i="480"/>
  <c r="Q20" i="480"/>
  <c r="M20" i="480" s="1" a="1"/>
  <c r="M20" i="480" s="1"/>
  <c r="B20" i="480"/>
  <c r="Q19" i="480"/>
  <c r="B19" i="480"/>
  <c r="Q18" i="480"/>
  <c r="J18" i="480" s="1"/>
  <c r="M18" i="480" a="1"/>
  <c r="M18" i="480" s="1"/>
  <c r="B18" i="480"/>
  <c r="Z17" i="480"/>
  <c r="Q17" i="480"/>
  <c r="O17" i="480" s="1"/>
  <c r="B17" i="480"/>
  <c r="Q16" i="480"/>
  <c r="Z16" i="480" s="1"/>
  <c r="B16" i="480"/>
  <c r="Q15" i="480"/>
  <c r="O15" i="480" s="1"/>
  <c r="B15" i="480"/>
  <c r="Q14" i="480"/>
  <c r="O14" i="480" s="1"/>
  <c r="M14" i="480" a="1"/>
  <c r="M14" i="480" s="1"/>
  <c r="B14" i="480"/>
  <c r="Q13" i="480"/>
  <c r="Z13" i="480" s="1"/>
  <c r="O13" i="480"/>
  <c r="N13" i="480" a="1"/>
  <c r="N13" i="480" s="1"/>
  <c r="J13" i="480"/>
  <c r="I13" i="480"/>
  <c r="B13" i="480"/>
  <c r="Q12" i="480"/>
  <c r="Z12" i="480" s="1"/>
  <c r="B12" i="480"/>
  <c r="Q11" i="480"/>
  <c r="Z11" i="480" s="1"/>
  <c r="B11" i="480"/>
  <c r="Q10" i="480"/>
  <c r="Z10" i="480" s="1"/>
  <c r="B10" i="480"/>
  <c r="Q9" i="480"/>
  <c r="Z9" i="480" s="1"/>
  <c r="P9" i="480" a="1"/>
  <c r="P9" i="480" s="1"/>
  <c r="C9" i="480" s="1" a="1"/>
  <c r="C9" i="480" s="1"/>
  <c r="J45" i="480" s="1" a="1"/>
  <c r="J45" i="480" s="1"/>
  <c r="B9" i="480"/>
  <c r="Q8" i="480"/>
  <c r="P8" i="480" a="1"/>
  <c r="P8" i="480" s="1"/>
  <c r="C8" i="480" s="1" a="1"/>
  <c r="C8" i="480" s="1"/>
  <c r="B8" i="480"/>
  <c r="AA7" i="480" a="1"/>
  <c r="AA7" i="480" s="1"/>
  <c r="Z7" i="480"/>
  <c r="Q7" i="480"/>
  <c r="P7" i="480" a="1"/>
  <c r="P7" i="480" s="1"/>
  <c r="C7" i="480" s="1" a="1"/>
  <c r="C7" i="480" s="1"/>
  <c r="J43" i="480" s="1" a="1"/>
  <c r="J43" i="480" s="1"/>
  <c r="O7" i="480"/>
  <c r="N7" i="480" a="1"/>
  <c r="N7" i="480" s="1"/>
  <c r="M7" i="480"/>
  <c r="M7" i="480" a="1"/>
  <c r="L7" i="480" a="1"/>
  <c r="L7" i="480" s="1"/>
  <c r="J7" i="480"/>
  <c r="I7" i="480"/>
  <c r="B7" i="480"/>
  <c r="X5" i="480"/>
  <c r="S23" i="480" s="1" a="1"/>
  <c r="S23" i="480" s="1"/>
  <c r="F1" i="480"/>
  <c r="B72" i="479"/>
  <c r="B71" i="479"/>
  <c r="B70" i="479"/>
  <c r="B69" i="479"/>
  <c r="B68" i="479"/>
  <c r="B67" i="479"/>
  <c r="B66" i="479"/>
  <c r="B65" i="479"/>
  <c r="B64" i="479"/>
  <c r="B63" i="479"/>
  <c r="B62" i="479"/>
  <c r="B61" i="479"/>
  <c r="B60" i="479"/>
  <c r="B59" i="479"/>
  <c r="B58" i="479"/>
  <c r="B57" i="479"/>
  <c r="B56" i="479"/>
  <c r="B55" i="479"/>
  <c r="B54" i="479"/>
  <c r="B53" i="479"/>
  <c r="B52" i="479"/>
  <c r="B51" i="479"/>
  <c r="B50" i="479"/>
  <c r="B49" i="479"/>
  <c r="B48" i="479"/>
  <c r="B47" i="479"/>
  <c r="B46" i="479"/>
  <c r="B45" i="479"/>
  <c r="B44" i="479"/>
  <c r="B43" i="479"/>
  <c r="G37" i="479"/>
  <c r="F37" i="479"/>
  <c r="E37" i="479"/>
  <c r="Z36" i="479"/>
  <c r="Q36" i="479"/>
  <c r="O36" i="479" s="1"/>
  <c r="B36" i="479"/>
  <c r="Q35" i="479"/>
  <c r="Z35" i="479" s="1"/>
  <c r="I35" i="479"/>
  <c r="B35" i="479"/>
  <c r="Q34" i="479"/>
  <c r="Z34" i="479" s="1"/>
  <c r="N34" i="479" a="1"/>
  <c r="N34" i="479" s="1"/>
  <c r="M34" i="479" a="1"/>
  <c r="M34" i="479" s="1"/>
  <c r="J34" i="479"/>
  <c r="I34" i="479"/>
  <c r="B34" i="479"/>
  <c r="Q33" i="479"/>
  <c r="Z33" i="479" s="1"/>
  <c r="B33" i="479"/>
  <c r="Q32" i="479"/>
  <c r="M32" i="479" a="1"/>
  <c r="M32" i="479" s="1"/>
  <c r="B32" i="479"/>
  <c r="Q31" i="479"/>
  <c r="Z31" i="479" s="1"/>
  <c r="M31" i="479" a="1"/>
  <c r="M31" i="479" s="1"/>
  <c r="J31" i="479"/>
  <c r="B31" i="479"/>
  <c r="Z30" i="479"/>
  <c r="Q30" i="479"/>
  <c r="O30" i="479" s="1"/>
  <c r="M30" i="479" a="1"/>
  <c r="M30" i="479" s="1"/>
  <c r="J30" i="479"/>
  <c r="B30" i="479"/>
  <c r="Q29" i="479"/>
  <c r="B29" i="479"/>
  <c r="Q28" i="479"/>
  <c r="M28" i="479" s="1" a="1"/>
  <c r="M28" i="479" s="1"/>
  <c r="B28" i="479"/>
  <c r="Q27" i="479"/>
  <c r="M27" i="479" s="1" a="1"/>
  <c r="M27" i="479" s="1"/>
  <c r="O27" i="479"/>
  <c r="B27" i="479"/>
  <c r="Q26" i="479"/>
  <c r="M26" i="479" s="1" a="1"/>
  <c r="M26" i="479" s="1"/>
  <c r="B26" i="479"/>
  <c r="Q25" i="479"/>
  <c r="B25" i="479"/>
  <c r="Q24" i="479"/>
  <c r="M24" i="479" s="1" a="1"/>
  <c r="M24" i="479" s="1"/>
  <c r="J24" i="479"/>
  <c r="B24" i="479"/>
  <c r="Q23" i="479"/>
  <c r="M23" i="479" s="1" a="1"/>
  <c r="M23" i="479" s="1"/>
  <c r="B23" i="479"/>
  <c r="Q22" i="479"/>
  <c r="O22" i="479" s="1"/>
  <c r="J22" i="479"/>
  <c r="B22" i="479"/>
  <c r="Q21" i="479"/>
  <c r="B21" i="479"/>
  <c r="Q20" i="479"/>
  <c r="M20" i="479" s="1" a="1"/>
  <c r="M20" i="479" s="1"/>
  <c r="B20" i="479"/>
  <c r="Q19" i="479"/>
  <c r="O19" i="479" s="1"/>
  <c r="M19" i="479" a="1"/>
  <c r="M19" i="479" s="1"/>
  <c r="B19" i="479"/>
  <c r="Z18" i="479"/>
  <c r="Q18" i="479"/>
  <c r="O18" i="479"/>
  <c r="M18" i="479" a="1"/>
  <c r="M18" i="479" s="1"/>
  <c r="J18" i="479"/>
  <c r="B18" i="479"/>
  <c r="Q17" i="479"/>
  <c r="B17" i="479"/>
  <c r="Q16" i="479"/>
  <c r="M16" i="479" a="1"/>
  <c r="M16" i="479" s="1"/>
  <c r="J16" i="479"/>
  <c r="B16" i="479"/>
  <c r="Q15" i="479"/>
  <c r="M15" i="479" s="1" a="1"/>
  <c r="M15" i="479" s="1"/>
  <c r="O15" i="479"/>
  <c r="B15" i="479"/>
  <c r="Z14" i="479"/>
  <c r="Q14" i="479"/>
  <c r="O14" i="479" s="1"/>
  <c r="M14" i="479" a="1"/>
  <c r="M14" i="479" s="1"/>
  <c r="J14" i="479"/>
  <c r="B14" i="479"/>
  <c r="Q13" i="479"/>
  <c r="B13" i="479"/>
  <c r="Q12" i="479"/>
  <c r="J12" i="479" s="1"/>
  <c r="B12" i="479"/>
  <c r="Q11" i="479"/>
  <c r="M11" i="479" s="1" a="1"/>
  <c r="M11" i="479" s="1"/>
  <c r="O11" i="479"/>
  <c r="B11" i="479"/>
  <c r="Q10" i="479"/>
  <c r="Z10" i="479" s="1"/>
  <c r="J10" i="479"/>
  <c r="B10" i="479"/>
  <c r="Q9" i="479"/>
  <c r="Z9" i="479" s="1"/>
  <c r="B9" i="479"/>
  <c r="Q8" i="479"/>
  <c r="Z8" i="479" s="1"/>
  <c r="I8" i="479"/>
  <c r="B8" i="479"/>
  <c r="AA7" i="479" a="1"/>
  <c r="AA7" i="479" s="1"/>
  <c r="Q7" i="479"/>
  <c r="Z7" i="479" s="1"/>
  <c r="B7" i="479"/>
  <c r="X5" i="479"/>
  <c r="S35" i="479" s="1" a="1"/>
  <c r="S35" i="479" s="1"/>
  <c r="F1" i="479"/>
  <c r="B72" i="478"/>
  <c r="B71" i="478"/>
  <c r="B70" i="478"/>
  <c r="B69" i="478"/>
  <c r="B68" i="478"/>
  <c r="B67" i="478"/>
  <c r="B66" i="478"/>
  <c r="B65" i="478"/>
  <c r="B64" i="478"/>
  <c r="B63" i="478"/>
  <c r="B62" i="478"/>
  <c r="B61" i="478"/>
  <c r="B60" i="478"/>
  <c r="B59" i="478"/>
  <c r="B58" i="478"/>
  <c r="B57" i="478"/>
  <c r="B56" i="478"/>
  <c r="B55" i="478"/>
  <c r="B54" i="478"/>
  <c r="B53" i="478"/>
  <c r="B52" i="478"/>
  <c r="B51" i="478"/>
  <c r="B50" i="478"/>
  <c r="B49" i="478"/>
  <c r="B48" i="478"/>
  <c r="B47" i="478"/>
  <c r="B46" i="478"/>
  <c r="B45" i="478"/>
  <c r="B44" i="478"/>
  <c r="B43" i="478"/>
  <c r="G37" i="478"/>
  <c r="F37" i="478"/>
  <c r="E37" i="478"/>
  <c r="Q36" i="478"/>
  <c r="Z36" i="478" s="1"/>
  <c r="B36" i="478"/>
  <c r="Q35" i="478"/>
  <c r="Z35" i="478" s="1"/>
  <c r="B35" i="478"/>
  <c r="Q34" i="478"/>
  <c r="Z34" i="478" s="1"/>
  <c r="B34" i="478"/>
  <c r="Q33" i="478"/>
  <c r="Z33" i="478" s="1"/>
  <c r="B33" i="478"/>
  <c r="Q32" i="478"/>
  <c r="B32" i="478"/>
  <c r="Q31" i="478"/>
  <c r="J31" i="478" s="1"/>
  <c r="B31" i="478"/>
  <c r="Q30" i="478"/>
  <c r="B30" i="478"/>
  <c r="Q29" i="478"/>
  <c r="M29" i="478" a="1"/>
  <c r="M29" i="478" s="1"/>
  <c r="J29" i="478"/>
  <c r="B29" i="478"/>
  <c r="Q28" i="478"/>
  <c r="O28" i="478" s="1"/>
  <c r="B28" i="478"/>
  <c r="Q27" i="478"/>
  <c r="Z27" i="478" s="1"/>
  <c r="M27" i="478" a="1"/>
  <c r="M27" i="478" s="1"/>
  <c r="B27" i="478"/>
  <c r="Q26" i="478"/>
  <c r="B26" i="478"/>
  <c r="Q25" i="478"/>
  <c r="O25" i="478" s="1"/>
  <c r="B25" i="478"/>
  <c r="Q24" i="478"/>
  <c r="B24" i="478"/>
  <c r="Q23" i="478"/>
  <c r="O23" i="478" s="1"/>
  <c r="B23" i="478"/>
  <c r="Q22" i="478"/>
  <c r="Z22" i="478" s="1"/>
  <c r="O22" i="478"/>
  <c r="B22" i="478"/>
  <c r="Q21" i="478"/>
  <c r="Z21" i="478" s="1"/>
  <c r="B21" i="478"/>
  <c r="Q20" i="478"/>
  <c r="J20" i="478" s="1"/>
  <c r="B20" i="478"/>
  <c r="Q19" i="478"/>
  <c r="O19" i="478" s="1"/>
  <c r="B19" i="478"/>
  <c r="Z18" i="478"/>
  <c r="Q18" i="478"/>
  <c r="O18" i="478"/>
  <c r="B18" i="478"/>
  <c r="Q17" i="478"/>
  <c r="B17" i="478"/>
  <c r="Q16" i="478"/>
  <c r="M16" i="478" s="1" a="1"/>
  <c r="M16" i="478" s="1"/>
  <c r="B16" i="478"/>
  <c r="Q15" i="478"/>
  <c r="O15" i="478" s="1"/>
  <c r="M15" i="478" a="1"/>
  <c r="M15" i="478" s="1"/>
  <c r="B15" i="478"/>
  <c r="Q14" i="478"/>
  <c r="J14" i="478" s="1"/>
  <c r="B14" i="478"/>
  <c r="Q13" i="478"/>
  <c r="B13" i="478"/>
  <c r="Q12" i="478"/>
  <c r="J12" i="478" s="1"/>
  <c r="B12" i="478"/>
  <c r="Q11" i="478"/>
  <c r="B11" i="478"/>
  <c r="Q10" i="478"/>
  <c r="J10" i="478"/>
  <c r="B10" i="478"/>
  <c r="Q9" i="478"/>
  <c r="B9" i="478"/>
  <c r="Q8" i="478"/>
  <c r="J8" i="478" s="1"/>
  <c r="B8" i="478"/>
  <c r="AA7" i="478" a="1"/>
  <c r="AA7" i="478" s="1"/>
  <c r="Q7" i="478"/>
  <c r="J7" i="478" s="1"/>
  <c r="B7" i="478"/>
  <c r="X5" i="478"/>
  <c r="S15" i="478" s="1" a="1"/>
  <c r="S15" i="478" s="1"/>
  <c r="F1" i="478"/>
  <c r="B72" i="477"/>
  <c r="B71" i="477"/>
  <c r="B70" i="477"/>
  <c r="B69" i="477"/>
  <c r="B68" i="477"/>
  <c r="B67" i="477"/>
  <c r="B66" i="477"/>
  <c r="B65" i="477"/>
  <c r="B64" i="477"/>
  <c r="B63" i="477"/>
  <c r="B62" i="477"/>
  <c r="B61" i="477"/>
  <c r="B60" i="477"/>
  <c r="B59" i="477"/>
  <c r="B58" i="477"/>
  <c r="B57" i="477"/>
  <c r="B56" i="477"/>
  <c r="B55" i="477"/>
  <c r="B54" i="477"/>
  <c r="B53" i="477"/>
  <c r="B52" i="477"/>
  <c r="B51" i="477"/>
  <c r="B50" i="477"/>
  <c r="B49" i="477"/>
  <c r="B48" i="477"/>
  <c r="B47" i="477"/>
  <c r="B46" i="477"/>
  <c r="B45" i="477"/>
  <c r="B44" i="477"/>
  <c r="B43" i="477"/>
  <c r="G37" i="477"/>
  <c r="F37" i="477"/>
  <c r="E37" i="477"/>
  <c r="Q36" i="477"/>
  <c r="J36" i="477"/>
  <c r="B36" i="477"/>
  <c r="Q35" i="477"/>
  <c r="N35" i="477" s="1" a="1"/>
  <c r="N35" i="477" s="1"/>
  <c r="B35" i="477"/>
  <c r="Q34" i="477"/>
  <c r="N34" i="477" s="1" a="1"/>
  <c r="N34" i="477" s="1"/>
  <c r="B34" i="477"/>
  <c r="Q33" i="477"/>
  <c r="I33" i="477" s="1"/>
  <c r="N33" i="477" a="1"/>
  <c r="N33" i="477" s="1"/>
  <c r="B33" i="477"/>
  <c r="Q32" i="477"/>
  <c r="N32" i="477" s="1" a="1"/>
  <c r="N32" i="477" s="1"/>
  <c r="O32" i="477"/>
  <c r="B32" i="477"/>
  <c r="Q31" i="477"/>
  <c r="O31" i="477" s="1"/>
  <c r="B31" i="477"/>
  <c r="Q30" i="477"/>
  <c r="O30" i="477" s="1"/>
  <c r="B30" i="477"/>
  <c r="Q29" i="477"/>
  <c r="N29" i="477" s="1" a="1"/>
  <c r="N29" i="477" s="1"/>
  <c r="M29" i="477" a="1"/>
  <c r="M29" i="477" s="1"/>
  <c r="J29" i="477"/>
  <c r="B29" i="477"/>
  <c r="Q28" i="477"/>
  <c r="Z28" i="477" s="1"/>
  <c r="N28" i="477" a="1"/>
  <c r="N28" i="477" s="1"/>
  <c r="I28" i="477"/>
  <c r="B28" i="477"/>
  <c r="Q27" i="477"/>
  <c r="O27" i="477" s="1"/>
  <c r="J27" i="477"/>
  <c r="B27" i="477"/>
  <c r="Q26" i="477"/>
  <c r="Z26" i="477" s="1"/>
  <c r="N26" i="477" a="1"/>
  <c r="N26" i="477" s="1"/>
  <c r="M26" i="477" a="1"/>
  <c r="M26" i="477" s="1"/>
  <c r="J26" i="477"/>
  <c r="B26" i="477"/>
  <c r="Q25" i="477"/>
  <c r="N25" i="477" s="1" a="1"/>
  <c r="N25" i="477" s="1"/>
  <c r="B25" i="477"/>
  <c r="Q24" i="477"/>
  <c r="O24" i="477" s="1"/>
  <c r="B24" i="477"/>
  <c r="Q23" i="477"/>
  <c r="O23" i="477" s="1"/>
  <c r="B23" i="477"/>
  <c r="Q22" i="477"/>
  <c r="N22" i="477" s="1" a="1"/>
  <c r="N22" i="477" s="1"/>
  <c r="M22" i="477" a="1"/>
  <c r="M22" i="477" s="1"/>
  <c r="I22" i="477"/>
  <c r="B22" i="477"/>
  <c r="Z21" i="477"/>
  <c r="Q21" i="477"/>
  <c r="O21" i="477"/>
  <c r="N21" i="477" a="1"/>
  <c r="N21" i="477" s="1"/>
  <c r="M21" i="477" a="1"/>
  <c r="M21" i="477" s="1"/>
  <c r="L21" i="477" a="1"/>
  <c r="L21" i="477" s="1"/>
  <c r="J21" i="477"/>
  <c r="I21" i="477"/>
  <c r="B21" i="477"/>
  <c r="Z20" i="477"/>
  <c r="Q20" i="477"/>
  <c r="O20" i="477"/>
  <c r="N20" i="477" a="1"/>
  <c r="N20" i="477" s="1"/>
  <c r="M20" i="477" a="1"/>
  <c r="M20" i="477" s="1"/>
  <c r="L20" i="477" a="1"/>
  <c r="L20" i="477" s="1"/>
  <c r="J20" i="477"/>
  <c r="I20" i="477"/>
  <c r="B20" i="477"/>
  <c r="Z19" i="477"/>
  <c r="Q19" i="477"/>
  <c r="O19" i="477"/>
  <c r="N19" i="477" a="1"/>
  <c r="N19" i="477" s="1"/>
  <c r="M19" i="477" a="1"/>
  <c r="M19" i="477" s="1"/>
  <c r="L19" i="477" a="1"/>
  <c r="L19" i="477" s="1"/>
  <c r="J19" i="477"/>
  <c r="I19" i="477"/>
  <c r="B19" i="477"/>
  <c r="Z18" i="477"/>
  <c r="Q18" i="477"/>
  <c r="N18" i="477" s="1" a="1"/>
  <c r="N18" i="477" s="1"/>
  <c r="O18" i="477"/>
  <c r="M18" i="477" a="1"/>
  <c r="M18" i="477" s="1"/>
  <c r="J18" i="477"/>
  <c r="I18" i="477"/>
  <c r="B18" i="477"/>
  <c r="Q17" i="477"/>
  <c r="O17" i="477" s="1"/>
  <c r="B17" i="477"/>
  <c r="Q16" i="477"/>
  <c r="Z16" i="477" s="1"/>
  <c r="J16" i="477"/>
  <c r="B16" i="477"/>
  <c r="Q15" i="477"/>
  <c r="N15" i="477" s="1" a="1"/>
  <c r="N15" i="477" s="1"/>
  <c r="B15" i="477"/>
  <c r="Q14" i="477"/>
  <c r="O14" i="477" s="1"/>
  <c r="B14" i="477"/>
  <c r="Z13" i="477"/>
  <c r="Q13" i="477"/>
  <c r="O13" i="477" s="1"/>
  <c r="N13" i="477" a="1"/>
  <c r="N13" i="477" s="1"/>
  <c r="M13" i="477" a="1"/>
  <c r="M13" i="477" s="1"/>
  <c r="I13" i="477"/>
  <c r="B13" i="477"/>
  <c r="Z12" i="477"/>
  <c r="Q12" i="477"/>
  <c r="O12" i="477"/>
  <c r="N12" i="477" a="1"/>
  <c r="N12" i="477" s="1"/>
  <c r="M12" i="477" a="1"/>
  <c r="M12" i="477" s="1"/>
  <c r="L12" i="477" a="1"/>
  <c r="L12" i="477" s="1"/>
  <c r="J12" i="477"/>
  <c r="I12" i="477"/>
  <c r="B12" i="477"/>
  <c r="Z11" i="477"/>
  <c r="Q11" i="477"/>
  <c r="N11" i="477" s="1" a="1"/>
  <c r="N11" i="477" s="1"/>
  <c r="O11" i="477"/>
  <c r="M11" i="477" a="1"/>
  <c r="M11" i="477" s="1"/>
  <c r="L11" i="477" a="1"/>
  <c r="L11" i="477" s="1"/>
  <c r="J11" i="477"/>
  <c r="I11" i="477"/>
  <c r="B11" i="477"/>
  <c r="Q10" i="477"/>
  <c r="Z10" i="477" s="1"/>
  <c r="N10" i="477" a="1"/>
  <c r="N10" i="477" s="1"/>
  <c r="J10" i="477"/>
  <c r="I10" i="477"/>
  <c r="B10" i="477"/>
  <c r="Q9" i="477"/>
  <c r="N9" i="477" s="1" a="1"/>
  <c r="N9" i="477" s="1"/>
  <c r="B9" i="477"/>
  <c r="Q8" i="477"/>
  <c r="B8" i="477"/>
  <c r="AA7" i="477" a="1"/>
  <c r="AA7" i="477" s="1"/>
  <c r="Z7" i="477"/>
  <c r="Q7" i="477"/>
  <c r="P7" i="477" a="1"/>
  <c r="P7" i="477" s="1"/>
  <c r="C7" i="477" s="1" a="1"/>
  <c r="C7" i="477" s="1"/>
  <c r="S43" i="477" s="1" a="1"/>
  <c r="S43" i="477" s="1"/>
  <c r="O7" i="477"/>
  <c r="N7" i="477" a="1"/>
  <c r="N7" i="477" s="1"/>
  <c r="M7" i="477"/>
  <c r="M7" i="477" a="1"/>
  <c r="L7" i="477" a="1"/>
  <c r="L7" i="477" s="1"/>
  <c r="J7" i="477"/>
  <c r="I7" i="477"/>
  <c r="B7" i="477"/>
  <c r="X5" i="477"/>
  <c r="S34" i="477" s="1" a="1"/>
  <c r="S34" i="477" s="1"/>
  <c r="F1" i="477"/>
  <c r="B72" i="476"/>
  <c r="B71" i="476"/>
  <c r="B70" i="476"/>
  <c r="B69" i="476"/>
  <c r="B68" i="476"/>
  <c r="B67" i="476"/>
  <c r="B66" i="476"/>
  <c r="B65" i="476"/>
  <c r="B64" i="476"/>
  <c r="B63" i="476"/>
  <c r="B62" i="476"/>
  <c r="B61" i="476"/>
  <c r="B60" i="476"/>
  <c r="B59" i="476"/>
  <c r="B58" i="476"/>
  <c r="B57" i="476"/>
  <c r="B56" i="476"/>
  <c r="B55" i="476"/>
  <c r="B54" i="476"/>
  <c r="B53" i="476"/>
  <c r="B52" i="476"/>
  <c r="B51" i="476"/>
  <c r="B50" i="476"/>
  <c r="B49" i="476"/>
  <c r="B48" i="476"/>
  <c r="B47" i="476"/>
  <c r="B46" i="476"/>
  <c r="B45" i="476"/>
  <c r="B44" i="476"/>
  <c r="B43" i="476"/>
  <c r="G37" i="476"/>
  <c r="F37" i="476"/>
  <c r="E37" i="476"/>
  <c r="Z36" i="476"/>
  <c r="Q36" i="476"/>
  <c r="O36" i="476"/>
  <c r="M36" i="476" a="1"/>
  <c r="M36" i="476" s="1"/>
  <c r="J36" i="476"/>
  <c r="B36" i="476"/>
  <c r="Q35" i="476"/>
  <c r="O35" i="476"/>
  <c r="B35" i="476"/>
  <c r="S34" i="476" a="1"/>
  <c r="S34" i="476" s="1"/>
  <c r="Q34" i="476"/>
  <c r="N34" i="476" a="1"/>
  <c r="N34" i="476" s="1"/>
  <c r="J34" i="476"/>
  <c r="B34" i="476"/>
  <c r="Q33" i="476"/>
  <c r="N33" i="476" a="1"/>
  <c r="N33" i="476" s="1"/>
  <c r="B33" i="476"/>
  <c r="Q32" i="476"/>
  <c r="N32" i="476"/>
  <c r="N32" i="476" a="1"/>
  <c r="L32" i="476" a="1"/>
  <c r="L32" i="476" s="1"/>
  <c r="J32" i="476"/>
  <c r="I32" i="476"/>
  <c r="B32" i="476"/>
  <c r="Q31" i="476"/>
  <c r="N31" i="476" a="1"/>
  <c r="N31" i="476" s="1"/>
  <c r="B31" i="476"/>
  <c r="S30" i="476" a="1"/>
  <c r="S30" i="476" s="1"/>
  <c r="Q30" i="476"/>
  <c r="B30" i="476"/>
  <c r="Q29" i="476"/>
  <c r="N29" i="476" a="1"/>
  <c r="N29" i="476" s="1"/>
  <c r="I29" i="476"/>
  <c r="B29" i="476"/>
  <c r="Q28" i="476"/>
  <c r="N28" i="476"/>
  <c r="N28" i="476" a="1"/>
  <c r="L28" i="476" a="1"/>
  <c r="L28" i="476" s="1"/>
  <c r="J28" i="476"/>
  <c r="I28" i="476"/>
  <c r="B28" i="476"/>
  <c r="S27" i="476" a="1"/>
  <c r="S27" i="476" s="1"/>
  <c r="Q27" i="476"/>
  <c r="N27" i="476" a="1"/>
  <c r="N27" i="476" s="1"/>
  <c r="I27" i="476"/>
  <c r="B27" i="476"/>
  <c r="Q26" i="476"/>
  <c r="J26" i="476" s="1"/>
  <c r="N26" i="476" a="1"/>
  <c r="N26" i="476" s="1"/>
  <c r="B26" i="476"/>
  <c r="Q25" i="476"/>
  <c r="N25" i="476" a="1"/>
  <c r="N25" i="476" s="1"/>
  <c r="J25" i="476"/>
  <c r="I25" i="476"/>
  <c r="B25" i="476"/>
  <c r="Q24" i="476"/>
  <c r="N24" i="476"/>
  <c r="N24" i="476" a="1"/>
  <c r="L24" i="476" a="1"/>
  <c r="L24" i="476" s="1"/>
  <c r="J24" i="476"/>
  <c r="I24" i="476"/>
  <c r="B24" i="476"/>
  <c r="S23" i="476" a="1"/>
  <c r="S23" i="476" s="1"/>
  <c r="Q23" i="476"/>
  <c r="B23" i="476"/>
  <c r="Q22" i="476"/>
  <c r="N22" i="476" a="1"/>
  <c r="N22" i="476" s="1"/>
  <c r="B22" i="476"/>
  <c r="Q21" i="476"/>
  <c r="I21" i="476"/>
  <c r="B21" i="476"/>
  <c r="Q20" i="476"/>
  <c r="N20" i="476"/>
  <c r="N20" i="476" a="1"/>
  <c r="L20" i="476" a="1"/>
  <c r="L20" i="476" s="1"/>
  <c r="J20" i="476"/>
  <c r="I20" i="476"/>
  <c r="B20" i="476"/>
  <c r="Q19" i="476"/>
  <c r="I19" i="476" s="1"/>
  <c r="N19" i="476" a="1"/>
  <c r="N19" i="476" s="1"/>
  <c r="B19" i="476"/>
  <c r="S18" i="476" a="1"/>
  <c r="S18" i="476" s="1"/>
  <c r="Q18" i="476"/>
  <c r="N18" i="476" a="1"/>
  <c r="N18" i="476" s="1"/>
  <c r="J18" i="476"/>
  <c r="B18" i="476"/>
  <c r="Q17" i="476"/>
  <c r="J17" i="476" s="1"/>
  <c r="N17" i="476" a="1"/>
  <c r="N17" i="476" s="1"/>
  <c r="I17" i="476"/>
  <c r="B17" i="476"/>
  <c r="Q16" i="476"/>
  <c r="N16" i="476"/>
  <c r="N16" i="476" a="1"/>
  <c r="L16" i="476" a="1"/>
  <c r="L16" i="476" s="1"/>
  <c r="J16" i="476"/>
  <c r="I16" i="476"/>
  <c r="B16" i="476"/>
  <c r="Q15" i="476"/>
  <c r="N15" i="476" a="1"/>
  <c r="N15" i="476" s="1"/>
  <c r="B15" i="476"/>
  <c r="S14" i="476" a="1"/>
  <c r="S14" i="476" s="1"/>
  <c r="Q14" i="476"/>
  <c r="B14" i="476"/>
  <c r="Q13" i="476"/>
  <c r="N13" i="476" a="1"/>
  <c r="N13" i="476" s="1"/>
  <c r="I13" i="476"/>
  <c r="B13" i="476"/>
  <c r="Q12" i="476"/>
  <c r="N12" i="476"/>
  <c r="N12" i="476" a="1"/>
  <c r="L12" i="476" a="1"/>
  <c r="L12" i="476" s="1"/>
  <c r="J12" i="476"/>
  <c r="I12" i="476"/>
  <c r="B12" i="476"/>
  <c r="Q11" i="476"/>
  <c r="N11" i="476"/>
  <c r="N11" i="476" a="1"/>
  <c r="L11" i="476" a="1"/>
  <c r="L11" i="476" s="1"/>
  <c r="I11" i="476"/>
  <c r="B11" i="476"/>
  <c r="S10" i="476" a="1"/>
  <c r="S10" i="476" s="1"/>
  <c r="Q10" i="476"/>
  <c r="B10" i="476"/>
  <c r="Q9" i="476"/>
  <c r="I9" i="476"/>
  <c r="B9" i="476"/>
  <c r="S8" i="476" a="1"/>
  <c r="S8" i="476" s="1"/>
  <c r="Q8" i="476"/>
  <c r="J8" i="476"/>
  <c r="B8" i="476"/>
  <c r="AA7" i="476" a="1"/>
  <c r="AA7" i="476" s="1"/>
  <c r="Q7" i="476"/>
  <c r="P7" i="476" a="1"/>
  <c r="P7" i="476" s="1"/>
  <c r="C7" i="476" s="1" a="1"/>
  <c r="C7" i="476" s="1"/>
  <c r="J43" i="476" s="1" a="1"/>
  <c r="J43" i="476" s="1"/>
  <c r="N7" i="476" a="1"/>
  <c r="N7" i="476" s="1"/>
  <c r="J7" i="476"/>
  <c r="I7" i="476"/>
  <c r="B7" i="476"/>
  <c r="X5" i="476"/>
  <c r="S26" i="476" s="1" a="1"/>
  <c r="S26" i="476" s="1"/>
  <c r="F1" i="476"/>
  <c r="B72" i="475"/>
  <c r="B71" i="475"/>
  <c r="B70" i="475"/>
  <c r="B69" i="475"/>
  <c r="B68" i="475"/>
  <c r="B67" i="475"/>
  <c r="B66" i="475"/>
  <c r="B65" i="475"/>
  <c r="B64" i="475"/>
  <c r="B63" i="475"/>
  <c r="B62" i="475"/>
  <c r="B61" i="475"/>
  <c r="B60" i="475"/>
  <c r="B59" i="475"/>
  <c r="B58" i="475"/>
  <c r="B57" i="475"/>
  <c r="B56" i="475"/>
  <c r="B55" i="475"/>
  <c r="B54" i="475"/>
  <c r="B53" i="475"/>
  <c r="B52" i="475"/>
  <c r="B51" i="475"/>
  <c r="B50" i="475"/>
  <c r="B49" i="475"/>
  <c r="B48" i="475"/>
  <c r="B47" i="475"/>
  <c r="B46" i="475"/>
  <c r="B45" i="475"/>
  <c r="B44" i="475"/>
  <c r="B43" i="475"/>
  <c r="G37" i="475"/>
  <c r="F37" i="475"/>
  <c r="E37" i="475"/>
  <c r="Q36" i="475"/>
  <c r="N36" i="475" s="1" a="1"/>
  <c r="N36" i="475" s="1"/>
  <c r="J36" i="475"/>
  <c r="B36" i="475"/>
  <c r="Q35" i="475"/>
  <c r="O35" i="475" s="1"/>
  <c r="B35" i="475"/>
  <c r="Q34" i="475"/>
  <c r="Z34" i="475" s="1"/>
  <c r="M34" i="475" a="1"/>
  <c r="M34" i="475" s="1"/>
  <c r="J34" i="475"/>
  <c r="B34" i="475"/>
  <c r="Q33" i="475"/>
  <c r="N33" i="475" s="1" a="1"/>
  <c r="N33" i="475" s="1"/>
  <c r="B33" i="475"/>
  <c r="Q32" i="475"/>
  <c r="O32" i="475" s="1"/>
  <c r="B32" i="475"/>
  <c r="Q31" i="475"/>
  <c r="Z31" i="475" s="1"/>
  <c r="B31" i="475"/>
  <c r="Z30" i="475"/>
  <c r="Q30" i="475"/>
  <c r="O30" i="475" s="1"/>
  <c r="J30" i="475"/>
  <c r="B30" i="475"/>
  <c r="Q29" i="475"/>
  <c r="O29" i="475" s="1"/>
  <c r="B29" i="475"/>
  <c r="Q28" i="475"/>
  <c r="O28" i="475" s="1"/>
  <c r="B28" i="475"/>
  <c r="Q27" i="475"/>
  <c r="N27" i="475" s="1" a="1"/>
  <c r="N27" i="475" s="1"/>
  <c r="B27" i="475"/>
  <c r="Q26" i="475"/>
  <c r="B26" i="475"/>
  <c r="Q25" i="475"/>
  <c r="N25" i="475" s="1" a="1"/>
  <c r="N25" i="475" s="1"/>
  <c r="B25" i="475"/>
  <c r="Q24" i="475"/>
  <c r="N24" i="475" s="1" a="1"/>
  <c r="N24" i="475" s="1"/>
  <c r="B24" i="475"/>
  <c r="Q23" i="475"/>
  <c r="J23" i="475" s="1"/>
  <c r="N23" i="475" a="1"/>
  <c r="N23" i="475" s="1"/>
  <c r="I23" i="475"/>
  <c r="B23" i="475"/>
  <c r="Q22" i="475"/>
  <c r="B22" i="475"/>
  <c r="Q21" i="475"/>
  <c r="N21" i="475" s="1" a="1"/>
  <c r="N21" i="475" s="1"/>
  <c r="B21" i="475"/>
  <c r="Q20" i="475"/>
  <c r="J20" i="475" s="1"/>
  <c r="B20" i="475"/>
  <c r="Q19" i="475"/>
  <c r="B19" i="475"/>
  <c r="Q18" i="475"/>
  <c r="N18" i="475" a="1"/>
  <c r="N18" i="475" s="1"/>
  <c r="J18" i="475"/>
  <c r="I18" i="475"/>
  <c r="B18" i="475"/>
  <c r="Q17" i="475"/>
  <c r="J17" i="475"/>
  <c r="B17" i="475"/>
  <c r="Q16" i="475"/>
  <c r="I16" i="475" s="1"/>
  <c r="N16" i="475" a="1"/>
  <c r="N16" i="475" s="1"/>
  <c r="J16" i="475"/>
  <c r="B16" i="475"/>
  <c r="Q15" i="475"/>
  <c r="J15" i="475" s="1"/>
  <c r="B15" i="475"/>
  <c r="Q14" i="475"/>
  <c r="B14" i="475"/>
  <c r="Q13" i="475"/>
  <c r="B13" i="475"/>
  <c r="Q12" i="475"/>
  <c r="I12" i="475" s="1"/>
  <c r="B12" i="475"/>
  <c r="Q11" i="475"/>
  <c r="B11" i="475"/>
  <c r="Q10" i="475"/>
  <c r="J10" i="475" s="1"/>
  <c r="B10" i="475"/>
  <c r="Q9" i="475"/>
  <c r="J9" i="475" s="1"/>
  <c r="B9" i="475"/>
  <c r="Q8" i="475"/>
  <c r="L8" i="475" s="1" a="1"/>
  <c r="L8" i="475" s="1"/>
  <c r="I8" i="475"/>
  <c r="B8" i="475"/>
  <c r="AA7" i="475"/>
  <c r="AA7" i="475" a="1"/>
  <c r="Q7" i="475"/>
  <c r="B7" i="475"/>
  <c r="X5" i="475"/>
  <c r="F1" i="475"/>
  <c r="B72" i="474"/>
  <c r="B71" i="474"/>
  <c r="B70" i="474"/>
  <c r="B69" i="474"/>
  <c r="B68" i="474"/>
  <c r="B67" i="474"/>
  <c r="B66" i="474"/>
  <c r="B65" i="474"/>
  <c r="B64" i="474"/>
  <c r="B63" i="474"/>
  <c r="B62" i="474"/>
  <c r="B61" i="474"/>
  <c r="B60" i="474"/>
  <c r="B59" i="474"/>
  <c r="B58" i="474"/>
  <c r="B57" i="474"/>
  <c r="B56" i="474"/>
  <c r="B55" i="474"/>
  <c r="B54" i="474"/>
  <c r="B53" i="474"/>
  <c r="B52" i="474"/>
  <c r="B51" i="474"/>
  <c r="B50" i="474"/>
  <c r="B49" i="474"/>
  <c r="B48" i="474"/>
  <c r="B47" i="474"/>
  <c r="B46" i="474"/>
  <c r="B45" i="474"/>
  <c r="B44" i="474"/>
  <c r="B43" i="474"/>
  <c r="G37" i="474"/>
  <c r="F37" i="474"/>
  <c r="E37" i="474"/>
  <c r="Q36" i="474"/>
  <c r="N36" i="474" a="1"/>
  <c r="N36" i="474" s="1"/>
  <c r="B36" i="474"/>
  <c r="Q35" i="474"/>
  <c r="J35" i="474" s="1"/>
  <c r="B35" i="474"/>
  <c r="Q34" i="474"/>
  <c r="N34" i="474" s="1" a="1"/>
  <c r="N34" i="474" s="1"/>
  <c r="B34" i="474"/>
  <c r="Q33" i="474"/>
  <c r="B33" i="474"/>
  <c r="Q32" i="474"/>
  <c r="J32" i="474" s="1"/>
  <c r="B32" i="474"/>
  <c r="Q31" i="474"/>
  <c r="O31" i="474" s="1"/>
  <c r="B31" i="474"/>
  <c r="Q30" i="474"/>
  <c r="M30" i="474" s="1" a="1"/>
  <c r="M30" i="474" s="1"/>
  <c r="O30" i="474"/>
  <c r="B30" i="474"/>
  <c r="Q29" i="474"/>
  <c r="B29" i="474"/>
  <c r="Q28" i="474"/>
  <c r="J28" i="474" s="1"/>
  <c r="B28" i="474"/>
  <c r="Q27" i="474"/>
  <c r="Z27" i="474" s="1"/>
  <c r="B27" i="474"/>
  <c r="Z26" i="474"/>
  <c r="Q26" i="474"/>
  <c r="O26" i="474" s="1"/>
  <c r="M26" i="474" a="1"/>
  <c r="M26" i="474" s="1"/>
  <c r="J26" i="474"/>
  <c r="B26" i="474"/>
  <c r="Q25" i="474"/>
  <c r="B25" i="474"/>
  <c r="Q24" i="474"/>
  <c r="J24" i="474" s="1"/>
  <c r="B24" i="474"/>
  <c r="Q23" i="474"/>
  <c r="O23" i="474" s="1"/>
  <c r="B23" i="474"/>
  <c r="Q22" i="474"/>
  <c r="Z22" i="474" s="1"/>
  <c r="B22" i="474"/>
  <c r="Q21" i="474"/>
  <c r="B21" i="474"/>
  <c r="Q20" i="474"/>
  <c r="M20" i="474" s="1" a="1"/>
  <c r="M20" i="474" s="1"/>
  <c r="B20" i="474"/>
  <c r="Q19" i="474"/>
  <c r="O19" i="474" s="1"/>
  <c r="M19" i="474" a="1"/>
  <c r="M19" i="474" s="1"/>
  <c r="B19" i="474"/>
  <c r="Q18" i="474"/>
  <c r="Z18" i="474" s="1"/>
  <c r="O18" i="474"/>
  <c r="M18" i="474" a="1"/>
  <c r="M18" i="474" s="1"/>
  <c r="B18" i="474"/>
  <c r="Q17" i="474"/>
  <c r="O17" i="474"/>
  <c r="B17" i="474"/>
  <c r="Q16" i="474"/>
  <c r="M16" i="474" s="1" a="1"/>
  <c r="M16" i="474" s="1"/>
  <c r="J16" i="474"/>
  <c r="B16" i="474"/>
  <c r="Q15" i="474"/>
  <c r="M15" i="474" s="1" a="1"/>
  <c r="M15" i="474" s="1"/>
  <c r="B15" i="474"/>
  <c r="Z14" i="474"/>
  <c r="Q14" i="474"/>
  <c r="O14" i="474"/>
  <c r="M14" i="474" a="1"/>
  <c r="M14" i="474" s="1"/>
  <c r="J14" i="474"/>
  <c r="B14" i="474"/>
  <c r="Q13" i="474"/>
  <c r="B13" i="474"/>
  <c r="Q12" i="474"/>
  <c r="M12" i="474" s="1" a="1"/>
  <c r="M12" i="474" s="1"/>
  <c r="B12" i="474"/>
  <c r="Q11" i="474"/>
  <c r="B11" i="474"/>
  <c r="Q10" i="474"/>
  <c r="O10" i="474" s="1"/>
  <c r="B10" i="474"/>
  <c r="Q9" i="474"/>
  <c r="O9" i="474" s="1"/>
  <c r="B9" i="474"/>
  <c r="Q8" i="474"/>
  <c r="O8" i="474" s="1"/>
  <c r="B8" i="474"/>
  <c r="AA7" i="474" a="1"/>
  <c r="AA7" i="474" s="1"/>
  <c r="Q7" i="474"/>
  <c r="B7" i="474"/>
  <c r="X5" i="474"/>
  <c r="S18" i="474" s="1" a="1"/>
  <c r="S18" i="474" s="1"/>
  <c r="F1" i="474"/>
  <c r="B72" i="472"/>
  <c r="B71" i="472"/>
  <c r="B70" i="472"/>
  <c r="B69" i="472"/>
  <c r="B68" i="472"/>
  <c r="B67" i="472"/>
  <c r="B66" i="472"/>
  <c r="B65" i="472"/>
  <c r="B64" i="472"/>
  <c r="B63" i="472"/>
  <c r="B62" i="472"/>
  <c r="B61" i="472"/>
  <c r="B60" i="472"/>
  <c r="B59" i="472"/>
  <c r="B58" i="472"/>
  <c r="B57" i="472"/>
  <c r="B56" i="472"/>
  <c r="B55" i="472"/>
  <c r="B54" i="472"/>
  <c r="B53" i="472"/>
  <c r="B52" i="472"/>
  <c r="B51" i="472"/>
  <c r="B50" i="472"/>
  <c r="B49" i="472"/>
  <c r="B48" i="472"/>
  <c r="B47" i="472"/>
  <c r="B46" i="472"/>
  <c r="B45" i="472"/>
  <c r="B44" i="472"/>
  <c r="B43" i="472"/>
  <c r="G37" i="472"/>
  <c r="F37" i="472"/>
  <c r="E37" i="472"/>
  <c r="Q36" i="472"/>
  <c r="N36" i="472" s="1" a="1"/>
  <c r="N36" i="472" s="1"/>
  <c r="B36" i="472"/>
  <c r="Q35" i="472"/>
  <c r="B35" i="472"/>
  <c r="Q34" i="472"/>
  <c r="I34" i="472" s="1"/>
  <c r="N34" i="472" a="1"/>
  <c r="N34" i="472" s="1"/>
  <c r="J34" i="472"/>
  <c r="B34" i="472"/>
  <c r="Q33" i="472"/>
  <c r="B33" i="472"/>
  <c r="Q32" i="472"/>
  <c r="N32" i="472" s="1" a="1"/>
  <c r="N32" i="472" s="1"/>
  <c r="B32" i="472"/>
  <c r="Q31" i="472"/>
  <c r="O31" i="472" s="1"/>
  <c r="B31" i="472"/>
  <c r="Q30" i="472"/>
  <c r="N30" i="472" a="1"/>
  <c r="N30" i="472" s="1"/>
  <c r="B30" i="472"/>
  <c r="Q29" i="472"/>
  <c r="N29" i="472" a="1"/>
  <c r="N29" i="472" s="1"/>
  <c r="M29" i="472" a="1"/>
  <c r="M29" i="472" s="1"/>
  <c r="J29" i="472"/>
  <c r="B29" i="472"/>
  <c r="Z28" i="472"/>
  <c r="Q28" i="472"/>
  <c r="O28" i="472" s="1"/>
  <c r="B28" i="472"/>
  <c r="Q27" i="472"/>
  <c r="B27" i="472"/>
  <c r="Q26" i="472"/>
  <c r="B26" i="472"/>
  <c r="Q25" i="472"/>
  <c r="Z25" i="472" s="1"/>
  <c r="B25" i="472"/>
  <c r="Q24" i="472"/>
  <c r="Z24" i="472" s="1"/>
  <c r="B24" i="472"/>
  <c r="Q23" i="472"/>
  <c r="Z23" i="472" s="1"/>
  <c r="O23" i="472"/>
  <c r="B23" i="472"/>
  <c r="Q22" i="472"/>
  <c r="Z22" i="472" s="1"/>
  <c r="B22" i="472"/>
  <c r="Q21" i="472"/>
  <c r="M21" i="472" s="1" a="1"/>
  <c r="M21" i="472" s="1"/>
  <c r="B21" i="472"/>
  <c r="Q20" i="472"/>
  <c r="O20" i="472" s="1"/>
  <c r="B20" i="472"/>
  <c r="Q19" i="472"/>
  <c r="O19" i="472" s="1"/>
  <c r="B19" i="472"/>
  <c r="Q18" i="472"/>
  <c r="Z18" i="472" s="1"/>
  <c r="M18" i="472" a="1"/>
  <c r="M18" i="472" s="1"/>
  <c r="B18" i="472"/>
  <c r="Q17" i="472"/>
  <c r="Z17" i="472" s="1"/>
  <c r="M17" i="472" a="1"/>
  <c r="M17" i="472" s="1"/>
  <c r="B17" i="472"/>
  <c r="Q16" i="472"/>
  <c r="M16" i="472" s="1" a="1"/>
  <c r="M16" i="472" s="1"/>
  <c r="B16" i="472"/>
  <c r="Q15" i="472"/>
  <c r="O15" i="472" s="1"/>
  <c r="B15" i="472"/>
  <c r="Q14" i="472"/>
  <c r="Z14" i="472" s="1"/>
  <c r="M14" i="472" a="1"/>
  <c r="M14" i="472" s="1"/>
  <c r="B14" i="472"/>
  <c r="Q13" i="472"/>
  <c r="O13" i="472" s="1"/>
  <c r="B13" i="472"/>
  <c r="Q12" i="472"/>
  <c r="O12" i="472" s="1"/>
  <c r="B12" i="472"/>
  <c r="Q11" i="472"/>
  <c r="O11" i="472" s="1"/>
  <c r="B11" i="472"/>
  <c r="Q10" i="472"/>
  <c r="O10" i="472" s="1"/>
  <c r="B10" i="472"/>
  <c r="Q9" i="472"/>
  <c r="O9" i="472" s="1"/>
  <c r="M9" i="472" a="1"/>
  <c r="M9" i="472" s="1"/>
  <c r="B9" i="472"/>
  <c r="Q8" i="472"/>
  <c r="M8" i="472" s="1" a="1"/>
  <c r="M8" i="472" s="1"/>
  <c r="O8" i="472"/>
  <c r="B8" i="472"/>
  <c r="AA7" i="472" a="1"/>
  <c r="AA7" i="472" s="1"/>
  <c r="Q7" i="472"/>
  <c r="B7" i="472"/>
  <c r="X5" i="472"/>
  <c r="F1" i="472"/>
  <c r="B72" i="471"/>
  <c r="B71" i="471"/>
  <c r="B70" i="471"/>
  <c r="B69" i="471"/>
  <c r="B68" i="471"/>
  <c r="B67" i="471"/>
  <c r="B66" i="471"/>
  <c r="B65" i="471"/>
  <c r="B64" i="471"/>
  <c r="B63" i="471"/>
  <c r="B62" i="471"/>
  <c r="B61" i="471"/>
  <c r="B60" i="471"/>
  <c r="B59" i="471"/>
  <c r="B58" i="471"/>
  <c r="B57" i="471"/>
  <c r="B56" i="471"/>
  <c r="B55" i="471"/>
  <c r="B54" i="471"/>
  <c r="B53" i="471"/>
  <c r="B52" i="471"/>
  <c r="B51" i="471"/>
  <c r="B50" i="471"/>
  <c r="B49" i="471"/>
  <c r="B48" i="471"/>
  <c r="B47" i="471"/>
  <c r="B46" i="471"/>
  <c r="B45" i="471"/>
  <c r="B44" i="471"/>
  <c r="B43" i="471"/>
  <c r="G37" i="471"/>
  <c r="F37" i="471"/>
  <c r="E37" i="471"/>
  <c r="Q36" i="471"/>
  <c r="Z36" i="471" s="1"/>
  <c r="N36" i="471" a="1"/>
  <c r="N36" i="471" s="1"/>
  <c r="J36" i="471"/>
  <c r="B36" i="471"/>
  <c r="Z35" i="471"/>
  <c r="Q35" i="471"/>
  <c r="O35" i="471"/>
  <c r="N35" i="471" a="1"/>
  <c r="N35" i="471" s="1"/>
  <c r="M35" i="471" a="1"/>
  <c r="M35" i="471" s="1"/>
  <c r="L35" i="471" a="1"/>
  <c r="L35" i="471" s="1"/>
  <c r="J35" i="471"/>
  <c r="I35" i="471"/>
  <c r="B35" i="471"/>
  <c r="Z34" i="471"/>
  <c r="Q34" i="471"/>
  <c r="O34" i="471" s="1"/>
  <c r="N34" i="471" a="1"/>
  <c r="N34" i="471" s="1"/>
  <c r="M34" i="471" a="1"/>
  <c r="M34" i="471" s="1"/>
  <c r="J34" i="471"/>
  <c r="I34" i="471"/>
  <c r="B34" i="471"/>
  <c r="Q33" i="471"/>
  <c r="B33" i="471"/>
  <c r="Q32" i="471"/>
  <c r="B32" i="471"/>
  <c r="Q31" i="471"/>
  <c r="M31" i="471" a="1"/>
  <c r="M31" i="471" s="1"/>
  <c r="B31" i="471"/>
  <c r="Q30" i="471"/>
  <c r="O30" i="471" s="1"/>
  <c r="B30" i="471"/>
  <c r="Q29" i="471"/>
  <c r="Z29" i="471" s="1"/>
  <c r="B29" i="471"/>
  <c r="Q28" i="471"/>
  <c r="B28" i="471"/>
  <c r="Q27" i="471"/>
  <c r="Z27" i="471" s="1"/>
  <c r="M27" i="471" a="1"/>
  <c r="M27" i="471" s="1"/>
  <c r="B27" i="471"/>
  <c r="Z26" i="471"/>
  <c r="Q26" i="471"/>
  <c r="O26" i="471" s="1"/>
  <c r="B26" i="471"/>
  <c r="Q25" i="471"/>
  <c r="O25" i="471" s="1"/>
  <c r="B25" i="471"/>
  <c r="Q24" i="471"/>
  <c r="M24" i="471" a="1"/>
  <c r="M24" i="471" s="1"/>
  <c r="J24" i="471"/>
  <c r="B24" i="471"/>
  <c r="Z23" i="471"/>
  <c r="Q23" i="471"/>
  <c r="O23" i="471"/>
  <c r="M23" i="471" a="1"/>
  <c r="M23" i="471" s="1"/>
  <c r="J23" i="471"/>
  <c r="B23" i="471"/>
  <c r="Z22" i="471"/>
  <c r="Q22" i="471"/>
  <c r="O22" i="471"/>
  <c r="M22" i="471" a="1"/>
  <c r="M22" i="471" s="1"/>
  <c r="J22" i="471"/>
  <c r="B22" i="471"/>
  <c r="Q21" i="471"/>
  <c r="O21" i="471" s="1"/>
  <c r="B21" i="471"/>
  <c r="Q20" i="471"/>
  <c r="M20" i="471" a="1"/>
  <c r="M20" i="471" s="1"/>
  <c r="J20" i="471"/>
  <c r="B20" i="471"/>
  <c r="Q19" i="471"/>
  <c r="Z19" i="471" s="1"/>
  <c r="B19" i="471"/>
  <c r="Z18" i="471"/>
  <c r="Q18" i="471"/>
  <c r="O18" i="471"/>
  <c r="M18" i="471" a="1"/>
  <c r="M18" i="471" s="1"/>
  <c r="J18" i="471"/>
  <c r="B18" i="471"/>
  <c r="Q17" i="471"/>
  <c r="B17" i="471"/>
  <c r="Q16" i="471"/>
  <c r="M16" i="471" s="1" a="1"/>
  <c r="M16" i="471" s="1"/>
  <c r="J16" i="471"/>
  <c r="B16" i="471"/>
  <c r="Q15" i="471"/>
  <c r="J15" i="471" s="1"/>
  <c r="B15" i="471"/>
  <c r="Q14" i="471"/>
  <c r="O14" i="471" s="1"/>
  <c r="B14" i="471"/>
  <c r="Q13" i="471"/>
  <c r="Z13" i="471" s="1"/>
  <c r="B13" i="471"/>
  <c r="Q12" i="471"/>
  <c r="B12" i="471"/>
  <c r="Q11" i="471"/>
  <c r="O11" i="471" s="1"/>
  <c r="B11" i="471"/>
  <c r="Q10" i="471"/>
  <c r="O10" i="471" s="1"/>
  <c r="B10" i="471"/>
  <c r="Q9" i="471"/>
  <c r="B9" i="471"/>
  <c r="Q8" i="471"/>
  <c r="B8" i="471"/>
  <c r="AA7" i="471"/>
  <c r="AA7" i="471" a="1"/>
  <c r="Z7" i="471"/>
  <c r="Q7" i="471"/>
  <c r="O7" i="471"/>
  <c r="N7" i="471" a="1"/>
  <c r="N7" i="471" s="1"/>
  <c r="M7" i="471" a="1"/>
  <c r="M7" i="471" s="1"/>
  <c r="J7" i="471"/>
  <c r="I7" i="471"/>
  <c r="B7" i="471"/>
  <c r="X5" i="471"/>
  <c r="S35" i="471" s="1" a="1"/>
  <c r="S35" i="471" s="1"/>
  <c r="F1" i="471"/>
  <c r="B72" i="470"/>
  <c r="B71" i="470"/>
  <c r="B70" i="470"/>
  <c r="B69" i="470"/>
  <c r="B68" i="470"/>
  <c r="B67" i="470"/>
  <c r="B66" i="470"/>
  <c r="B65" i="470"/>
  <c r="B64" i="470"/>
  <c r="B63" i="470"/>
  <c r="B62" i="470"/>
  <c r="B61" i="470"/>
  <c r="B60" i="470"/>
  <c r="B59" i="470"/>
  <c r="B58" i="470"/>
  <c r="B57" i="470"/>
  <c r="B56" i="470"/>
  <c r="B55" i="470"/>
  <c r="B54" i="470"/>
  <c r="B53" i="470"/>
  <c r="B52" i="470"/>
  <c r="B51" i="470"/>
  <c r="B50" i="470"/>
  <c r="B49" i="470"/>
  <c r="B48" i="470"/>
  <c r="B47" i="470"/>
  <c r="B46" i="470"/>
  <c r="B45" i="470"/>
  <c r="B44" i="470"/>
  <c r="B43" i="470"/>
  <c r="G37" i="470"/>
  <c r="F37" i="470"/>
  <c r="E37" i="470"/>
  <c r="Q36" i="470"/>
  <c r="I36" i="470" s="1"/>
  <c r="N36" i="470" a="1"/>
  <c r="N36" i="470" s="1"/>
  <c r="B36" i="470"/>
  <c r="Q35" i="470"/>
  <c r="B35" i="470"/>
  <c r="Q34" i="470"/>
  <c r="B34" i="470"/>
  <c r="Q33" i="470"/>
  <c r="I33" i="470" s="1"/>
  <c r="B33" i="470"/>
  <c r="Q32" i="470"/>
  <c r="N32" i="470" s="1" a="1"/>
  <c r="N32" i="470" s="1"/>
  <c r="B32" i="470"/>
  <c r="Q31" i="470"/>
  <c r="B31" i="470"/>
  <c r="Q30" i="470"/>
  <c r="B30" i="470"/>
  <c r="Q29" i="470"/>
  <c r="I29" i="470" s="1"/>
  <c r="B29" i="470"/>
  <c r="Q28" i="470"/>
  <c r="N28" i="470" a="1"/>
  <c r="N28" i="470" s="1"/>
  <c r="I28" i="470"/>
  <c r="B28" i="470"/>
  <c r="Q27" i="470"/>
  <c r="B27" i="470"/>
  <c r="Q26" i="470"/>
  <c r="B26" i="470"/>
  <c r="Q25" i="470"/>
  <c r="I25" i="470" s="1"/>
  <c r="B25" i="470"/>
  <c r="Q24" i="470"/>
  <c r="N24" i="470" s="1" a="1"/>
  <c r="N24" i="470" s="1"/>
  <c r="B24" i="470"/>
  <c r="Q23" i="470"/>
  <c r="B23" i="470"/>
  <c r="Q22" i="470"/>
  <c r="B22" i="470"/>
  <c r="Q21" i="470"/>
  <c r="I21" i="470" s="1"/>
  <c r="B21" i="470"/>
  <c r="Q20" i="470"/>
  <c r="N20" i="470" a="1"/>
  <c r="N20" i="470" s="1"/>
  <c r="L20" i="470" a="1"/>
  <c r="L20" i="470" s="1"/>
  <c r="J20" i="470"/>
  <c r="I20" i="470"/>
  <c r="B20" i="470"/>
  <c r="Q19" i="470"/>
  <c r="B19" i="470"/>
  <c r="Q18" i="470"/>
  <c r="B18" i="470"/>
  <c r="Q17" i="470"/>
  <c r="I17" i="470" s="1"/>
  <c r="B17" i="470"/>
  <c r="Q16" i="470"/>
  <c r="J16" i="470" s="1"/>
  <c r="B16" i="470"/>
  <c r="Q15" i="470"/>
  <c r="B15" i="470"/>
  <c r="Q14" i="470"/>
  <c r="B14" i="470"/>
  <c r="Q13" i="470"/>
  <c r="I13" i="470" s="1"/>
  <c r="B13" i="470"/>
  <c r="Q12" i="470"/>
  <c r="O12" i="470" s="1"/>
  <c r="B12" i="470"/>
  <c r="Q11" i="470"/>
  <c r="Z11" i="470" s="1"/>
  <c r="B11" i="470"/>
  <c r="Q10" i="470"/>
  <c r="Z10" i="470" s="1"/>
  <c r="B10" i="470"/>
  <c r="Q9" i="470"/>
  <c r="Z9" i="470" s="1"/>
  <c r="B9" i="470"/>
  <c r="Q8" i="470"/>
  <c r="Z8" i="470" s="1"/>
  <c r="B8" i="470"/>
  <c r="AA7" i="470" a="1"/>
  <c r="AA7" i="470" s="1"/>
  <c r="Q7" i="470"/>
  <c r="N7" i="470" s="1" a="1"/>
  <c r="N7" i="470" s="1"/>
  <c r="M7" i="470" a="1"/>
  <c r="M7" i="470" s="1"/>
  <c r="B7" i="470"/>
  <c r="X5" i="470"/>
  <c r="S33" i="470" s="1" a="1"/>
  <c r="S33" i="470" s="1"/>
  <c r="F1" i="470"/>
  <c r="B72" i="469"/>
  <c r="B71" i="469"/>
  <c r="B70" i="469"/>
  <c r="B69" i="469"/>
  <c r="B68" i="469"/>
  <c r="B67" i="469"/>
  <c r="B66" i="469"/>
  <c r="B65" i="469"/>
  <c r="B64" i="469"/>
  <c r="B63" i="469"/>
  <c r="B62" i="469"/>
  <c r="B61" i="469"/>
  <c r="B60" i="469"/>
  <c r="B59" i="469"/>
  <c r="B58" i="469"/>
  <c r="B57" i="469"/>
  <c r="B56" i="469"/>
  <c r="B55" i="469"/>
  <c r="B54" i="469"/>
  <c r="B53" i="469"/>
  <c r="B52" i="469"/>
  <c r="B51" i="469"/>
  <c r="B50" i="469"/>
  <c r="B49" i="469"/>
  <c r="B48" i="469"/>
  <c r="B47" i="469"/>
  <c r="B46" i="469"/>
  <c r="B45" i="469"/>
  <c r="B44" i="469"/>
  <c r="B43" i="469"/>
  <c r="G37" i="469"/>
  <c r="F37" i="469"/>
  <c r="E37" i="469"/>
  <c r="Q36" i="469"/>
  <c r="N36" i="469" a="1"/>
  <c r="N36" i="469" s="1"/>
  <c r="J36" i="469"/>
  <c r="I36" i="469"/>
  <c r="B36" i="469"/>
  <c r="Q35" i="469"/>
  <c r="I35" i="469" s="1"/>
  <c r="N35" i="469" a="1"/>
  <c r="N35" i="469" s="1"/>
  <c r="B35" i="469"/>
  <c r="Q34" i="469"/>
  <c r="B34" i="469"/>
  <c r="Q33" i="469"/>
  <c r="B33" i="469"/>
  <c r="Q32" i="469"/>
  <c r="J32" i="469" s="1"/>
  <c r="N32" i="469" a="1"/>
  <c r="N32" i="469" s="1"/>
  <c r="B32" i="469"/>
  <c r="Q31" i="469"/>
  <c r="N31" i="469" s="1" a="1"/>
  <c r="N31" i="469" s="1"/>
  <c r="I31" i="469"/>
  <c r="B31" i="469"/>
  <c r="Q30" i="469"/>
  <c r="N30" i="469" s="1" a="1"/>
  <c r="N30" i="469" s="1"/>
  <c r="B30" i="469"/>
  <c r="Z29" i="469"/>
  <c r="Q29" i="469"/>
  <c r="O29" i="469" s="1"/>
  <c r="M29" i="469" a="1"/>
  <c r="M29" i="469" s="1"/>
  <c r="B29" i="469"/>
  <c r="Z28" i="469"/>
  <c r="Q28" i="469"/>
  <c r="O28" i="469"/>
  <c r="N28" i="469" a="1"/>
  <c r="N28" i="469" s="1"/>
  <c r="M28" i="469" a="1"/>
  <c r="M28" i="469" s="1"/>
  <c r="L28" i="469" a="1"/>
  <c r="L28" i="469" s="1"/>
  <c r="J28" i="469"/>
  <c r="I28" i="469"/>
  <c r="B28" i="469"/>
  <c r="Q27" i="469"/>
  <c r="Z27" i="469" s="1"/>
  <c r="B27" i="469"/>
  <c r="Z26" i="469"/>
  <c r="Q26" i="469"/>
  <c r="O26" i="469"/>
  <c r="N26" i="469" a="1"/>
  <c r="N26" i="469" s="1"/>
  <c r="M26" i="469" a="1"/>
  <c r="M26" i="469" s="1"/>
  <c r="J26" i="469"/>
  <c r="I26" i="469"/>
  <c r="B26" i="469"/>
  <c r="Q25" i="469"/>
  <c r="Z25" i="469" s="1"/>
  <c r="B25" i="469"/>
  <c r="Q24" i="469"/>
  <c r="N24" i="469" s="1" a="1"/>
  <c r="N24" i="469" s="1"/>
  <c r="J24" i="469"/>
  <c r="B24" i="469"/>
  <c r="Q23" i="469"/>
  <c r="O23" i="469" s="1"/>
  <c r="B23" i="469"/>
  <c r="Q22" i="469"/>
  <c r="O22" i="469" s="1"/>
  <c r="J22" i="469"/>
  <c r="B22" i="469"/>
  <c r="Q21" i="469"/>
  <c r="Z21" i="469" s="1"/>
  <c r="I21" i="469"/>
  <c r="B21" i="469"/>
  <c r="Q20" i="469"/>
  <c r="N20" i="469" s="1" a="1"/>
  <c r="N20" i="469" s="1"/>
  <c r="J20" i="469"/>
  <c r="B20" i="469"/>
  <c r="Z19" i="469"/>
  <c r="Q19" i="469"/>
  <c r="O19" i="469"/>
  <c r="N19" i="469" a="1"/>
  <c r="N19" i="469" s="1"/>
  <c r="M19" i="469" a="1"/>
  <c r="M19" i="469" s="1"/>
  <c r="L19" i="469" a="1"/>
  <c r="L19" i="469" s="1"/>
  <c r="J19" i="469"/>
  <c r="I19" i="469"/>
  <c r="B19" i="469"/>
  <c r="Q18" i="469"/>
  <c r="Z18" i="469" s="1"/>
  <c r="N18" i="469" a="1"/>
  <c r="N18" i="469" s="1"/>
  <c r="M18" i="469" a="1"/>
  <c r="M18" i="469" s="1"/>
  <c r="I18" i="469"/>
  <c r="B18" i="469"/>
  <c r="Q17" i="469"/>
  <c r="Z17" i="469" s="1"/>
  <c r="B17" i="469"/>
  <c r="Z16" i="469"/>
  <c r="Q16" i="469"/>
  <c r="O16" i="469"/>
  <c r="N16" i="469" a="1"/>
  <c r="N16" i="469" s="1"/>
  <c r="M16" i="469" a="1"/>
  <c r="M16" i="469" s="1"/>
  <c r="L16" i="469" a="1"/>
  <c r="L16" i="469" s="1"/>
  <c r="J16" i="469"/>
  <c r="I16" i="469"/>
  <c r="B16" i="469"/>
  <c r="Q15" i="469"/>
  <c r="Z15" i="469" s="1"/>
  <c r="B15" i="469"/>
  <c r="Q14" i="469"/>
  <c r="N14" i="469" s="1" a="1"/>
  <c r="N14" i="469" s="1"/>
  <c r="J14" i="469"/>
  <c r="B14" i="469"/>
  <c r="Q13" i="469"/>
  <c r="O13" i="469" s="1"/>
  <c r="J13" i="469"/>
  <c r="B13" i="469"/>
  <c r="Q12" i="469"/>
  <c r="B12" i="469"/>
  <c r="Q11" i="469"/>
  <c r="Z11" i="469" s="1"/>
  <c r="B11" i="469"/>
  <c r="Q10" i="469"/>
  <c r="N10" i="469" s="1" a="1"/>
  <c r="N10" i="469" s="1"/>
  <c r="B10" i="469"/>
  <c r="Q9" i="469"/>
  <c r="O9" i="469" s="1"/>
  <c r="B9" i="469"/>
  <c r="Q8" i="469"/>
  <c r="Z8" i="469" s="1"/>
  <c r="B8" i="469"/>
  <c r="AA7" i="469" a="1"/>
  <c r="AA7" i="469" s="1"/>
  <c r="Z7" i="469"/>
  <c r="Q7" i="469"/>
  <c r="M7" i="469" s="1" a="1"/>
  <c r="M7" i="469" s="1"/>
  <c r="P7" i="469" a="1"/>
  <c r="P7" i="469" s="1"/>
  <c r="C7" i="469" s="1" a="1"/>
  <c r="C7" i="469" s="1"/>
  <c r="J43" i="469" s="1" a="1"/>
  <c r="J43" i="469" s="1"/>
  <c r="J7" i="469"/>
  <c r="I7" i="469"/>
  <c r="B7" i="469"/>
  <c r="X5" i="469"/>
  <c r="S36" i="469" s="1" a="1"/>
  <c r="S36" i="469" s="1"/>
  <c r="F1" i="469"/>
  <c r="B72" i="468"/>
  <c r="B71" i="468"/>
  <c r="B70" i="468"/>
  <c r="B69" i="468"/>
  <c r="B68" i="468"/>
  <c r="B67" i="468"/>
  <c r="B66" i="468"/>
  <c r="B65" i="468"/>
  <c r="B64" i="468"/>
  <c r="B63" i="468"/>
  <c r="B62" i="468"/>
  <c r="B61" i="468"/>
  <c r="B60" i="468"/>
  <c r="B59" i="468"/>
  <c r="B58" i="468"/>
  <c r="B57" i="468"/>
  <c r="B56" i="468"/>
  <c r="B55" i="468"/>
  <c r="B54" i="468"/>
  <c r="B53" i="468"/>
  <c r="B52" i="468"/>
  <c r="B51" i="468"/>
  <c r="B50" i="468"/>
  <c r="B49" i="468"/>
  <c r="B48" i="468"/>
  <c r="B47" i="468"/>
  <c r="B46" i="468"/>
  <c r="B45" i="468"/>
  <c r="B44" i="468"/>
  <c r="B43" i="468"/>
  <c r="G37" i="468"/>
  <c r="F37" i="468"/>
  <c r="E37" i="468"/>
  <c r="Q36" i="468"/>
  <c r="Z36" i="468" s="1"/>
  <c r="N36" i="468" a="1"/>
  <c r="N36" i="468" s="1"/>
  <c r="I36" i="468"/>
  <c r="B36" i="468"/>
  <c r="Q35" i="468"/>
  <c r="N35" i="468" s="1" a="1"/>
  <c r="N35" i="468" s="1"/>
  <c r="O35" i="468"/>
  <c r="J35" i="468"/>
  <c r="B35" i="468"/>
  <c r="Q34" i="468"/>
  <c r="Z34" i="468" s="1"/>
  <c r="J34" i="468"/>
  <c r="I34" i="468"/>
  <c r="B34" i="468"/>
  <c r="Q33" i="468"/>
  <c r="B33" i="468"/>
  <c r="Q32" i="468"/>
  <c r="B32" i="468"/>
  <c r="Q31" i="468"/>
  <c r="O31" i="468" s="1"/>
  <c r="B31" i="468"/>
  <c r="Q30" i="468"/>
  <c r="Z30" i="468" s="1"/>
  <c r="B30" i="468"/>
  <c r="Q29" i="468"/>
  <c r="B29" i="468"/>
  <c r="Q28" i="468"/>
  <c r="M28" i="468" s="1" a="1"/>
  <c r="M28" i="468" s="1"/>
  <c r="B28" i="468"/>
  <c r="Q27" i="468"/>
  <c r="O27" i="468" s="1"/>
  <c r="B27" i="468"/>
  <c r="Q26" i="468"/>
  <c r="Z26" i="468" s="1"/>
  <c r="B26" i="468"/>
  <c r="Q25" i="468"/>
  <c r="B25" i="468"/>
  <c r="Q24" i="468"/>
  <c r="B24" i="468"/>
  <c r="Q23" i="468"/>
  <c r="O23" i="468" s="1"/>
  <c r="B23" i="468"/>
  <c r="Q22" i="468"/>
  <c r="O22" i="468" s="1"/>
  <c r="J22" i="468"/>
  <c r="B22" i="468"/>
  <c r="Q21" i="468"/>
  <c r="B21" i="468"/>
  <c r="Q20" i="468"/>
  <c r="M20" i="468" s="1" a="1"/>
  <c r="M20" i="468" s="1"/>
  <c r="B20" i="468"/>
  <c r="Q19" i="468"/>
  <c r="M19" i="468" s="1" a="1"/>
  <c r="M19" i="468" s="1"/>
  <c r="B19" i="468"/>
  <c r="Q18" i="468"/>
  <c r="O18" i="468" s="1"/>
  <c r="J18" i="468"/>
  <c r="B18" i="468"/>
  <c r="Q17" i="468"/>
  <c r="O17" i="468" s="1"/>
  <c r="B17" i="468"/>
  <c r="Q16" i="468"/>
  <c r="J16" i="468" s="1"/>
  <c r="M16" i="468" a="1"/>
  <c r="M16" i="468" s="1"/>
  <c r="B16" i="468"/>
  <c r="Z15" i="468"/>
  <c r="Q15" i="468"/>
  <c r="O15" i="468"/>
  <c r="M15" i="468" a="1"/>
  <c r="M15" i="468" s="1"/>
  <c r="B15" i="468"/>
  <c r="Q14" i="468"/>
  <c r="O14" i="468" s="1"/>
  <c r="B14" i="468"/>
  <c r="Q13" i="468"/>
  <c r="O13" i="468" s="1"/>
  <c r="B13" i="468"/>
  <c r="Q12" i="468"/>
  <c r="M12" i="468" a="1"/>
  <c r="M12" i="468" s="1"/>
  <c r="J12" i="468"/>
  <c r="B12" i="468"/>
  <c r="Q11" i="468"/>
  <c r="Z11" i="468" s="1"/>
  <c r="B11" i="468"/>
  <c r="Q10" i="468"/>
  <c r="B10" i="468"/>
  <c r="Q9" i="468"/>
  <c r="N9" i="468" s="1" a="1"/>
  <c r="N9" i="468" s="1"/>
  <c r="B9" i="468"/>
  <c r="Q8" i="468"/>
  <c r="J8" i="468" s="1"/>
  <c r="L8" i="468" a="1"/>
  <c r="L8" i="468" s="1"/>
  <c r="I8" i="468"/>
  <c r="B8" i="468"/>
  <c r="AA7" i="468"/>
  <c r="AA7" i="468" a="1"/>
  <c r="Q7" i="468"/>
  <c r="B7" i="468"/>
  <c r="X5" i="468"/>
  <c r="S31" i="468" s="1" a="1"/>
  <c r="S31" i="468" s="1"/>
  <c r="F1" i="468"/>
  <c r="B72" i="467"/>
  <c r="B71" i="467"/>
  <c r="B70" i="467"/>
  <c r="B69" i="467"/>
  <c r="B68" i="467"/>
  <c r="B67" i="467"/>
  <c r="B66" i="467"/>
  <c r="B65" i="467"/>
  <c r="B64" i="467"/>
  <c r="B63" i="467"/>
  <c r="B62" i="467"/>
  <c r="B61" i="467"/>
  <c r="B60" i="467"/>
  <c r="B59" i="467"/>
  <c r="B58" i="467"/>
  <c r="B57" i="467"/>
  <c r="B56" i="467"/>
  <c r="B55" i="467"/>
  <c r="B54" i="467"/>
  <c r="B53" i="467"/>
  <c r="B52" i="467"/>
  <c r="B51" i="467"/>
  <c r="B50" i="467"/>
  <c r="B49" i="467"/>
  <c r="B48" i="467"/>
  <c r="B47" i="467"/>
  <c r="B46" i="467"/>
  <c r="B45" i="467"/>
  <c r="B44" i="467"/>
  <c r="B43" i="467"/>
  <c r="G37" i="467"/>
  <c r="F37" i="467"/>
  <c r="E37" i="467"/>
  <c r="Q36" i="467"/>
  <c r="Z36" i="467" s="1"/>
  <c r="I36" i="467"/>
  <c r="B36" i="467"/>
  <c r="Z35" i="467"/>
  <c r="Q35" i="467"/>
  <c r="O35" i="467"/>
  <c r="N35" i="467" a="1"/>
  <c r="N35" i="467" s="1"/>
  <c r="M35" i="467" a="1"/>
  <c r="M35" i="467" s="1"/>
  <c r="L35" i="467" a="1"/>
  <c r="L35" i="467" s="1"/>
  <c r="J35" i="467"/>
  <c r="I35" i="467"/>
  <c r="B35" i="467"/>
  <c r="Q34" i="467"/>
  <c r="N34" i="467" s="1" a="1"/>
  <c r="N34" i="467" s="1"/>
  <c r="O34" i="467"/>
  <c r="J34" i="467"/>
  <c r="B34" i="467"/>
  <c r="Q33" i="467"/>
  <c r="B33" i="467"/>
  <c r="Q32" i="467"/>
  <c r="B32" i="467"/>
  <c r="Q31" i="467"/>
  <c r="M31" i="467" a="1"/>
  <c r="M31" i="467" s="1"/>
  <c r="B31" i="467"/>
  <c r="Q30" i="467"/>
  <c r="Z30" i="467" s="1"/>
  <c r="J30" i="467"/>
  <c r="B30" i="467"/>
  <c r="Q29" i="467"/>
  <c r="B29" i="467"/>
  <c r="Q28" i="467"/>
  <c r="B28" i="467"/>
  <c r="Q27" i="467"/>
  <c r="M27" i="467" s="1" a="1"/>
  <c r="M27" i="467" s="1"/>
  <c r="B27" i="467"/>
  <c r="Q26" i="467"/>
  <c r="Z26" i="467" s="1"/>
  <c r="O26" i="467"/>
  <c r="M26" i="467" a="1"/>
  <c r="M26" i="467" s="1"/>
  <c r="B26" i="467"/>
  <c r="Q25" i="467"/>
  <c r="O25" i="467"/>
  <c r="B25" i="467"/>
  <c r="Q24" i="467"/>
  <c r="M24" i="467" s="1" a="1"/>
  <c r="M24" i="467" s="1"/>
  <c r="B24" i="467"/>
  <c r="Q23" i="467"/>
  <c r="M23" i="467" s="1" a="1"/>
  <c r="M23" i="467" s="1"/>
  <c r="B23" i="467"/>
  <c r="Q22" i="467"/>
  <c r="O22" i="467" s="1"/>
  <c r="B22" i="467"/>
  <c r="Q21" i="467"/>
  <c r="O21" i="467" s="1"/>
  <c r="B21" i="467"/>
  <c r="Q20" i="467"/>
  <c r="M20" i="467" s="1" a="1"/>
  <c r="M20" i="467" s="1"/>
  <c r="B20" i="467"/>
  <c r="Q19" i="467"/>
  <c r="Z19" i="467" s="1"/>
  <c r="B19" i="467"/>
  <c r="Q18" i="467"/>
  <c r="Z18" i="467" s="1"/>
  <c r="B18" i="467"/>
  <c r="Q17" i="467"/>
  <c r="Z17" i="467" s="1"/>
  <c r="B17" i="467"/>
  <c r="Q16" i="467"/>
  <c r="M16" i="467" s="1" a="1"/>
  <c r="M16" i="467" s="1"/>
  <c r="B16" i="467"/>
  <c r="Q15" i="467"/>
  <c r="J15" i="467"/>
  <c r="B15" i="467"/>
  <c r="Q14" i="467"/>
  <c r="O14" i="467" s="1"/>
  <c r="B14" i="467"/>
  <c r="Q13" i="467"/>
  <c r="Z13" i="467" s="1"/>
  <c r="O13" i="467"/>
  <c r="B13" i="467"/>
  <c r="Q12" i="467"/>
  <c r="B12" i="467"/>
  <c r="Q11" i="467"/>
  <c r="O11" i="467" s="1"/>
  <c r="B11" i="467"/>
  <c r="Q10" i="467"/>
  <c r="O10" i="467" s="1"/>
  <c r="B10" i="467"/>
  <c r="Q9" i="467"/>
  <c r="B9" i="467"/>
  <c r="Q8" i="467"/>
  <c r="B8" i="467"/>
  <c r="AA7" i="467"/>
  <c r="AA7" i="467" a="1"/>
  <c r="Q7" i="467"/>
  <c r="O7" i="467" s="1"/>
  <c r="B7" i="467"/>
  <c r="X5" i="467"/>
  <c r="S35" i="467" s="1" a="1"/>
  <c r="S35" i="467" s="1"/>
  <c r="F1" i="467"/>
  <c r="B72" i="466"/>
  <c r="B71" i="466"/>
  <c r="B70" i="466"/>
  <c r="B69" i="466"/>
  <c r="B68" i="466"/>
  <c r="B67" i="466"/>
  <c r="B66" i="466"/>
  <c r="B65" i="466"/>
  <c r="B64" i="466"/>
  <c r="B63" i="466"/>
  <c r="B62" i="466"/>
  <c r="B61" i="466"/>
  <c r="B60" i="466"/>
  <c r="B59" i="466"/>
  <c r="B58" i="466"/>
  <c r="B57" i="466"/>
  <c r="B56" i="466"/>
  <c r="B55" i="466"/>
  <c r="B54" i="466"/>
  <c r="B53" i="466"/>
  <c r="B52" i="466"/>
  <c r="B51" i="466"/>
  <c r="B50" i="466"/>
  <c r="B49" i="466"/>
  <c r="B48" i="466"/>
  <c r="B47" i="466"/>
  <c r="B46" i="466"/>
  <c r="B45" i="466"/>
  <c r="B44" i="466"/>
  <c r="B43" i="466"/>
  <c r="G37" i="466"/>
  <c r="F37" i="466"/>
  <c r="E37" i="466"/>
  <c r="Q36" i="466"/>
  <c r="N36" i="466" a="1"/>
  <c r="N36" i="466" s="1"/>
  <c r="J36" i="466"/>
  <c r="I36" i="466"/>
  <c r="B36" i="466"/>
  <c r="Q35" i="466"/>
  <c r="B35" i="466"/>
  <c r="Q34" i="466"/>
  <c r="N34" i="466" a="1"/>
  <c r="N34" i="466" s="1"/>
  <c r="J34" i="466"/>
  <c r="I34" i="466"/>
  <c r="B34" i="466"/>
  <c r="Q33" i="466"/>
  <c r="J33" i="466"/>
  <c r="B33" i="466"/>
  <c r="Q32" i="466"/>
  <c r="J32" i="466" s="1"/>
  <c r="N32" i="466" a="1"/>
  <c r="N32" i="466" s="1"/>
  <c r="I32" i="466"/>
  <c r="B32" i="466"/>
  <c r="Q31" i="466"/>
  <c r="N31" i="466" s="1" a="1"/>
  <c r="N31" i="466" s="1"/>
  <c r="I31" i="466"/>
  <c r="B31" i="466"/>
  <c r="Q30" i="466"/>
  <c r="B30" i="466"/>
  <c r="Q29" i="466"/>
  <c r="N29" i="466" s="1" a="1"/>
  <c r="N29" i="466" s="1"/>
  <c r="B29" i="466"/>
  <c r="Q28" i="466"/>
  <c r="B28" i="466"/>
  <c r="Q27" i="466"/>
  <c r="N27" i="466" s="1" a="1"/>
  <c r="N27" i="466" s="1"/>
  <c r="B27" i="466"/>
  <c r="Q26" i="466"/>
  <c r="B26" i="466"/>
  <c r="Q25" i="466"/>
  <c r="N25" i="466" s="1" a="1"/>
  <c r="N25" i="466" s="1"/>
  <c r="I25" i="466"/>
  <c r="B25" i="466"/>
  <c r="Q24" i="466"/>
  <c r="B24" i="466"/>
  <c r="Q23" i="466"/>
  <c r="N23" i="466" s="1" a="1"/>
  <c r="N23" i="466" s="1"/>
  <c r="B23" i="466"/>
  <c r="Q22" i="466"/>
  <c r="J22" i="466" s="1"/>
  <c r="N22" i="466" a="1"/>
  <c r="N22" i="466" s="1"/>
  <c r="L22" i="466" a="1"/>
  <c r="L22" i="466" s="1"/>
  <c r="I22" i="466"/>
  <c r="B22" i="466"/>
  <c r="Q21" i="466"/>
  <c r="N21" i="466" s="1" a="1"/>
  <c r="N21" i="466" s="1"/>
  <c r="B21" i="466"/>
  <c r="Q20" i="466"/>
  <c r="N20" i="466" s="1" a="1"/>
  <c r="N20" i="466" s="1"/>
  <c r="J20" i="466"/>
  <c r="B20" i="466"/>
  <c r="Q19" i="466"/>
  <c r="N19" i="466" a="1"/>
  <c r="N19" i="466" s="1"/>
  <c r="L19" i="466" a="1"/>
  <c r="L19" i="466" s="1"/>
  <c r="J19" i="466"/>
  <c r="I19" i="466"/>
  <c r="B19" i="466"/>
  <c r="Q18" i="466"/>
  <c r="J18" i="466" s="1"/>
  <c r="B18" i="466"/>
  <c r="Q17" i="466"/>
  <c r="N17" i="466" s="1" a="1"/>
  <c r="N17" i="466" s="1"/>
  <c r="B17" i="466"/>
  <c r="Q16" i="466"/>
  <c r="N16" i="466" s="1" a="1"/>
  <c r="N16" i="466" s="1"/>
  <c r="J16" i="466"/>
  <c r="B16" i="466"/>
  <c r="Q15" i="466"/>
  <c r="N15" i="466" s="1" a="1"/>
  <c r="N15" i="466" s="1"/>
  <c r="B15" i="466"/>
  <c r="Q14" i="466"/>
  <c r="J14" i="466" s="1"/>
  <c r="N14" i="466" a="1"/>
  <c r="N14" i="466" s="1"/>
  <c r="L14" i="466" a="1"/>
  <c r="L14" i="466" s="1"/>
  <c r="I14" i="466"/>
  <c r="B14" i="466"/>
  <c r="Q13" i="466"/>
  <c r="N13" i="466" s="1" a="1"/>
  <c r="N13" i="466" s="1"/>
  <c r="B13" i="466"/>
  <c r="Q12" i="466"/>
  <c r="B12" i="466"/>
  <c r="Q11" i="466"/>
  <c r="B11" i="466"/>
  <c r="Q10" i="466"/>
  <c r="J10" i="466" s="1"/>
  <c r="I10" i="466"/>
  <c r="B10" i="466"/>
  <c r="Q9" i="466"/>
  <c r="M9" i="466" a="1"/>
  <c r="M9" i="466" s="1"/>
  <c r="B9" i="466"/>
  <c r="Q8" i="466"/>
  <c r="M8" i="466" s="1" a="1"/>
  <c r="M8" i="466" s="1"/>
  <c r="J8" i="466"/>
  <c r="B8" i="466"/>
  <c r="AA7" i="466" a="1"/>
  <c r="AA7" i="466" s="1"/>
  <c r="Q7" i="466"/>
  <c r="Z7" i="466" s="1"/>
  <c r="J7" i="466"/>
  <c r="B7" i="466"/>
  <c r="X5" i="466"/>
  <c r="S20" i="466" s="1" a="1"/>
  <c r="S20" i="466" s="1"/>
  <c r="F1" i="466"/>
  <c r="B72" i="465"/>
  <c r="B71" i="465"/>
  <c r="B70" i="465"/>
  <c r="B69" i="465"/>
  <c r="B68" i="465"/>
  <c r="B67" i="465"/>
  <c r="B66" i="465"/>
  <c r="B65" i="465"/>
  <c r="B64" i="465"/>
  <c r="B63" i="465"/>
  <c r="B62" i="465"/>
  <c r="B61" i="465"/>
  <c r="B60" i="465"/>
  <c r="B59" i="465"/>
  <c r="B58" i="465"/>
  <c r="B57" i="465"/>
  <c r="B56" i="465"/>
  <c r="B55" i="465"/>
  <c r="B54" i="465"/>
  <c r="B53" i="465"/>
  <c r="B52" i="465"/>
  <c r="B51" i="465"/>
  <c r="B50" i="465"/>
  <c r="B49" i="465"/>
  <c r="B48" i="465"/>
  <c r="B47" i="465"/>
  <c r="B46" i="465"/>
  <c r="B45" i="465"/>
  <c r="B44" i="465"/>
  <c r="B43" i="465"/>
  <c r="G37" i="465"/>
  <c r="F37" i="465"/>
  <c r="E37" i="465"/>
  <c r="Z36" i="465"/>
  <c r="Q36" i="465"/>
  <c r="O36" i="465"/>
  <c r="M36" i="465" a="1"/>
  <c r="M36" i="465" s="1"/>
  <c r="J36" i="465"/>
  <c r="B36" i="465"/>
  <c r="Q35" i="465"/>
  <c r="O35" i="465" s="1"/>
  <c r="B35" i="465"/>
  <c r="Q34" i="465"/>
  <c r="O34" i="465" s="1"/>
  <c r="B34" i="465"/>
  <c r="Q33" i="465"/>
  <c r="Z33" i="465" s="1"/>
  <c r="M33" i="465" a="1"/>
  <c r="M33" i="465" s="1"/>
  <c r="B33" i="465"/>
  <c r="Q32" i="465"/>
  <c r="B32" i="465"/>
  <c r="Q31" i="465"/>
  <c r="J31" i="465" s="1"/>
  <c r="B31" i="465"/>
  <c r="Z30" i="465"/>
  <c r="Q30" i="465"/>
  <c r="O30" i="465"/>
  <c r="M30" i="465" a="1"/>
  <c r="M30" i="465" s="1"/>
  <c r="J30" i="465"/>
  <c r="B30" i="465"/>
  <c r="Q29" i="465"/>
  <c r="O29" i="465" s="1"/>
  <c r="B29" i="465"/>
  <c r="Q28" i="465"/>
  <c r="B28" i="465"/>
  <c r="Q27" i="465"/>
  <c r="N27" i="465" s="1" a="1"/>
  <c r="N27" i="465" s="1"/>
  <c r="O27" i="465"/>
  <c r="B27" i="465"/>
  <c r="Q26" i="465"/>
  <c r="Z26" i="465" s="1"/>
  <c r="O26" i="465"/>
  <c r="N26" i="465" a="1"/>
  <c r="N26" i="465" s="1"/>
  <c r="J26" i="465"/>
  <c r="I26" i="465"/>
  <c r="B26" i="465"/>
  <c r="Q25" i="465"/>
  <c r="N25" i="465" s="1" a="1"/>
  <c r="N25" i="465" s="1"/>
  <c r="O25" i="465"/>
  <c r="J25" i="465"/>
  <c r="B25" i="465"/>
  <c r="Q24" i="465"/>
  <c r="O24" i="465" s="1"/>
  <c r="B24" i="465"/>
  <c r="Q23" i="465"/>
  <c r="O23" i="465" s="1"/>
  <c r="M23" i="465" a="1"/>
  <c r="M23" i="465" s="1"/>
  <c r="I23" i="465"/>
  <c r="B23" i="465"/>
  <c r="Q22" i="465"/>
  <c r="O22" i="465" s="1"/>
  <c r="B22" i="465"/>
  <c r="Q21" i="465"/>
  <c r="N21" i="465" s="1" a="1"/>
  <c r="N21" i="465" s="1"/>
  <c r="B21" i="465"/>
  <c r="Q20" i="465"/>
  <c r="O20" i="465" s="1"/>
  <c r="B20" i="465"/>
  <c r="Q19" i="465"/>
  <c r="O19" i="465" s="1"/>
  <c r="N19" i="465" a="1"/>
  <c r="N19" i="465" s="1"/>
  <c r="B19" i="465"/>
  <c r="Q18" i="465"/>
  <c r="O18" i="465" s="1"/>
  <c r="B18" i="465"/>
  <c r="Q17" i="465"/>
  <c r="Z17" i="465" s="1"/>
  <c r="J17" i="465"/>
  <c r="I17" i="465"/>
  <c r="B17" i="465"/>
  <c r="Q16" i="465"/>
  <c r="N16" i="465" s="1" a="1"/>
  <c r="N16" i="465" s="1"/>
  <c r="B16" i="465"/>
  <c r="Q15" i="465"/>
  <c r="O15" i="465" s="1"/>
  <c r="B15" i="465"/>
  <c r="Q14" i="465"/>
  <c r="O14" i="465" s="1"/>
  <c r="B14" i="465"/>
  <c r="Q13" i="465"/>
  <c r="N13" i="465" s="1" a="1"/>
  <c r="N13" i="465" s="1"/>
  <c r="B13" i="465"/>
  <c r="Z12" i="465"/>
  <c r="Q12" i="465"/>
  <c r="O12" i="465"/>
  <c r="N12" i="465" a="1"/>
  <c r="N12" i="465" s="1"/>
  <c r="M12" i="465" a="1"/>
  <c r="M12" i="465" s="1"/>
  <c r="L12" i="465" a="1"/>
  <c r="L12" i="465" s="1"/>
  <c r="J12" i="465"/>
  <c r="I12" i="465"/>
  <c r="B12" i="465"/>
  <c r="Q11" i="465"/>
  <c r="Z11" i="465" s="1"/>
  <c r="L11" i="465" a="1"/>
  <c r="L11" i="465" s="1"/>
  <c r="B11" i="465"/>
  <c r="Z10" i="465"/>
  <c r="Q10" i="465"/>
  <c r="O10" i="465"/>
  <c r="N10" i="465" a="1"/>
  <c r="N10" i="465" s="1"/>
  <c r="M10" i="465" a="1"/>
  <c r="M10" i="465" s="1"/>
  <c r="L10" i="465" a="1"/>
  <c r="L10" i="465" s="1"/>
  <c r="J10" i="465"/>
  <c r="I10" i="465"/>
  <c r="B10" i="465"/>
  <c r="Z9" i="465"/>
  <c r="Q9" i="465"/>
  <c r="O9" i="465"/>
  <c r="N9" i="465" a="1"/>
  <c r="N9" i="465" s="1"/>
  <c r="M9" i="465" a="1"/>
  <c r="M9" i="465" s="1"/>
  <c r="L9" i="465" a="1"/>
  <c r="L9" i="465" s="1"/>
  <c r="J9" i="465"/>
  <c r="I9" i="465"/>
  <c r="B9" i="465"/>
  <c r="Z8" i="465"/>
  <c r="Q8" i="465"/>
  <c r="O8" i="465"/>
  <c r="N8" i="465" a="1"/>
  <c r="N8" i="465" s="1"/>
  <c r="M8" i="465" a="1"/>
  <c r="M8" i="465" s="1"/>
  <c r="L8" i="465" a="1"/>
  <c r="L8" i="465" s="1"/>
  <c r="J8" i="465"/>
  <c r="I8" i="465"/>
  <c r="B8" i="465"/>
  <c r="AA7" i="465"/>
  <c r="AA7" i="465" a="1"/>
  <c r="Q7" i="465"/>
  <c r="B7" i="465"/>
  <c r="X5" i="465"/>
  <c r="S35" i="465" s="1" a="1"/>
  <c r="S35" i="465" s="1"/>
  <c r="F1" i="465"/>
  <c r="B72" i="464"/>
  <c r="B71" i="464"/>
  <c r="B70" i="464"/>
  <c r="B69" i="464"/>
  <c r="B68" i="464"/>
  <c r="B67" i="464"/>
  <c r="B66" i="464"/>
  <c r="B65" i="464"/>
  <c r="B64" i="464"/>
  <c r="B63" i="464"/>
  <c r="B62" i="464"/>
  <c r="B61" i="464"/>
  <c r="B60" i="464"/>
  <c r="B59" i="464"/>
  <c r="B58" i="464"/>
  <c r="B57" i="464"/>
  <c r="B56" i="464"/>
  <c r="B55" i="464"/>
  <c r="B54" i="464"/>
  <c r="B53" i="464"/>
  <c r="B52" i="464"/>
  <c r="B51" i="464"/>
  <c r="B50" i="464"/>
  <c r="B49" i="464"/>
  <c r="B48" i="464"/>
  <c r="B47" i="464"/>
  <c r="B46" i="464"/>
  <c r="B45" i="464"/>
  <c r="B44" i="464"/>
  <c r="B43" i="464"/>
  <c r="G37" i="464"/>
  <c r="F37" i="464"/>
  <c r="E37" i="464"/>
  <c r="Q36" i="464"/>
  <c r="N36" i="464" s="1" a="1"/>
  <c r="N36" i="464" s="1"/>
  <c r="B36" i="464"/>
  <c r="Q35" i="464"/>
  <c r="N35" i="464" a="1"/>
  <c r="N35" i="464" s="1"/>
  <c r="B35" i="464"/>
  <c r="Q34" i="464"/>
  <c r="N34" i="464" s="1" a="1"/>
  <c r="N34" i="464" s="1"/>
  <c r="B34" i="464"/>
  <c r="Q33" i="464"/>
  <c r="I33" i="464" s="1"/>
  <c r="B33" i="464"/>
  <c r="Q32" i="464"/>
  <c r="B32" i="464"/>
  <c r="Z31" i="464"/>
  <c r="Q31" i="464"/>
  <c r="M31" i="464" s="1" a="1"/>
  <c r="M31" i="464" s="1"/>
  <c r="O31" i="464"/>
  <c r="B31" i="464"/>
  <c r="Q30" i="464"/>
  <c r="B30" i="464"/>
  <c r="Q29" i="464"/>
  <c r="M29" i="464" s="1" a="1"/>
  <c r="M29" i="464" s="1"/>
  <c r="J29" i="464"/>
  <c r="B29" i="464"/>
  <c r="Z28" i="464"/>
  <c r="Q28" i="464"/>
  <c r="O28" i="464"/>
  <c r="M28" i="464" a="1"/>
  <c r="M28" i="464" s="1"/>
  <c r="J28" i="464"/>
  <c r="B28" i="464"/>
  <c r="Q27" i="464"/>
  <c r="O27" i="464" s="1"/>
  <c r="B27" i="464"/>
  <c r="Q26" i="464"/>
  <c r="B26" i="464"/>
  <c r="Q25" i="464"/>
  <c r="M25" i="464" s="1" a="1"/>
  <c r="M25" i="464" s="1"/>
  <c r="J25" i="464"/>
  <c r="B25" i="464"/>
  <c r="Q24" i="464"/>
  <c r="M24" i="464" s="1" a="1"/>
  <c r="M24" i="464" s="1"/>
  <c r="J24" i="464"/>
  <c r="B24" i="464"/>
  <c r="Q23" i="464"/>
  <c r="M23" i="464" s="1" a="1"/>
  <c r="M23" i="464" s="1"/>
  <c r="O23" i="464"/>
  <c r="J23" i="464"/>
  <c r="B23" i="464"/>
  <c r="Q22" i="464"/>
  <c r="B22" i="464"/>
  <c r="Q21" i="464"/>
  <c r="J21" i="464" s="1"/>
  <c r="B21" i="464"/>
  <c r="Q20" i="464"/>
  <c r="O20" i="464" s="1"/>
  <c r="B20" i="464"/>
  <c r="Q19" i="464"/>
  <c r="Z19" i="464" s="1"/>
  <c r="B19" i="464"/>
  <c r="Q18" i="464"/>
  <c r="O18" i="464" s="1"/>
  <c r="B18" i="464"/>
  <c r="Q17" i="464"/>
  <c r="M17" i="464" s="1" a="1"/>
  <c r="M17" i="464" s="1"/>
  <c r="J17" i="464"/>
  <c r="B17" i="464"/>
  <c r="Q16" i="464"/>
  <c r="Z16" i="464" s="1"/>
  <c r="B16" i="464"/>
  <c r="Q15" i="464"/>
  <c r="O15" i="464" s="1"/>
  <c r="B15" i="464"/>
  <c r="Q14" i="464"/>
  <c r="B14" i="464"/>
  <c r="Q13" i="464"/>
  <c r="M13" i="464" a="1"/>
  <c r="M13" i="464" s="1"/>
  <c r="B13" i="464"/>
  <c r="Q12" i="464"/>
  <c r="M12" i="464" s="1" a="1"/>
  <c r="M12" i="464" s="1"/>
  <c r="B12" i="464"/>
  <c r="Q11" i="464"/>
  <c r="Z11" i="464" s="1"/>
  <c r="B11" i="464"/>
  <c r="Q10" i="464"/>
  <c r="O10" i="464" s="1"/>
  <c r="B10" i="464"/>
  <c r="Q9" i="464"/>
  <c r="M9" i="464" s="1" a="1"/>
  <c r="M9" i="464" s="1"/>
  <c r="B9" i="464"/>
  <c r="Q8" i="464"/>
  <c r="B8" i="464"/>
  <c r="AA7" i="464"/>
  <c r="AA7" i="464" a="1"/>
  <c r="Q7" i="464"/>
  <c r="Z7" i="464" s="1"/>
  <c r="I7" i="464"/>
  <c r="B7" i="464"/>
  <c r="X5" i="464"/>
  <c r="S14" i="464" s="1" a="1"/>
  <c r="S14" i="464" s="1"/>
  <c r="F1" i="464"/>
  <c r="B72" i="463"/>
  <c r="B71" i="463"/>
  <c r="B70" i="463"/>
  <c r="B69" i="463"/>
  <c r="B68" i="463"/>
  <c r="B67" i="463"/>
  <c r="B66" i="463"/>
  <c r="B65" i="463"/>
  <c r="B64" i="463"/>
  <c r="B63" i="463"/>
  <c r="B62" i="463"/>
  <c r="B61" i="463"/>
  <c r="B60" i="463"/>
  <c r="B59" i="463"/>
  <c r="B58" i="463"/>
  <c r="B57" i="463"/>
  <c r="B56" i="463"/>
  <c r="B55" i="463"/>
  <c r="B54" i="463"/>
  <c r="B53" i="463"/>
  <c r="B52" i="463"/>
  <c r="B51" i="463"/>
  <c r="B50" i="463"/>
  <c r="B49" i="463"/>
  <c r="B48" i="463"/>
  <c r="B47" i="463"/>
  <c r="B46" i="463"/>
  <c r="B45" i="463"/>
  <c r="B44" i="463"/>
  <c r="B43" i="463"/>
  <c r="G37" i="463"/>
  <c r="F37" i="463"/>
  <c r="E37" i="463"/>
  <c r="Z36" i="463"/>
  <c r="Q36" i="463"/>
  <c r="O36" i="463"/>
  <c r="M36" i="463" a="1"/>
  <c r="M36" i="463" s="1"/>
  <c r="J36" i="463"/>
  <c r="B36" i="463"/>
  <c r="Q35" i="463"/>
  <c r="O35" i="463" s="1"/>
  <c r="B35" i="463"/>
  <c r="Z34" i="463"/>
  <c r="Q34" i="463"/>
  <c r="O34" i="463" s="1"/>
  <c r="B34" i="463"/>
  <c r="Q33" i="463"/>
  <c r="Z33" i="463" s="1"/>
  <c r="B33" i="463"/>
  <c r="Q32" i="463"/>
  <c r="Z32" i="463" s="1"/>
  <c r="J32" i="463"/>
  <c r="B32" i="463"/>
  <c r="Q31" i="463"/>
  <c r="B31" i="463"/>
  <c r="Q30" i="463"/>
  <c r="Z30" i="463" s="1"/>
  <c r="O30" i="463"/>
  <c r="M30" i="463" a="1"/>
  <c r="M30" i="463" s="1"/>
  <c r="B30" i="463"/>
  <c r="Q29" i="463"/>
  <c r="O29" i="463" s="1"/>
  <c r="B29" i="463"/>
  <c r="Q28" i="463"/>
  <c r="Z28" i="463" s="1"/>
  <c r="M28" i="463" a="1"/>
  <c r="M28" i="463" s="1"/>
  <c r="B28" i="463"/>
  <c r="Q27" i="463"/>
  <c r="B27" i="463"/>
  <c r="Q26" i="463"/>
  <c r="O26" i="463" s="1"/>
  <c r="B26" i="463"/>
  <c r="Q25" i="463"/>
  <c r="Z25" i="463" s="1"/>
  <c r="N25" i="463" a="1"/>
  <c r="N25" i="463" s="1"/>
  <c r="B25" i="463"/>
  <c r="Q24" i="463"/>
  <c r="Z24" i="463" s="1"/>
  <c r="O24" i="463"/>
  <c r="I24" i="463"/>
  <c r="B24" i="463"/>
  <c r="Q23" i="463"/>
  <c r="N23" i="463" s="1" a="1"/>
  <c r="N23" i="463" s="1"/>
  <c r="J23" i="463"/>
  <c r="B23" i="463"/>
  <c r="Q22" i="463"/>
  <c r="O22" i="463" s="1"/>
  <c r="B22" i="463"/>
  <c r="Q21" i="463"/>
  <c r="Z21" i="463" s="1"/>
  <c r="B21" i="463"/>
  <c r="Q20" i="463"/>
  <c r="Z20" i="463" s="1"/>
  <c r="B20" i="463"/>
  <c r="Q19" i="463"/>
  <c r="N19" i="463" s="1" a="1"/>
  <c r="N19" i="463" s="1"/>
  <c r="O19" i="463"/>
  <c r="B19" i="463"/>
  <c r="Q18" i="463"/>
  <c r="O18" i="463" s="1"/>
  <c r="B18" i="463"/>
  <c r="Z17" i="463"/>
  <c r="Q17" i="463"/>
  <c r="O17" i="463"/>
  <c r="N17" i="463" a="1"/>
  <c r="N17" i="463" s="1"/>
  <c r="M17" i="463" a="1"/>
  <c r="M17" i="463" s="1"/>
  <c r="L17" i="463" a="1"/>
  <c r="L17" i="463" s="1"/>
  <c r="J17" i="463"/>
  <c r="I17" i="463"/>
  <c r="B17" i="463"/>
  <c r="Z16" i="463"/>
  <c r="Q16" i="463"/>
  <c r="O16" i="463"/>
  <c r="N16" i="463" a="1"/>
  <c r="N16" i="463" s="1"/>
  <c r="M16" i="463" a="1"/>
  <c r="M16" i="463" s="1"/>
  <c r="L16" i="463" a="1"/>
  <c r="L16" i="463" s="1"/>
  <c r="J16" i="463"/>
  <c r="I16" i="463"/>
  <c r="B16" i="463"/>
  <c r="Z15" i="463"/>
  <c r="Q15" i="463"/>
  <c r="N15" i="463" s="1" a="1"/>
  <c r="N15" i="463" s="1"/>
  <c r="O15" i="463"/>
  <c r="M15" i="463" a="1"/>
  <c r="M15" i="463" s="1"/>
  <c r="J15" i="463"/>
  <c r="I15" i="463"/>
  <c r="B15" i="463"/>
  <c r="Z14" i="463"/>
  <c r="Q14" i="463"/>
  <c r="O14" i="463"/>
  <c r="N14" i="463" a="1"/>
  <c r="N14" i="463" s="1"/>
  <c r="M14" i="463" a="1"/>
  <c r="M14" i="463" s="1"/>
  <c r="L14" i="463" a="1"/>
  <c r="L14" i="463" s="1"/>
  <c r="J14" i="463"/>
  <c r="I14" i="463"/>
  <c r="B14" i="463"/>
  <c r="Q13" i="463"/>
  <c r="N13" i="463" s="1" a="1"/>
  <c r="N13" i="463" s="1"/>
  <c r="B13" i="463"/>
  <c r="Q12" i="463"/>
  <c r="O12" i="463" s="1"/>
  <c r="B12" i="463"/>
  <c r="Q11" i="463"/>
  <c r="Z11" i="463" s="1"/>
  <c r="J11" i="463"/>
  <c r="B11" i="463"/>
  <c r="Z10" i="463"/>
  <c r="Q10" i="463"/>
  <c r="O10" i="463"/>
  <c r="N10" i="463" a="1"/>
  <c r="N10" i="463" s="1"/>
  <c r="M10" i="463" a="1"/>
  <c r="M10" i="463" s="1"/>
  <c r="L10" i="463" a="1"/>
  <c r="L10" i="463" s="1"/>
  <c r="J10" i="463"/>
  <c r="I10" i="463"/>
  <c r="B10" i="463"/>
  <c r="Q9" i="463"/>
  <c r="I9" i="463"/>
  <c r="B9" i="463"/>
  <c r="Q8" i="463"/>
  <c r="Z8" i="463" s="1"/>
  <c r="I8" i="463"/>
  <c r="B8" i="463"/>
  <c r="AA7" i="463"/>
  <c r="AA7" i="463" a="1"/>
  <c r="Q7" i="463"/>
  <c r="P7" i="463" s="1" a="1"/>
  <c r="P7" i="463" s="1"/>
  <c r="C7" i="463" s="1" a="1"/>
  <c r="C7" i="463" s="1"/>
  <c r="J43" i="463" s="1" a="1"/>
  <c r="J43" i="463" s="1"/>
  <c r="B7" i="463"/>
  <c r="X5" i="463"/>
  <c r="S33" i="463" s="1" a="1"/>
  <c r="S33" i="463" s="1"/>
  <c r="F1" i="463"/>
  <c r="B72" i="462"/>
  <c r="B71" i="462"/>
  <c r="B70" i="462"/>
  <c r="B69" i="462"/>
  <c r="B68" i="462"/>
  <c r="B67" i="462"/>
  <c r="B66" i="462"/>
  <c r="B65" i="462"/>
  <c r="B64" i="462"/>
  <c r="B63" i="462"/>
  <c r="B62" i="462"/>
  <c r="B61" i="462"/>
  <c r="B60" i="462"/>
  <c r="B59" i="462"/>
  <c r="B58" i="462"/>
  <c r="B57" i="462"/>
  <c r="B56" i="462"/>
  <c r="B55" i="462"/>
  <c r="B54" i="462"/>
  <c r="B53" i="462"/>
  <c r="B52" i="462"/>
  <c r="B51" i="462"/>
  <c r="B50" i="462"/>
  <c r="B49" i="462"/>
  <c r="B48" i="462"/>
  <c r="B47" i="462"/>
  <c r="B46" i="462"/>
  <c r="B45" i="462"/>
  <c r="B44" i="462"/>
  <c r="B43" i="462"/>
  <c r="G37" i="462"/>
  <c r="F37" i="462"/>
  <c r="E37" i="462"/>
  <c r="Z36" i="462"/>
  <c r="Q36" i="462"/>
  <c r="O36" i="462" s="1"/>
  <c r="B36" i="462"/>
  <c r="Q35" i="462"/>
  <c r="M35" i="462" s="1" a="1"/>
  <c r="M35" i="462" s="1"/>
  <c r="B35" i="462"/>
  <c r="Q34" i="462"/>
  <c r="M34" i="462" s="1" a="1"/>
  <c r="M34" i="462" s="1"/>
  <c r="O34" i="462"/>
  <c r="B34" i="462"/>
  <c r="Q33" i="462"/>
  <c r="Z33" i="462" s="1"/>
  <c r="O33" i="462"/>
  <c r="M33" i="462" a="1"/>
  <c r="M33" i="462" s="1"/>
  <c r="B33" i="462"/>
  <c r="Q32" i="462"/>
  <c r="M32" i="462" s="1" a="1"/>
  <c r="M32" i="462" s="1"/>
  <c r="O32" i="462"/>
  <c r="B32" i="462"/>
  <c r="Q31" i="462"/>
  <c r="M31" i="462" s="1" a="1"/>
  <c r="M31" i="462" s="1"/>
  <c r="B31" i="462"/>
  <c r="Z30" i="462"/>
  <c r="Q30" i="462"/>
  <c r="O30" i="462" s="1"/>
  <c r="J30" i="462"/>
  <c r="B30" i="462"/>
  <c r="Q29" i="462"/>
  <c r="M29" i="462" s="1" a="1"/>
  <c r="M29" i="462" s="1"/>
  <c r="B29" i="462"/>
  <c r="Z28" i="462"/>
  <c r="Q28" i="462"/>
  <c r="O28" i="462" s="1"/>
  <c r="B28" i="462"/>
  <c r="Q27" i="462"/>
  <c r="M27" i="462" s="1" a="1"/>
  <c r="M27" i="462" s="1"/>
  <c r="B27" i="462"/>
  <c r="Z26" i="462"/>
  <c r="Q26" i="462"/>
  <c r="O26" i="462" s="1"/>
  <c r="B26" i="462"/>
  <c r="Q25" i="462"/>
  <c r="M25" i="462" s="1" a="1"/>
  <c r="M25" i="462" s="1"/>
  <c r="B25" i="462"/>
  <c r="Z24" i="462"/>
  <c r="Q24" i="462"/>
  <c r="O24" i="462" s="1"/>
  <c r="B24" i="462"/>
  <c r="Q23" i="462"/>
  <c r="M23" i="462" s="1" a="1"/>
  <c r="M23" i="462" s="1"/>
  <c r="B23" i="462"/>
  <c r="Q22" i="462"/>
  <c r="O22" i="462" s="1"/>
  <c r="B22" i="462"/>
  <c r="Q21" i="462"/>
  <c r="M21" i="462" s="1" a="1"/>
  <c r="M21" i="462" s="1"/>
  <c r="B21" i="462"/>
  <c r="Q20" i="462"/>
  <c r="O20" i="462" s="1"/>
  <c r="B20" i="462"/>
  <c r="Q19" i="462"/>
  <c r="M19" i="462" s="1" a="1"/>
  <c r="M19" i="462" s="1"/>
  <c r="B19" i="462"/>
  <c r="Z18" i="462"/>
  <c r="Q18" i="462"/>
  <c r="O18" i="462" s="1"/>
  <c r="B18" i="462"/>
  <c r="Z17" i="462"/>
  <c r="Q17" i="462"/>
  <c r="O17" i="462" s="1"/>
  <c r="B17" i="462"/>
  <c r="Q16" i="462"/>
  <c r="Z16" i="462" s="1"/>
  <c r="B16" i="462"/>
  <c r="Q15" i="462"/>
  <c r="M15" i="462" a="1"/>
  <c r="M15" i="462" s="1"/>
  <c r="J15" i="462"/>
  <c r="B15" i="462"/>
  <c r="Q14" i="462"/>
  <c r="M14" i="462" s="1" a="1"/>
  <c r="M14" i="462" s="1"/>
  <c r="O14" i="462"/>
  <c r="B14" i="462"/>
  <c r="Z13" i="462"/>
  <c r="Q13" i="462"/>
  <c r="O13" i="462" s="1"/>
  <c r="B13" i="462"/>
  <c r="Q12" i="462"/>
  <c r="Z12" i="462" s="1"/>
  <c r="B12" i="462"/>
  <c r="Q11" i="462"/>
  <c r="M11" i="462" a="1"/>
  <c r="M11" i="462" s="1"/>
  <c r="J11" i="462"/>
  <c r="B11" i="462"/>
  <c r="Z10" i="462"/>
  <c r="Q10" i="462"/>
  <c r="O10" i="462"/>
  <c r="M10" i="462" a="1"/>
  <c r="M10" i="462" s="1"/>
  <c r="J10" i="462"/>
  <c r="B10" i="462"/>
  <c r="Q9" i="462"/>
  <c r="Z9" i="462" s="1"/>
  <c r="B9" i="462"/>
  <c r="Q8" i="462"/>
  <c r="B8" i="462"/>
  <c r="AA7" i="462" a="1"/>
  <c r="AA7" i="462" s="1"/>
  <c r="Q7" i="462"/>
  <c r="M7" i="462" a="1"/>
  <c r="M7" i="462" s="1"/>
  <c r="B7" i="462"/>
  <c r="X5" i="462"/>
  <c r="S17" i="462" s="1" a="1"/>
  <c r="S17" i="462" s="1"/>
  <c r="F1" i="462"/>
  <c r="B72" i="461"/>
  <c r="B71" i="461"/>
  <c r="B70" i="461"/>
  <c r="B69" i="461"/>
  <c r="B68" i="461"/>
  <c r="B67" i="461"/>
  <c r="B66" i="461"/>
  <c r="B65" i="461"/>
  <c r="B64" i="461"/>
  <c r="B63" i="461"/>
  <c r="B62" i="461"/>
  <c r="B61" i="461"/>
  <c r="B60" i="461"/>
  <c r="B59" i="461"/>
  <c r="B58" i="461"/>
  <c r="B57" i="461"/>
  <c r="B56" i="461"/>
  <c r="B55" i="461"/>
  <c r="B54" i="461"/>
  <c r="B53" i="461"/>
  <c r="B52" i="461"/>
  <c r="B51" i="461"/>
  <c r="B50" i="461"/>
  <c r="B49" i="461"/>
  <c r="B48" i="461"/>
  <c r="B47" i="461"/>
  <c r="B46" i="461"/>
  <c r="B45" i="461"/>
  <c r="B44" i="461"/>
  <c r="B43" i="461"/>
  <c r="G37" i="461"/>
  <c r="F37" i="461"/>
  <c r="E37" i="461"/>
  <c r="Q36" i="461"/>
  <c r="Z36" i="461" s="1"/>
  <c r="B36" i="461"/>
  <c r="Q35" i="461"/>
  <c r="J35" i="461" s="1"/>
  <c r="B35" i="461"/>
  <c r="Z34" i="461"/>
  <c r="Q34" i="461"/>
  <c r="O34" i="461"/>
  <c r="M34" i="461" a="1"/>
  <c r="M34" i="461" s="1"/>
  <c r="J34" i="461"/>
  <c r="B34" i="461"/>
  <c r="Z33" i="461"/>
  <c r="Q33" i="461"/>
  <c r="O33" i="461" s="1"/>
  <c r="B33" i="461"/>
  <c r="Q32" i="461"/>
  <c r="B32" i="461"/>
  <c r="Q31" i="461"/>
  <c r="J31" i="461"/>
  <c r="B31" i="461"/>
  <c r="Q30" i="461"/>
  <c r="M30" i="461" s="1" a="1"/>
  <c r="M30" i="461" s="1"/>
  <c r="B30" i="461"/>
  <c r="Q29" i="461"/>
  <c r="Z29" i="461" s="1"/>
  <c r="B29" i="461"/>
  <c r="Q28" i="461"/>
  <c r="B28" i="461"/>
  <c r="Q27" i="461"/>
  <c r="M27" i="461" s="1" a="1"/>
  <c r="M27" i="461" s="1"/>
  <c r="B27" i="461"/>
  <c r="Q26" i="461"/>
  <c r="Z26" i="461" s="1"/>
  <c r="B26" i="461"/>
  <c r="Q25" i="461"/>
  <c r="O25" i="461" s="1"/>
  <c r="B25" i="461"/>
  <c r="Q24" i="461"/>
  <c r="B24" i="461"/>
  <c r="Q23" i="461"/>
  <c r="B23" i="461"/>
  <c r="Q22" i="461"/>
  <c r="M22" i="461" a="1"/>
  <c r="M22" i="461" s="1"/>
  <c r="B22" i="461"/>
  <c r="Z21" i="461"/>
  <c r="Q21" i="461"/>
  <c r="O21" i="461"/>
  <c r="M21" i="461" a="1"/>
  <c r="M21" i="461" s="1"/>
  <c r="J21" i="461"/>
  <c r="B21" i="461"/>
  <c r="Q20" i="461"/>
  <c r="O20" i="461"/>
  <c r="B20" i="461"/>
  <c r="Q19" i="461"/>
  <c r="M19" i="461" a="1"/>
  <c r="M19" i="461" s="1"/>
  <c r="B19" i="461"/>
  <c r="Q18" i="461"/>
  <c r="Z18" i="461" s="1"/>
  <c r="B18" i="461"/>
  <c r="Q17" i="461"/>
  <c r="O17" i="461" s="1"/>
  <c r="B17" i="461"/>
  <c r="Q16" i="461"/>
  <c r="O16" i="461" s="1"/>
  <c r="B16" i="461"/>
  <c r="Q15" i="461"/>
  <c r="M15" i="461" s="1" a="1"/>
  <c r="M15" i="461" s="1"/>
  <c r="B15" i="461"/>
  <c r="Z14" i="461"/>
  <c r="Q14" i="461"/>
  <c r="O14" i="461" s="1"/>
  <c r="M14" i="461" a="1"/>
  <c r="M14" i="461" s="1"/>
  <c r="J14" i="461"/>
  <c r="B14" i="461"/>
  <c r="Q13" i="461"/>
  <c r="O13" i="461" s="1"/>
  <c r="B13" i="461"/>
  <c r="Q12" i="461"/>
  <c r="Z12" i="461" s="1"/>
  <c r="B12" i="461"/>
  <c r="Q11" i="461"/>
  <c r="M11" i="461" s="1" a="1"/>
  <c r="M11" i="461" s="1"/>
  <c r="B11" i="461"/>
  <c r="Q10" i="461"/>
  <c r="Z10" i="461" s="1"/>
  <c r="N10" i="461" a="1"/>
  <c r="N10" i="461" s="1"/>
  <c r="B10" i="461"/>
  <c r="Q9" i="461"/>
  <c r="Z9" i="461" s="1"/>
  <c r="B9" i="461"/>
  <c r="Q8" i="461"/>
  <c r="N8" i="461" s="1" a="1"/>
  <c r="N8" i="461" s="1"/>
  <c r="B8" i="461"/>
  <c r="AA7" i="461"/>
  <c r="AA7" i="461" a="1"/>
  <c r="Q7" i="461"/>
  <c r="N7" i="461" s="1" a="1"/>
  <c r="N7" i="461" s="1"/>
  <c r="B7" i="461"/>
  <c r="X5" i="461"/>
  <c r="F1" i="461"/>
  <c r="B72" i="460"/>
  <c r="B71" i="460"/>
  <c r="B70" i="460"/>
  <c r="B69" i="460"/>
  <c r="B68" i="460"/>
  <c r="B67" i="460"/>
  <c r="B66" i="460"/>
  <c r="B65" i="460"/>
  <c r="B64" i="460"/>
  <c r="B63" i="460"/>
  <c r="B62" i="460"/>
  <c r="B61" i="460"/>
  <c r="B60" i="460"/>
  <c r="B59" i="460"/>
  <c r="B58" i="460"/>
  <c r="B57" i="460"/>
  <c r="B56" i="460"/>
  <c r="B55" i="460"/>
  <c r="B54" i="460"/>
  <c r="B53" i="460"/>
  <c r="B52" i="460"/>
  <c r="B51" i="460"/>
  <c r="B50" i="460"/>
  <c r="B49" i="460"/>
  <c r="B48" i="460"/>
  <c r="B47" i="460"/>
  <c r="B46" i="460"/>
  <c r="B45" i="460"/>
  <c r="B44" i="460"/>
  <c r="B43" i="460"/>
  <c r="G37" i="460"/>
  <c r="F37" i="460"/>
  <c r="E37" i="460"/>
  <c r="Q36" i="460"/>
  <c r="B36" i="460"/>
  <c r="Q35" i="460"/>
  <c r="B35" i="460"/>
  <c r="Q34" i="460"/>
  <c r="O34" i="460" s="1"/>
  <c r="B34" i="460"/>
  <c r="Q33" i="460"/>
  <c r="O33" i="460" s="1"/>
  <c r="B33" i="460"/>
  <c r="Q32" i="460"/>
  <c r="N32" i="460" s="1" a="1"/>
  <c r="N32" i="460" s="1"/>
  <c r="B32" i="460"/>
  <c r="Q31" i="460"/>
  <c r="N31" i="460" s="1" a="1"/>
  <c r="N31" i="460" s="1"/>
  <c r="B31" i="460"/>
  <c r="Q30" i="460"/>
  <c r="Z30" i="460" s="1"/>
  <c r="J30" i="460"/>
  <c r="I30" i="460"/>
  <c r="B30" i="460"/>
  <c r="Q29" i="460"/>
  <c r="Z29" i="460" s="1"/>
  <c r="O29" i="460"/>
  <c r="N29" i="460" a="1"/>
  <c r="N29" i="460" s="1"/>
  <c r="I29" i="460"/>
  <c r="B29" i="460"/>
  <c r="Q28" i="460"/>
  <c r="B28" i="460"/>
  <c r="Q27" i="460"/>
  <c r="B27" i="460"/>
  <c r="Q26" i="460"/>
  <c r="N26" i="460" s="1" a="1"/>
  <c r="N26" i="460" s="1"/>
  <c r="O26" i="460"/>
  <c r="J26" i="460"/>
  <c r="I26" i="460"/>
  <c r="B26" i="460"/>
  <c r="Q25" i="460"/>
  <c r="O25" i="460" s="1"/>
  <c r="B25" i="460"/>
  <c r="Q24" i="460"/>
  <c r="N24" i="460" s="1" a="1"/>
  <c r="N24" i="460" s="1"/>
  <c r="B24" i="460"/>
  <c r="Q23" i="460"/>
  <c r="N23" i="460" s="1" a="1"/>
  <c r="N23" i="460" s="1"/>
  <c r="B23" i="460"/>
  <c r="Z22" i="460"/>
  <c r="Q22" i="460"/>
  <c r="O22" i="460" s="1"/>
  <c r="J22" i="460"/>
  <c r="B22" i="460"/>
  <c r="Z21" i="460"/>
  <c r="Q21" i="460"/>
  <c r="O21" i="460" s="1"/>
  <c r="N21" i="460" a="1"/>
  <c r="N21" i="460" s="1"/>
  <c r="M21" i="460" a="1"/>
  <c r="M21" i="460" s="1"/>
  <c r="I21" i="460"/>
  <c r="B21" i="460"/>
  <c r="Q20" i="460"/>
  <c r="B20" i="460"/>
  <c r="Q19" i="460"/>
  <c r="B19" i="460"/>
  <c r="Q18" i="460"/>
  <c r="N18" i="460" s="1" a="1"/>
  <c r="N18" i="460" s="1"/>
  <c r="B18" i="460"/>
  <c r="Q17" i="460"/>
  <c r="N17" i="460" s="1" a="1"/>
  <c r="N17" i="460" s="1"/>
  <c r="B17" i="460"/>
  <c r="Q16" i="460"/>
  <c r="O16" i="460" s="1"/>
  <c r="B16" i="460"/>
  <c r="Q15" i="460"/>
  <c r="N15" i="460" s="1" a="1"/>
  <c r="N15" i="460" s="1"/>
  <c r="B15" i="460"/>
  <c r="Q14" i="460"/>
  <c r="Z14" i="460" s="1"/>
  <c r="B14" i="460"/>
  <c r="Q13" i="460"/>
  <c r="Z13" i="460" s="1"/>
  <c r="B13" i="460"/>
  <c r="Q12" i="460"/>
  <c r="O12" i="460" s="1"/>
  <c r="B12" i="460"/>
  <c r="Q11" i="460"/>
  <c r="N11" i="460" a="1"/>
  <c r="N11" i="460" s="1"/>
  <c r="B11" i="460"/>
  <c r="Q10" i="460"/>
  <c r="Z10" i="460" s="1"/>
  <c r="B10" i="460"/>
  <c r="Q9" i="460"/>
  <c r="N9" i="460" s="1" a="1"/>
  <c r="N9" i="460" s="1"/>
  <c r="B9" i="460"/>
  <c r="Q8" i="460"/>
  <c r="B8" i="460"/>
  <c r="AA7" i="460" a="1"/>
  <c r="AA7" i="460" s="1"/>
  <c r="Q7" i="460"/>
  <c r="J7" i="460" s="1"/>
  <c r="B7" i="460"/>
  <c r="X5" i="460"/>
  <c r="S7" i="460" s="1" a="1"/>
  <c r="S7" i="460" s="1"/>
  <c r="F1" i="460"/>
  <c r="B72" i="459"/>
  <c r="B71" i="459"/>
  <c r="B70" i="459"/>
  <c r="B69" i="459"/>
  <c r="B68" i="459"/>
  <c r="B67" i="459"/>
  <c r="B66" i="459"/>
  <c r="B65" i="459"/>
  <c r="B64" i="459"/>
  <c r="B63" i="459"/>
  <c r="B62" i="459"/>
  <c r="B61" i="459"/>
  <c r="B60" i="459"/>
  <c r="B59" i="459"/>
  <c r="B58" i="459"/>
  <c r="B57" i="459"/>
  <c r="B56" i="459"/>
  <c r="B55" i="459"/>
  <c r="B54" i="459"/>
  <c r="B53" i="459"/>
  <c r="B52" i="459"/>
  <c r="B51" i="459"/>
  <c r="B50" i="459"/>
  <c r="B49" i="459"/>
  <c r="B48" i="459"/>
  <c r="B47" i="459"/>
  <c r="B46" i="459"/>
  <c r="B45" i="459"/>
  <c r="B44" i="459"/>
  <c r="B43" i="459"/>
  <c r="G37" i="459"/>
  <c r="F37" i="459"/>
  <c r="E37" i="459"/>
  <c r="Z36" i="459"/>
  <c r="Q36" i="459"/>
  <c r="O36" i="459"/>
  <c r="N36" i="459" a="1"/>
  <c r="N36" i="459" s="1"/>
  <c r="M36" i="459" a="1"/>
  <c r="M36" i="459" s="1"/>
  <c r="J36" i="459"/>
  <c r="I36" i="459"/>
  <c r="B36" i="459"/>
  <c r="Z35" i="459"/>
  <c r="Q35" i="459"/>
  <c r="O35" i="459" s="1"/>
  <c r="N35" i="459" a="1"/>
  <c r="N35" i="459" s="1"/>
  <c r="M35" i="459" a="1"/>
  <c r="M35" i="459" s="1"/>
  <c r="J35" i="459"/>
  <c r="B35" i="459"/>
  <c r="Q34" i="459"/>
  <c r="N34" i="459" s="1" a="1"/>
  <c r="N34" i="459" s="1"/>
  <c r="B34" i="459"/>
  <c r="Q33" i="459"/>
  <c r="J33" i="459" s="1"/>
  <c r="B33" i="459"/>
  <c r="Z32" i="459"/>
  <c r="Q32" i="459"/>
  <c r="O32" i="459"/>
  <c r="N32" i="459" a="1"/>
  <c r="N32" i="459" s="1"/>
  <c r="M32" i="459" a="1"/>
  <c r="M32" i="459" s="1"/>
  <c r="J32" i="459"/>
  <c r="I32" i="459"/>
  <c r="B32" i="459"/>
  <c r="Q31" i="459"/>
  <c r="O31" i="459" s="1"/>
  <c r="B31" i="459"/>
  <c r="Q30" i="459"/>
  <c r="B30" i="459"/>
  <c r="Q29" i="459"/>
  <c r="B29" i="459"/>
  <c r="Q28" i="459"/>
  <c r="O28" i="459" s="1"/>
  <c r="B28" i="459"/>
  <c r="Q27" i="459"/>
  <c r="O27" i="459" s="1"/>
  <c r="B27" i="459"/>
  <c r="Q26" i="459"/>
  <c r="N26" i="459" s="1" a="1"/>
  <c r="N26" i="459" s="1"/>
  <c r="I26" i="459"/>
  <c r="B26" i="459"/>
  <c r="Q25" i="459"/>
  <c r="B25" i="459"/>
  <c r="Q24" i="459"/>
  <c r="N24" i="459" s="1" a="1"/>
  <c r="N24" i="459" s="1"/>
  <c r="B24" i="459"/>
  <c r="Q23" i="459"/>
  <c r="B23" i="459"/>
  <c r="Q22" i="459"/>
  <c r="N22" i="459" s="1" a="1"/>
  <c r="N22" i="459" s="1"/>
  <c r="I22" i="459"/>
  <c r="B22" i="459"/>
  <c r="Q21" i="459"/>
  <c r="N21" i="459" s="1" a="1"/>
  <c r="N21" i="459" s="1"/>
  <c r="B21" i="459"/>
  <c r="Z20" i="459"/>
  <c r="Q20" i="459"/>
  <c r="O20" i="459" s="1"/>
  <c r="I20" i="459"/>
  <c r="B20" i="459"/>
  <c r="Q19" i="459"/>
  <c r="O19" i="459" s="1"/>
  <c r="I19" i="459"/>
  <c r="B19" i="459"/>
  <c r="Q18" i="459"/>
  <c r="N18" i="459" s="1" a="1"/>
  <c r="N18" i="459" s="1"/>
  <c r="B18" i="459"/>
  <c r="Q17" i="459"/>
  <c r="N17" i="459" a="1"/>
  <c r="N17" i="459" s="1"/>
  <c r="J17" i="459"/>
  <c r="B17" i="459"/>
  <c r="Q16" i="459"/>
  <c r="O16" i="459" s="1"/>
  <c r="B16" i="459"/>
  <c r="Q15" i="459"/>
  <c r="O15" i="459" s="1"/>
  <c r="B15" i="459"/>
  <c r="Q14" i="459"/>
  <c r="B14" i="459"/>
  <c r="Q13" i="459"/>
  <c r="B13" i="459"/>
  <c r="Q12" i="459"/>
  <c r="Z12" i="459" s="1"/>
  <c r="B12" i="459"/>
  <c r="Q11" i="459"/>
  <c r="O11" i="459" s="1"/>
  <c r="B11" i="459"/>
  <c r="Q10" i="459"/>
  <c r="N10" i="459" s="1" a="1"/>
  <c r="N10" i="459" s="1"/>
  <c r="B10" i="459"/>
  <c r="Q9" i="459"/>
  <c r="N9" i="459" s="1" a="1"/>
  <c r="N9" i="459" s="1"/>
  <c r="B9" i="459"/>
  <c r="Z8" i="459"/>
  <c r="Q8" i="459"/>
  <c r="O8" i="459" s="1"/>
  <c r="I8" i="459"/>
  <c r="B8" i="459"/>
  <c r="AA7" i="459"/>
  <c r="AA7" i="459" a="1"/>
  <c r="Q7" i="459"/>
  <c r="P7" i="459" s="1" a="1"/>
  <c r="P7" i="459" s="1"/>
  <c r="B7" i="459"/>
  <c r="X5" i="459"/>
  <c r="F1" i="459"/>
  <c r="B72" i="458"/>
  <c r="B71" i="458"/>
  <c r="B70" i="458"/>
  <c r="B69" i="458"/>
  <c r="B68" i="458"/>
  <c r="B67" i="458"/>
  <c r="B66" i="458"/>
  <c r="B65" i="458"/>
  <c r="B64" i="458"/>
  <c r="B63" i="458"/>
  <c r="B62" i="458"/>
  <c r="B61" i="458"/>
  <c r="B60" i="458"/>
  <c r="B59" i="458"/>
  <c r="B58" i="458"/>
  <c r="B57" i="458"/>
  <c r="B56" i="458"/>
  <c r="B55" i="458"/>
  <c r="B54" i="458"/>
  <c r="B53" i="458"/>
  <c r="B52" i="458"/>
  <c r="B51" i="458"/>
  <c r="B50" i="458"/>
  <c r="B49" i="458"/>
  <c r="B48" i="458"/>
  <c r="B47" i="458"/>
  <c r="B46" i="458"/>
  <c r="B45" i="458"/>
  <c r="B44" i="458"/>
  <c r="B43" i="458"/>
  <c r="G37" i="458"/>
  <c r="F37" i="458"/>
  <c r="E37" i="458"/>
  <c r="Q36" i="458"/>
  <c r="M36" i="458" a="1"/>
  <c r="M36" i="458" s="1"/>
  <c r="J36" i="458"/>
  <c r="B36" i="458"/>
  <c r="Q35" i="458"/>
  <c r="M35" i="458" s="1" a="1"/>
  <c r="M35" i="458" s="1"/>
  <c r="B35" i="458"/>
  <c r="Z34" i="458"/>
  <c r="Q34" i="458"/>
  <c r="B34" i="458"/>
  <c r="Q33" i="458"/>
  <c r="J33" i="458" s="1"/>
  <c r="N33" i="458" a="1"/>
  <c r="N33" i="458" s="1"/>
  <c r="B33" i="458"/>
  <c r="Q32" i="458"/>
  <c r="N32" i="458" a="1"/>
  <c r="N32" i="458" s="1"/>
  <c r="L32" i="458" a="1"/>
  <c r="L32" i="458" s="1"/>
  <c r="B32" i="458"/>
  <c r="Q31" i="458"/>
  <c r="J31" i="458" s="1"/>
  <c r="B31" i="458"/>
  <c r="Q30" i="458"/>
  <c r="N30" i="458" s="1" a="1"/>
  <c r="N30" i="458" s="1"/>
  <c r="B30" i="458"/>
  <c r="Q29" i="458"/>
  <c r="N29" i="458" s="1" a="1"/>
  <c r="N29" i="458" s="1"/>
  <c r="I29" i="458"/>
  <c r="B29" i="458"/>
  <c r="Q28" i="458"/>
  <c r="B28" i="458"/>
  <c r="Q27" i="458"/>
  <c r="J27" i="458" s="1"/>
  <c r="B27" i="458"/>
  <c r="Q26" i="458"/>
  <c r="N26" i="458" a="1"/>
  <c r="N26" i="458" s="1"/>
  <c r="J26" i="458"/>
  <c r="I26" i="458"/>
  <c r="B26" i="458"/>
  <c r="Q25" i="458"/>
  <c r="I25" i="458" s="1"/>
  <c r="N25" i="458" a="1"/>
  <c r="N25" i="458" s="1"/>
  <c r="B25" i="458"/>
  <c r="Q24" i="458"/>
  <c r="N24" i="458" s="1" a="1"/>
  <c r="N24" i="458" s="1"/>
  <c r="B24" i="458"/>
  <c r="Q23" i="458"/>
  <c r="J23" i="458" s="1"/>
  <c r="B23" i="458"/>
  <c r="Q22" i="458"/>
  <c r="N22" i="458" s="1" a="1"/>
  <c r="N22" i="458" s="1"/>
  <c r="B22" i="458"/>
  <c r="Q21" i="458"/>
  <c r="N21" i="458" s="1" a="1"/>
  <c r="N21" i="458" s="1"/>
  <c r="B21" i="458"/>
  <c r="Q20" i="458"/>
  <c r="B20" i="458"/>
  <c r="Q19" i="458"/>
  <c r="N19" i="458" s="1" a="1"/>
  <c r="N19" i="458" s="1"/>
  <c r="B19" i="458"/>
  <c r="Q18" i="458"/>
  <c r="N18" i="458" s="1" a="1"/>
  <c r="N18" i="458" s="1"/>
  <c r="B18" i="458"/>
  <c r="Q17" i="458"/>
  <c r="I17" i="458" s="1"/>
  <c r="J17" i="458"/>
  <c r="B17" i="458"/>
  <c r="Q16" i="458"/>
  <c r="I16" i="458" s="1"/>
  <c r="N16" i="458" a="1"/>
  <c r="N16" i="458" s="1"/>
  <c r="B16" i="458"/>
  <c r="Q15" i="458"/>
  <c r="J15" i="458" s="1"/>
  <c r="B15" i="458"/>
  <c r="Q14" i="458"/>
  <c r="N14" i="458" a="1"/>
  <c r="N14" i="458" s="1"/>
  <c r="J14" i="458"/>
  <c r="I14" i="458"/>
  <c r="B14" i="458"/>
  <c r="Q13" i="458"/>
  <c r="N13" i="458" a="1"/>
  <c r="N13" i="458" s="1"/>
  <c r="L13" i="458" a="1"/>
  <c r="L13" i="458" s="1"/>
  <c r="J13" i="458"/>
  <c r="I13" i="458"/>
  <c r="B13" i="458"/>
  <c r="Q12" i="458"/>
  <c r="N12" i="458" s="1" a="1"/>
  <c r="N12" i="458" s="1"/>
  <c r="B12" i="458"/>
  <c r="Q11" i="458"/>
  <c r="N11" i="458" s="1" a="1"/>
  <c r="N11" i="458" s="1"/>
  <c r="B11" i="458"/>
  <c r="Q10" i="458"/>
  <c r="N10" i="458" s="1" a="1"/>
  <c r="N10" i="458" s="1"/>
  <c r="J10" i="458"/>
  <c r="B10" i="458"/>
  <c r="Q9" i="458"/>
  <c r="L9" i="458" s="1" a="1"/>
  <c r="L9" i="458" s="1"/>
  <c r="N9" i="458" a="1"/>
  <c r="N9" i="458" s="1"/>
  <c r="B9" i="458"/>
  <c r="Q8" i="458"/>
  <c r="P8" i="458" s="1" a="1"/>
  <c r="P8" i="458" s="1"/>
  <c r="C8" i="458" s="1" a="1"/>
  <c r="C8" i="458" s="1"/>
  <c r="D8" i="458" s="1" a="1"/>
  <c r="D8" i="458" s="1"/>
  <c r="X8" i="458" s="1" a="1"/>
  <c r="X8" i="458" s="1"/>
  <c r="B8" i="458"/>
  <c r="AA7" i="458" a="1"/>
  <c r="AA7" i="458" s="1"/>
  <c r="Z7" i="458"/>
  <c r="Q7" i="458"/>
  <c r="P7" i="458"/>
  <c r="C7" i="458" s="1" a="1"/>
  <c r="C7" i="458" s="1"/>
  <c r="D7" i="458" s="1" a="1"/>
  <c r="D7" i="458" s="1"/>
  <c r="P7" i="458" a="1"/>
  <c r="O7" i="458"/>
  <c r="N7" i="458" a="1"/>
  <c r="N7" i="458" s="1"/>
  <c r="M7" i="458"/>
  <c r="M7" i="458" a="1"/>
  <c r="L7" i="458" a="1"/>
  <c r="L7" i="458" s="1"/>
  <c r="J7" i="458"/>
  <c r="I7" i="458"/>
  <c r="B7" i="458"/>
  <c r="X5" i="458"/>
  <c r="S34" i="458" s="1" a="1"/>
  <c r="S34" i="458" s="1"/>
  <c r="F1" i="458"/>
  <c r="B72" i="457"/>
  <c r="B71" i="457"/>
  <c r="B70" i="457"/>
  <c r="B69" i="457"/>
  <c r="B68" i="457"/>
  <c r="B67" i="457"/>
  <c r="B66" i="457"/>
  <c r="B65" i="457"/>
  <c r="B64" i="457"/>
  <c r="B63" i="457"/>
  <c r="B62" i="457"/>
  <c r="B61" i="457"/>
  <c r="B60" i="457"/>
  <c r="B59" i="457"/>
  <c r="B58" i="457"/>
  <c r="B57" i="457"/>
  <c r="B56" i="457"/>
  <c r="B55" i="457"/>
  <c r="B54" i="457"/>
  <c r="B53" i="457"/>
  <c r="B52" i="457"/>
  <c r="B51" i="457"/>
  <c r="B50" i="457"/>
  <c r="B49" i="457"/>
  <c r="B48" i="457"/>
  <c r="B47" i="457"/>
  <c r="B46" i="457"/>
  <c r="B45" i="457"/>
  <c r="B44" i="457"/>
  <c r="B43" i="457"/>
  <c r="G37" i="457"/>
  <c r="F37" i="457"/>
  <c r="E37" i="457"/>
  <c r="Q36" i="457"/>
  <c r="N36" i="457" a="1"/>
  <c r="N36" i="457" s="1"/>
  <c r="L36" i="457" a="1"/>
  <c r="L36" i="457" s="1"/>
  <c r="I36" i="457"/>
  <c r="B36" i="457"/>
  <c r="Q35" i="457"/>
  <c r="O35" i="457" s="1"/>
  <c r="B35" i="457"/>
  <c r="Z34" i="457"/>
  <c r="Q34" i="457"/>
  <c r="O34" i="457" s="1"/>
  <c r="M34" i="457" a="1"/>
  <c r="M34" i="457" s="1"/>
  <c r="J34" i="457"/>
  <c r="B34" i="457"/>
  <c r="Q33" i="457"/>
  <c r="O33" i="457" s="1"/>
  <c r="N33" i="457" a="1"/>
  <c r="N33" i="457" s="1"/>
  <c r="B33" i="457"/>
  <c r="Z32" i="457"/>
  <c r="Q32" i="457"/>
  <c r="O32" i="457" s="1"/>
  <c r="M32" i="457" a="1"/>
  <c r="M32" i="457" s="1"/>
  <c r="J32" i="457"/>
  <c r="B32" i="457"/>
  <c r="Z31" i="457"/>
  <c r="Q31" i="457"/>
  <c r="O31" i="457"/>
  <c r="N31" i="457" a="1"/>
  <c r="N31" i="457" s="1"/>
  <c r="M31" i="457" a="1"/>
  <c r="M31" i="457" s="1"/>
  <c r="L31" i="457" a="1"/>
  <c r="L31" i="457" s="1"/>
  <c r="J31" i="457"/>
  <c r="I31" i="457"/>
  <c r="B31" i="457"/>
  <c r="Z30" i="457"/>
  <c r="Q30" i="457"/>
  <c r="O30" i="457"/>
  <c r="N30" i="457" a="1"/>
  <c r="N30" i="457" s="1"/>
  <c r="M30" i="457" a="1"/>
  <c r="M30" i="457" s="1"/>
  <c r="L30" i="457" a="1"/>
  <c r="L30" i="457" s="1"/>
  <c r="J30" i="457"/>
  <c r="I30" i="457"/>
  <c r="B30" i="457"/>
  <c r="Z29" i="457"/>
  <c r="Q29" i="457"/>
  <c r="O29" i="457"/>
  <c r="N29" i="457" a="1"/>
  <c r="N29" i="457" s="1"/>
  <c r="M29" i="457" a="1"/>
  <c r="M29" i="457" s="1"/>
  <c r="L29" i="457" a="1"/>
  <c r="L29" i="457" s="1"/>
  <c r="J29" i="457"/>
  <c r="I29" i="457"/>
  <c r="B29" i="457"/>
  <c r="Z28" i="457"/>
  <c r="Q28" i="457"/>
  <c r="O28" i="457"/>
  <c r="N28" i="457" a="1"/>
  <c r="N28" i="457" s="1"/>
  <c r="M28" i="457" a="1"/>
  <c r="M28" i="457" s="1"/>
  <c r="L28" i="457" a="1"/>
  <c r="L28" i="457" s="1"/>
  <c r="J28" i="457"/>
  <c r="I28" i="457"/>
  <c r="B28" i="457"/>
  <c r="Z27" i="457"/>
  <c r="Q27" i="457"/>
  <c r="O27" i="457"/>
  <c r="N27" i="457" a="1"/>
  <c r="N27" i="457" s="1"/>
  <c r="M27" i="457" a="1"/>
  <c r="M27" i="457" s="1"/>
  <c r="L27" i="457" a="1"/>
  <c r="L27" i="457" s="1"/>
  <c r="J27" i="457"/>
  <c r="I27" i="457"/>
  <c r="B27" i="457"/>
  <c r="Z26" i="457"/>
  <c r="Q26" i="457"/>
  <c r="O26" i="457"/>
  <c r="N26" i="457" a="1"/>
  <c r="N26" i="457" s="1"/>
  <c r="M26" i="457" a="1"/>
  <c r="M26" i="457" s="1"/>
  <c r="J26" i="457"/>
  <c r="I26" i="457"/>
  <c r="B26" i="457"/>
  <c r="Q25" i="457"/>
  <c r="Z25" i="457" s="1"/>
  <c r="J25" i="457"/>
  <c r="I25" i="457"/>
  <c r="B25" i="457"/>
  <c r="Q24" i="457"/>
  <c r="N24" i="457" s="1" a="1"/>
  <c r="N24" i="457" s="1"/>
  <c r="O24" i="457"/>
  <c r="J24" i="457"/>
  <c r="B24" i="457"/>
  <c r="Q23" i="457"/>
  <c r="O23" i="457" s="1"/>
  <c r="B23" i="457"/>
  <c r="Q22" i="457"/>
  <c r="Z22" i="457" s="1"/>
  <c r="O22" i="457"/>
  <c r="J22" i="457"/>
  <c r="I22" i="457"/>
  <c r="B22" i="457"/>
  <c r="Q21" i="457"/>
  <c r="Z21" i="457" s="1"/>
  <c r="N21" i="457" a="1"/>
  <c r="N21" i="457" s="1"/>
  <c r="J21" i="457"/>
  <c r="B21" i="457"/>
  <c r="Q20" i="457"/>
  <c r="N20" i="457" s="1" a="1"/>
  <c r="N20" i="457" s="1"/>
  <c r="O20" i="457"/>
  <c r="B20" i="457"/>
  <c r="Z19" i="457"/>
  <c r="Q19" i="457"/>
  <c r="O19" i="457"/>
  <c r="N19" i="457" a="1"/>
  <c r="N19" i="457" s="1"/>
  <c r="M19" i="457" a="1"/>
  <c r="M19" i="457" s="1"/>
  <c r="L19" i="457" a="1"/>
  <c r="L19" i="457" s="1"/>
  <c r="J19" i="457"/>
  <c r="I19" i="457"/>
  <c r="B19" i="457"/>
  <c r="Z18" i="457"/>
  <c r="Q18" i="457"/>
  <c r="O18" i="457"/>
  <c r="N18" i="457" a="1"/>
  <c r="N18" i="457" s="1"/>
  <c r="M18" i="457" a="1"/>
  <c r="M18" i="457" s="1"/>
  <c r="L18" i="457" a="1"/>
  <c r="L18" i="457" s="1"/>
  <c r="J18" i="457"/>
  <c r="I18" i="457"/>
  <c r="B18" i="457"/>
  <c r="Q17" i="457"/>
  <c r="O17" i="457" s="1"/>
  <c r="B17" i="457"/>
  <c r="Q16" i="457"/>
  <c r="Z16" i="457" s="1"/>
  <c r="B16" i="457"/>
  <c r="Q15" i="457"/>
  <c r="Z15" i="457" s="1"/>
  <c r="M15" i="457" a="1"/>
  <c r="M15" i="457" s="1"/>
  <c r="J15" i="457"/>
  <c r="I15" i="457"/>
  <c r="B15" i="457"/>
  <c r="Q14" i="457"/>
  <c r="N14" i="457" s="1" a="1"/>
  <c r="N14" i="457" s="1"/>
  <c r="B14" i="457"/>
  <c r="Z13" i="457"/>
  <c r="Q13" i="457"/>
  <c r="O13" i="457"/>
  <c r="N13" i="457" a="1"/>
  <c r="N13" i="457" s="1"/>
  <c r="M13" i="457" a="1"/>
  <c r="M13" i="457" s="1"/>
  <c r="L13" i="457" a="1"/>
  <c r="L13" i="457" s="1"/>
  <c r="J13" i="457"/>
  <c r="I13" i="457"/>
  <c r="B13" i="457"/>
  <c r="Q12" i="457"/>
  <c r="M12" i="457" s="1" a="1"/>
  <c r="M12" i="457" s="1"/>
  <c r="O12" i="457"/>
  <c r="B12" i="457"/>
  <c r="Q11" i="457"/>
  <c r="O11" i="457" s="1"/>
  <c r="B11" i="457"/>
  <c r="Q10" i="457"/>
  <c r="Z10" i="457" s="1"/>
  <c r="B10" i="457"/>
  <c r="Q9" i="457"/>
  <c r="B9" i="457"/>
  <c r="Z8" i="457"/>
  <c r="Q8" i="457"/>
  <c r="O8" i="457"/>
  <c r="N8" i="457" a="1"/>
  <c r="N8" i="457" s="1"/>
  <c r="M8" i="457" a="1"/>
  <c r="M8" i="457" s="1"/>
  <c r="L8" i="457" a="1"/>
  <c r="L8" i="457" s="1"/>
  <c r="J8" i="457"/>
  <c r="I8" i="457"/>
  <c r="B8" i="457"/>
  <c r="AA7" i="457" a="1"/>
  <c r="AA7" i="457" s="1"/>
  <c r="Q7" i="457"/>
  <c r="P8" i="457" s="1" a="1"/>
  <c r="P8" i="457" s="1"/>
  <c r="C8" i="457" s="1" a="1"/>
  <c r="C8" i="457" s="1"/>
  <c r="J44" i="457" s="1" a="1"/>
  <c r="J44" i="457" s="1"/>
  <c r="P7" i="457" a="1"/>
  <c r="P7" i="457" s="1"/>
  <c r="C7" i="457" s="1" a="1"/>
  <c r="C7" i="457" s="1"/>
  <c r="J43" i="457" s="1" a="1"/>
  <c r="J43" i="457" s="1"/>
  <c r="O7" i="457"/>
  <c r="M7" i="457" a="1"/>
  <c r="M7" i="457" s="1"/>
  <c r="L7" i="457" a="1"/>
  <c r="L7" i="457" s="1"/>
  <c r="J7" i="457"/>
  <c r="I7" i="457"/>
  <c r="B7" i="457"/>
  <c r="X5" i="457"/>
  <c r="S22" i="457" s="1" a="1"/>
  <c r="S22" i="457" s="1"/>
  <c r="F1" i="457"/>
  <c r="B72" i="456"/>
  <c r="B71" i="456"/>
  <c r="B70" i="456"/>
  <c r="B69" i="456"/>
  <c r="B68" i="456"/>
  <c r="B67" i="456"/>
  <c r="B66" i="456"/>
  <c r="B65" i="456"/>
  <c r="B64" i="456"/>
  <c r="B63" i="456"/>
  <c r="B62" i="456"/>
  <c r="B61" i="456"/>
  <c r="B60" i="456"/>
  <c r="B59" i="456"/>
  <c r="B58" i="456"/>
  <c r="B57" i="456"/>
  <c r="B56" i="456"/>
  <c r="B55" i="456"/>
  <c r="B54" i="456"/>
  <c r="B53" i="456"/>
  <c r="B52" i="456"/>
  <c r="B51" i="456"/>
  <c r="B50" i="456"/>
  <c r="B49" i="456"/>
  <c r="B48" i="456"/>
  <c r="B47" i="456"/>
  <c r="B46" i="456"/>
  <c r="B45" i="456"/>
  <c r="B44" i="456"/>
  <c r="B43" i="456"/>
  <c r="G37" i="456"/>
  <c r="F37" i="456"/>
  <c r="E37" i="456"/>
  <c r="Z36" i="456"/>
  <c r="Q36" i="456"/>
  <c r="O36" i="456"/>
  <c r="N36" i="456" a="1"/>
  <c r="N36" i="456" s="1"/>
  <c r="M36" i="456" a="1"/>
  <c r="M36" i="456" s="1"/>
  <c r="L36" i="456" a="1"/>
  <c r="L36" i="456" s="1"/>
  <c r="J36" i="456"/>
  <c r="I36" i="456"/>
  <c r="B36" i="456"/>
  <c r="Z35" i="456"/>
  <c r="Q35" i="456"/>
  <c r="O35" i="456"/>
  <c r="N35" i="456" a="1"/>
  <c r="N35" i="456" s="1"/>
  <c r="M35" i="456" a="1"/>
  <c r="M35" i="456" s="1"/>
  <c r="L35" i="456" a="1"/>
  <c r="L35" i="456" s="1"/>
  <c r="J35" i="456"/>
  <c r="I35" i="456"/>
  <c r="B35" i="456"/>
  <c r="Z34" i="456"/>
  <c r="Q34" i="456"/>
  <c r="O34" i="456"/>
  <c r="N34" i="456" a="1"/>
  <c r="N34" i="456" s="1"/>
  <c r="M34" i="456" a="1"/>
  <c r="M34" i="456" s="1"/>
  <c r="J34" i="456"/>
  <c r="I34" i="456"/>
  <c r="B34" i="456"/>
  <c r="Z33" i="456"/>
  <c r="Q33" i="456"/>
  <c r="O33" i="456"/>
  <c r="N33" i="456" a="1"/>
  <c r="N33" i="456" s="1"/>
  <c r="M33" i="456" a="1"/>
  <c r="M33" i="456" s="1"/>
  <c r="J33" i="456"/>
  <c r="I33" i="456"/>
  <c r="B33" i="456"/>
  <c r="Q32" i="456"/>
  <c r="N32" i="456" s="1" a="1"/>
  <c r="N32" i="456" s="1"/>
  <c r="B32" i="456"/>
  <c r="Q31" i="456"/>
  <c r="M31" i="456" s="1" a="1"/>
  <c r="M31" i="456" s="1"/>
  <c r="B31" i="456"/>
  <c r="Q30" i="456"/>
  <c r="B30" i="456"/>
  <c r="Q29" i="456"/>
  <c r="Z29" i="456" s="1"/>
  <c r="B29" i="456"/>
  <c r="Q28" i="456"/>
  <c r="B28" i="456"/>
  <c r="Z27" i="456"/>
  <c r="Q27" i="456"/>
  <c r="O27" i="456"/>
  <c r="M27" i="456" a="1"/>
  <c r="M27" i="456" s="1"/>
  <c r="J27" i="456"/>
  <c r="B27" i="456"/>
  <c r="Q26" i="456"/>
  <c r="B26" i="456"/>
  <c r="Q25" i="456"/>
  <c r="O25" i="456" s="1"/>
  <c r="B25" i="456"/>
  <c r="Q24" i="456"/>
  <c r="B24" i="456"/>
  <c r="Q23" i="456"/>
  <c r="M23" i="456" s="1" a="1"/>
  <c r="M23" i="456" s="1"/>
  <c r="N23" i="456" a="1"/>
  <c r="N23" i="456" s="1"/>
  <c r="B23" i="456"/>
  <c r="Q22" i="456"/>
  <c r="N22" i="456" s="1" a="1"/>
  <c r="N22" i="456" s="1"/>
  <c r="O22" i="456"/>
  <c r="I22" i="456"/>
  <c r="B22" i="456"/>
  <c r="Q21" i="456"/>
  <c r="Z21" i="456" s="1"/>
  <c r="N21" i="456" a="1"/>
  <c r="N21" i="456" s="1"/>
  <c r="B21" i="456"/>
  <c r="Q20" i="456"/>
  <c r="N20" i="456" s="1" a="1"/>
  <c r="N20" i="456" s="1"/>
  <c r="B20" i="456"/>
  <c r="Q19" i="456"/>
  <c r="N19" i="456" s="1" a="1"/>
  <c r="N19" i="456" s="1"/>
  <c r="M19" i="456" a="1"/>
  <c r="M19" i="456" s="1"/>
  <c r="J19" i="456"/>
  <c r="B19" i="456"/>
  <c r="Q18" i="456"/>
  <c r="N18" i="456" s="1" a="1"/>
  <c r="N18" i="456" s="1"/>
  <c r="B18" i="456"/>
  <c r="Q17" i="456"/>
  <c r="B17" i="456"/>
  <c r="Q16" i="456"/>
  <c r="Z16" i="456" s="1"/>
  <c r="B16" i="456"/>
  <c r="Q15" i="456"/>
  <c r="J15" i="456" s="1"/>
  <c r="B15" i="456"/>
  <c r="Q14" i="456"/>
  <c r="Z14" i="456" s="1"/>
  <c r="B14" i="456"/>
  <c r="Q13" i="456"/>
  <c r="B13" i="456"/>
  <c r="Q12" i="456"/>
  <c r="Z12" i="456" s="1"/>
  <c r="B12" i="456"/>
  <c r="Q11" i="456"/>
  <c r="J11" i="456" s="1"/>
  <c r="B11" i="456"/>
  <c r="Q10" i="456"/>
  <c r="Z10" i="456" s="1"/>
  <c r="B10" i="456"/>
  <c r="Q9" i="456"/>
  <c r="J9" i="456" s="1"/>
  <c r="B9" i="456"/>
  <c r="Q8" i="456"/>
  <c r="Z8" i="456" s="1"/>
  <c r="B8" i="456"/>
  <c r="AA7" i="456" a="1"/>
  <c r="AA7" i="456" s="1"/>
  <c r="Q7" i="456"/>
  <c r="J7" i="456" s="1"/>
  <c r="B7" i="456"/>
  <c r="X5" i="456"/>
  <c r="F1" i="456"/>
  <c r="B72" i="454"/>
  <c r="B71" i="454"/>
  <c r="B70" i="454"/>
  <c r="B69" i="454"/>
  <c r="B68" i="454"/>
  <c r="B67" i="454"/>
  <c r="B66" i="454"/>
  <c r="B65" i="454"/>
  <c r="B64" i="454"/>
  <c r="B63" i="454"/>
  <c r="B62" i="454"/>
  <c r="B61" i="454"/>
  <c r="B60" i="454"/>
  <c r="B59" i="454"/>
  <c r="B58" i="454"/>
  <c r="B57" i="454"/>
  <c r="B56" i="454"/>
  <c r="B55" i="454"/>
  <c r="B54" i="454"/>
  <c r="B53" i="454"/>
  <c r="B52" i="454"/>
  <c r="B51" i="454"/>
  <c r="B50" i="454"/>
  <c r="B49" i="454"/>
  <c r="B48" i="454"/>
  <c r="B47" i="454"/>
  <c r="B46" i="454"/>
  <c r="B45" i="454"/>
  <c r="B44" i="454"/>
  <c r="B43" i="454"/>
  <c r="G37" i="454"/>
  <c r="F37" i="454"/>
  <c r="E37" i="454"/>
  <c r="Q36" i="454"/>
  <c r="M36" i="454" a="1"/>
  <c r="M36" i="454" s="1"/>
  <c r="B36" i="454"/>
  <c r="Q35" i="454"/>
  <c r="J35" i="454" s="1"/>
  <c r="B35" i="454"/>
  <c r="Q34" i="454"/>
  <c r="M34" i="454" s="1" a="1"/>
  <c r="M34" i="454" s="1"/>
  <c r="B34" i="454"/>
  <c r="Q33" i="454"/>
  <c r="O33" i="454" s="1"/>
  <c r="B33" i="454"/>
  <c r="Q32" i="454"/>
  <c r="M32" i="454" s="1" a="1"/>
  <c r="M32" i="454" s="1"/>
  <c r="B32" i="454"/>
  <c r="Q31" i="454"/>
  <c r="O31" i="454" s="1"/>
  <c r="B31" i="454"/>
  <c r="Q30" i="454"/>
  <c r="B30" i="454"/>
  <c r="Q29" i="454"/>
  <c r="M29" i="454" s="1" a="1"/>
  <c r="M29" i="454" s="1"/>
  <c r="B29" i="454"/>
  <c r="Q28" i="454"/>
  <c r="O28" i="454" s="1"/>
  <c r="B28" i="454"/>
  <c r="Q27" i="454"/>
  <c r="O27" i="454" s="1"/>
  <c r="B27" i="454"/>
  <c r="Q26" i="454"/>
  <c r="B26" i="454"/>
  <c r="Q25" i="454"/>
  <c r="M25" i="454" s="1" a="1"/>
  <c r="M25" i="454" s="1"/>
  <c r="J25" i="454"/>
  <c r="B25" i="454"/>
  <c r="Q24" i="454"/>
  <c r="M24" i="454" s="1" a="1"/>
  <c r="M24" i="454" s="1"/>
  <c r="B24" i="454"/>
  <c r="Q23" i="454"/>
  <c r="Z23" i="454" s="1"/>
  <c r="M23" i="454" a="1"/>
  <c r="M23" i="454" s="1"/>
  <c r="B23" i="454"/>
  <c r="Q22" i="454"/>
  <c r="B22" i="454"/>
  <c r="Q21" i="454"/>
  <c r="M21" i="454" s="1" a="1"/>
  <c r="M21" i="454" s="1"/>
  <c r="B21" i="454"/>
  <c r="Q20" i="454"/>
  <c r="O20" i="454" s="1"/>
  <c r="B20" i="454"/>
  <c r="Q19" i="454"/>
  <c r="M19" i="454" s="1" a="1"/>
  <c r="M19" i="454" s="1"/>
  <c r="B19" i="454"/>
  <c r="Q18" i="454"/>
  <c r="B18" i="454"/>
  <c r="Q17" i="454"/>
  <c r="M17" i="454" s="1" a="1"/>
  <c r="M17" i="454" s="1"/>
  <c r="B17" i="454"/>
  <c r="Q16" i="454"/>
  <c r="O16" i="454" s="1"/>
  <c r="J16" i="454"/>
  <c r="B16" i="454"/>
  <c r="Q15" i="454"/>
  <c r="Z15" i="454" s="1"/>
  <c r="M15" i="454" a="1"/>
  <c r="M15" i="454" s="1"/>
  <c r="B15" i="454"/>
  <c r="Q14" i="454"/>
  <c r="O14" i="454" s="1"/>
  <c r="B14" i="454"/>
  <c r="Q13" i="454"/>
  <c r="J13" i="454" s="1"/>
  <c r="B13" i="454"/>
  <c r="Z12" i="454"/>
  <c r="Q12" i="454"/>
  <c r="O12" i="454" s="1"/>
  <c r="B12" i="454"/>
  <c r="Q11" i="454"/>
  <c r="O11" i="454" s="1"/>
  <c r="B11" i="454"/>
  <c r="Q10" i="454"/>
  <c r="B10" i="454"/>
  <c r="Q9" i="454"/>
  <c r="J9" i="454" s="1"/>
  <c r="B9" i="454"/>
  <c r="Q8" i="454"/>
  <c r="I8" i="454" s="1"/>
  <c r="B8" i="454"/>
  <c r="AA7" i="454" a="1"/>
  <c r="AA7" i="454" s="1"/>
  <c r="Q7" i="454"/>
  <c r="P7" i="454" s="1" a="1"/>
  <c r="P7" i="454" s="1"/>
  <c r="B7" i="454"/>
  <c r="X5" i="454"/>
  <c r="S12" i="454" s="1" a="1"/>
  <c r="S12" i="454" s="1"/>
  <c r="F1" i="454"/>
  <c r="B72" i="453"/>
  <c r="B71" i="453"/>
  <c r="B70" i="453"/>
  <c r="B69" i="453"/>
  <c r="B68" i="453"/>
  <c r="B67" i="453"/>
  <c r="B66" i="453"/>
  <c r="B65" i="453"/>
  <c r="B64" i="453"/>
  <c r="B63" i="453"/>
  <c r="B62" i="453"/>
  <c r="B61" i="453"/>
  <c r="B60" i="453"/>
  <c r="B59" i="453"/>
  <c r="B58" i="453"/>
  <c r="B57" i="453"/>
  <c r="B56" i="453"/>
  <c r="B55" i="453"/>
  <c r="B54" i="453"/>
  <c r="B53" i="453"/>
  <c r="B52" i="453"/>
  <c r="B51" i="453"/>
  <c r="B50" i="453"/>
  <c r="B49" i="453"/>
  <c r="B48" i="453"/>
  <c r="B47" i="453"/>
  <c r="B46" i="453"/>
  <c r="B45" i="453"/>
  <c r="B44" i="453"/>
  <c r="B43" i="453"/>
  <c r="G37" i="453"/>
  <c r="F37" i="453"/>
  <c r="E37" i="453"/>
  <c r="Q36" i="453"/>
  <c r="L36" i="453" a="1"/>
  <c r="L36" i="453" s="1"/>
  <c r="B36" i="453"/>
  <c r="Q35" i="453"/>
  <c r="N35" i="453" a="1"/>
  <c r="N35" i="453" s="1"/>
  <c r="J35" i="453"/>
  <c r="I35" i="453"/>
  <c r="B35" i="453"/>
  <c r="Q34" i="453"/>
  <c r="L34" i="453" a="1"/>
  <c r="L34" i="453" s="1"/>
  <c r="B34" i="453"/>
  <c r="Q33" i="453"/>
  <c r="N33" i="453" a="1"/>
  <c r="N33" i="453" s="1"/>
  <c r="J33" i="453"/>
  <c r="I33" i="453"/>
  <c r="B33" i="453"/>
  <c r="Q32" i="453"/>
  <c r="L32" i="453" a="1"/>
  <c r="L32" i="453" s="1"/>
  <c r="B32" i="453"/>
  <c r="Q31" i="453"/>
  <c r="N31" i="453" a="1"/>
  <c r="N31" i="453" s="1"/>
  <c r="J31" i="453"/>
  <c r="I31" i="453"/>
  <c r="B31" i="453"/>
  <c r="Q30" i="453"/>
  <c r="L30" i="453" a="1"/>
  <c r="L30" i="453" s="1"/>
  <c r="B30" i="453"/>
  <c r="Q29" i="453"/>
  <c r="N29" i="453" a="1"/>
  <c r="N29" i="453" s="1"/>
  <c r="J29" i="453"/>
  <c r="I29" i="453"/>
  <c r="B29" i="453"/>
  <c r="Q28" i="453"/>
  <c r="O28" i="453"/>
  <c r="N28" i="453" a="1"/>
  <c r="N28" i="453" s="1"/>
  <c r="M28" i="453" a="1"/>
  <c r="M28" i="453" s="1"/>
  <c r="L28" i="453" a="1"/>
  <c r="L28" i="453" s="1"/>
  <c r="J28" i="453"/>
  <c r="I28" i="453"/>
  <c r="B28" i="453"/>
  <c r="Q27" i="453"/>
  <c r="J27" i="453"/>
  <c r="B27" i="453"/>
  <c r="Q26" i="453"/>
  <c r="J26" i="453"/>
  <c r="B26" i="453"/>
  <c r="Q25" i="453"/>
  <c r="B25" i="453"/>
  <c r="Q24" i="453"/>
  <c r="B24" i="453"/>
  <c r="Q23" i="453"/>
  <c r="J23" i="453"/>
  <c r="B23" i="453"/>
  <c r="Q22" i="453"/>
  <c r="B22" i="453"/>
  <c r="Z21" i="453"/>
  <c r="Q21" i="453"/>
  <c r="M21" i="453" s="1" a="1"/>
  <c r="M21" i="453" s="1"/>
  <c r="O21" i="453"/>
  <c r="B21" i="453"/>
  <c r="Q20" i="453"/>
  <c r="B20" i="453"/>
  <c r="Q19" i="453"/>
  <c r="M19" i="453" s="1" a="1"/>
  <c r="M19" i="453" s="1"/>
  <c r="B19" i="453"/>
  <c r="Q18" i="453"/>
  <c r="B18" i="453"/>
  <c r="Z17" i="453"/>
  <c r="Q17" i="453"/>
  <c r="O17" i="453"/>
  <c r="M17" i="453" a="1"/>
  <c r="M17" i="453" s="1"/>
  <c r="J17" i="453"/>
  <c r="B17" i="453"/>
  <c r="Q16" i="453"/>
  <c r="B16" i="453"/>
  <c r="Q15" i="453"/>
  <c r="Z15" i="453" s="1"/>
  <c r="O15" i="453"/>
  <c r="M15" i="453" a="1"/>
  <c r="M15" i="453" s="1"/>
  <c r="B15" i="453"/>
  <c r="Q14" i="453"/>
  <c r="B14" i="453"/>
  <c r="Q13" i="453"/>
  <c r="Z13" i="453" s="1"/>
  <c r="O13" i="453"/>
  <c r="B13" i="453"/>
  <c r="Q12" i="453"/>
  <c r="B12" i="453"/>
  <c r="Q11" i="453"/>
  <c r="Z11" i="453" s="1"/>
  <c r="B11" i="453"/>
  <c r="Q10" i="453"/>
  <c r="B10" i="453"/>
  <c r="Q9" i="453"/>
  <c r="Z9" i="453" s="1"/>
  <c r="O9" i="453"/>
  <c r="B9" i="453"/>
  <c r="Q8" i="453"/>
  <c r="B8" i="453"/>
  <c r="AA7" i="453" a="1"/>
  <c r="AA7" i="453" s="1"/>
  <c r="Z7" i="453"/>
  <c r="Q7" i="453"/>
  <c r="O7" i="453"/>
  <c r="B7" i="453"/>
  <c r="X5" i="453"/>
  <c r="F1" i="453"/>
  <c r="B72" i="451"/>
  <c r="B71" i="451"/>
  <c r="B70" i="451"/>
  <c r="B69" i="451"/>
  <c r="B68" i="451"/>
  <c r="B67" i="451"/>
  <c r="B66" i="451"/>
  <c r="B65" i="451"/>
  <c r="B64" i="451"/>
  <c r="B63" i="451"/>
  <c r="B62" i="451"/>
  <c r="B61" i="451"/>
  <c r="B60" i="451"/>
  <c r="B59" i="451"/>
  <c r="B58" i="451"/>
  <c r="B57" i="451"/>
  <c r="B56" i="451"/>
  <c r="B55" i="451"/>
  <c r="B54" i="451"/>
  <c r="B53" i="451"/>
  <c r="B52" i="451"/>
  <c r="B51" i="451"/>
  <c r="B50" i="451"/>
  <c r="B49" i="451"/>
  <c r="B48" i="451"/>
  <c r="B47" i="451"/>
  <c r="B46" i="451"/>
  <c r="B45" i="451"/>
  <c r="B44" i="451"/>
  <c r="B43" i="451"/>
  <c r="G37" i="451"/>
  <c r="F37" i="451"/>
  <c r="E37" i="451"/>
  <c r="Q36" i="451"/>
  <c r="J36" i="451"/>
  <c r="B36" i="451"/>
  <c r="Q35" i="451"/>
  <c r="M35" i="451" s="1" a="1"/>
  <c r="M35" i="451" s="1"/>
  <c r="B35" i="451"/>
  <c r="Q34" i="451"/>
  <c r="Z34" i="451" s="1"/>
  <c r="O34" i="451"/>
  <c r="B34" i="451"/>
  <c r="Q33" i="451"/>
  <c r="J33" i="451" s="1"/>
  <c r="B33" i="451"/>
  <c r="Q32" i="451"/>
  <c r="B32" i="451"/>
  <c r="Q31" i="451"/>
  <c r="J31" i="451"/>
  <c r="B31" i="451"/>
  <c r="Q30" i="451"/>
  <c r="N30" i="451" a="1"/>
  <c r="N30" i="451" s="1"/>
  <c r="L30" i="451" a="1"/>
  <c r="L30" i="451" s="1"/>
  <c r="J30" i="451"/>
  <c r="I30" i="451"/>
  <c r="B30" i="451"/>
  <c r="Q29" i="451"/>
  <c r="J29" i="451" s="1"/>
  <c r="B29" i="451"/>
  <c r="Q28" i="451"/>
  <c r="N28" i="451" s="1" a="1"/>
  <c r="N28" i="451" s="1"/>
  <c r="B28" i="451"/>
  <c r="Q27" i="451"/>
  <c r="N27" i="451" s="1" a="1"/>
  <c r="N27" i="451" s="1"/>
  <c r="B27" i="451"/>
  <c r="Q26" i="451"/>
  <c r="I26" i="451" s="1"/>
  <c r="N26" i="451" a="1"/>
  <c r="N26" i="451" s="1"/>
  <c r="B26" i="451"/>
  <c r="Q25" i="451"/>
  <c r="J25" i="451" s="1"/>
  <c r="I25" i="451"/>
  <c r="B25" i="451"/>
  <c r="Q24" i="451"/>
  <c r="J24" i="451" s="1"/>
  <c r="B24" i="451"/>
  <c r="Q23" i="451"/>
  <c r="B23" i="451"/>
  <c r="Q22" i="451"/>
  <c r="J22" i="451"/>
  <c r="B22" i="451"/>
  <c r="Q21" i="451"/>
  <c r="J21" i="451" s="1"/>
  <c r="B21" i="451"/>
  <c r="Q20" i="451"/>
  <c r="B20" i="451"/>
  <c r="Q19" i="451"/>
  <c r="B19" i="451"/>
  <c r="Q18" i="451"/>
  <c r="J18" i="451"/>
  <c r="B18" i="451"/>
  <c r="Q17" i="451"/>
  <c r="O17" i="451" s="1"/>
  <c r="B17" i="451"/>
  <c r="Q16" i="451"/>
  <c r="Z16" i="451" s="1"/>
  <c r="M16" i="451" a="1"/>
  <c r="M16" i="451" s="1"/>
  <c r="J16" i="451"/>
  <c r="B16" i="451"/>
  <c r="Q15" i="451"/>
  <c r="Z15" i="451" s="1"/>
  <c r="O15" i="451"/>
  <c r="B15" i="451"/>
  <c r="Q14" i="451"/>
  <c r="Z14" i="451" s="1"/>
  <c r="M14" i="451" a="1"/>
  <c r="M14" i="451" s="1"/>
  <c r="J14" i="451"/>
  <c r="B14" i="451"/>
  <c r="Q13" i="451"/>
  <c r="Z13" i="451" s="1"/>
  <c r="B13" i="451"/>
  <c r="Q12" i="451"/>
  <c r="Z12" i="451" s="1"/>
  <c r="B12" i="451"/>
  <c r="Q11" i="451"/>
  <c r="Z11" i="451" s="1"/>
  <c r="B11" i="451"/>
  <c r="Q10" i="451"/>
  <c r="Z10" i="451" s="1"/>
  <c r="B10" i="451"/>
  <c r="Q9" i="451"/>
  <c r="Z9" i="451" s="1"/>
  <c r="B9" i="451"/>
  <c r="Q8" i="451"/>
  <c r="Z8" i="451" s="1"/>
  <c r="M8" i="451" a="1"/>
  <c r="M8" i="451" s="1"/>
  <c r="B8" i="451"/>
  <c r="AA7" i="451" a="1"/>
  <c r="AA7" i="451" s="1"/>
  <c r="Q7" i="451"/>
  <c r="B7" i="451"/>
  <c r="X5" i="451"/>
  <c r="F1" i="451"/>
  <c r="B72" i="450"/>
  <c r="B71" i="450"/>
  <c r="B70" i="450"/>
  <c r="B69" i="450"/>
  <c r="B68" i="450"/>
  <c r="B67" i="450"/>
  <c r="B66" i="450"/>
  <c r="B65" i="450"/>
  <c r="B64" i="450"/>
  <c r="B63" i="450"/>
  <c r="B62" i="450"/>
  <c r="B61" i="450"/>
  <c r="B60" i="450"/>
  <c r="B59" i="450"/>
  <c r="B58" i="450"/>
  <c r="B57" i="450"/>
  <c r="B56" i="450"/>
  <c r="B55" i="450"/>
  <c r="B54" i="450"/>
  <c r="B53" i="450"/>
  <c r="B52" i="450"/>
  <c r="B51" i="450"/>
  <c r="B50" i="450"/>
  <c r="B49" i="450"/>
  <c r="B48" i="450"/>
  <c r="B47" i="450"/>
  <c r="B46" i="450"/>
  <c r="B45" i="450"/>
  <c r="B44" i="450"/>
  <c r="B43" i="450"/>
  <c r="G37" i="450"/>
  <c r="F37" i="450"/>
  <c r="E37" i="450"/>
  <c r="Q36" i="450"/>
  <c r="B36" i="450"/>
  <c r="Q35" i="450"/>
  <c r="N35" i="450" s="1" a="1"/>
  <c r="N35" i="450" s="1"/>
  <c r="I35" i="450"/>
  <c r="B35" i="450"/>
  <c r="Q34" i="450"/>
  <c r="B34" i="450"/>
  <c r="Q33" i="450"/>
  <c r="I33" i="450" s="1"/>
  <c r="N33" i="450" a="1"/>
  <c r="N33" i="450" s="1"/>
  <c r="B33" i="450"/>
  <c r="Q32" i="450"/>
  <c r="B32" i="450"/>
  <c r="Q31" i="450"/>
  <c r="N31" i="450" s="1" a="1"/>
  <c r="N31" i="450" s="1"/>
  <c r="B31" i="450"/>
  <c r="Q30" i="450"/>
  <c r="I30" i="450" s="1"/>
  <c r="B30" i="450"/>
  <c r="Q29" i="450"/>
  <c r="Z29" i="450" s="1"/>
  <c r="B29" i="450"/>
  <c r="Q28" i="450"/>
  <c r="Z28" i="450" s="1"/>
  <c r="I28" i="450"/>
  <c r="B28" i="450"/>
  <c r="Q27" i="450"/>
  <c r="Z27" i="450" s="1"/>
  <c r="B27" i="450"/>
  <c r="Q26" i="450"/>
  <c r="Z26" i="450" s="1"/>
  <c r="N26" i="450" a="1"/>
  <c r="N26" i="450" s="1"/>
  <c r="B26" i="450"/>
  <c r="Q25" i="450"/>
  <c r="Z25" i="450" s="1"/>
  <c r="J25" i="450"/>
  <c r="I25" i="450"/>
  <c r="B25" i="450"/>
  <c r="Q24" i="450"/>
  <c r="Z24" i="450" s="1"/>
  <c r="N24" i="450" a="1"/>
  <c r="N24" i="450" s="1"/>
  <c r="I24" i="450"/>
  <c r="B24" i="450"/>
  <c r="Q23" i="450"/>
  <c r="Z23" i="450" s="1"/>
  <c r="J23" i="450"/>
  <c r="I23" i="450"/>
  <c r="B23" i="450"/>
  <c r="Q22" i="450"/>
  <c r="Z22" i="450" s="1"/>
  <c r="N22" i="450" a="1"/>
  <c r="N22" i="450" s="1"/>
  <c r="I22" i="450"/>
  <c r="B22" i="450"/>
  <c r="Q21" i="450"/>
  <c r="Z21" i="450" s="1"/>
  <c r="J21" i="450"/>
  <c r="I21" i="450"/>
  <c r="B21" i="450"/>
  <c r="Q20" i="450"/>
  <c r="Z20" i="450" s="1"/>
  <c r="N20" i="450" a="1"/>
  <c r="N20" i="450" s="1"/>
  <c r="I20" i="450"/>
  <c r="B20" i="450"/>
  <c r="Q19" i="450"/>
  <c r="Z19" i="450" s="1"/>
  <c r="B19" i="450"/>
  <c r="Q18" i="450"/>
  <c r="Z18" i="450" s="1"/>
  <c r="B18" i="450"/>
  <c r="Q17" i="450"/>
  <c r="Z17" i="450" s="1"/>
  <c r="B17" i="450"/>
  <c r="Q16" i="450"/>
  <c r="Z16" i="450" s="1"/>
  <c r="N16" i="450" a="1"/>
  <c r="N16" i="450" s="1"/>
  <c r="B16" i="450"/>
  <c r="Q15" i="450"/>
  <c r="J15" i="450" s="1"/>
  <c r="B15" i="450"/>
  <c r="Q14" i="450"/>
  <c r="B14" i="450"/>
  <c r="Q13" i="450"/>
  <c r="J13" i="450" s="1"/>
  <c r="B13" i="450"/>
  <c r="Q12" i="450"/>
  <c r="I12" i="450" s="1"/>
  <c r="B12" i="450"/>
  <c r="Q11" i="450"/>
  <c r="J11" i="450" s="1"/>
  <c r="B11" i="450"/>
  <c r="Q10" i="450"/>
  <c r="B10" i="450"/>
  <c r="Q9" i="450"/>
  <c r="N9" i="450" s="1" a="1"/>
  <c r="N9" i="450" s="1"/>
  <c r="J9" i="450"/>
  <c r="B9" i="450"/>
  <c r="Q8" i="450"/>
  <c r="O8" i="450" s="1"/>
  <c r="N8" i="450" a="1"/>
  <c r="N8" i="450" s="1"/>
  <c r="I8" i="450"/>
  <c r="B8" i="450"/>
  <c r="AA7" i="450" a="1"/>
  <c r="AA7" i="450" s="1"/>
  <c r="Q7" i="450"/>
  <c r="B7" i="450"/>
  <c r="X5" i="450"/>
  <c r="S23" i="450" s="1" a="1"/>
  <c r="S23" i="450" s="1"/>
  <c r="F1" i="450"/>
  <c r="B72" i="449"/>
  <c r="B71" i="449"/>
  <c r="B70" i="449"/>
  <c r="B69" i="449"/>
  <c r="B68" i="449"/>
  <c r="B67" i="449"/>
  <c r="B66" i="449"/>
  <c r="B65" i="449"/>
  <c r="B64" i="449"/>
  <c r="B63" i="449"/>
  <c r="B62" i="449"/>
  <c r="B61" i="449"/>
  <c r="B60" i="449"/>
  <c r="B59" i="449"/>
  <c r="B58" i="449"/>
  <c r="B57" i="449"/>
  <c r="B56" i="449"/>
  <c r="B55" i="449"/>
  <c r="B54" i="449"/>
  <c r="B53" i="449"/>
  <c r="B52" i="449"/>
  <c r="B51" i="449"/>
  <c r="B50" i="449"/>
  <c r="B49" i="449"/>
  <c r="B48" i="449"/>
  <c r="B47" i="449"/>
  <c r="B46" i="449"/>
  <c r="B45" i="449"/>
  <c r="B44" i="449"/>
  <c r="B43" i="449"/>
  <c r="G37" i="449"/>
  <c r="F37" i="449"/>
  <c r="E37" i="449"/>
  <c r="Z36" i="449"/>
  <c r="Q36" i="449"/>
  <c r="O36" i="449" s="1"/>
  <c r="B36" i="449"/>
  <c r="Q35" i="449"/>
  <c r="M35" i="449" s="1" a="1"/>
  <c r="M35" i="449" s="1"/>
  <c r="B35" i="449"/>
  <c r="Q34" i="449"/>
  <c r="O34" i="449" s="1"/>
  <c r="B34" i="449"/>
  <c r="Q33" i="449"/>
  <c r="J33" i="449" s="1"/>
  <c r="B33" i="449"/>
  <c r="Q32" i="449"/>
  <c r="Z32" i="449" s="1"/>
  <c r="O32" i="449"/>
  <c r="B32" i="449"/>
  <c r="Q31" i="449"/>
  <c r="B31" i="449"/>
  <c r="Z30" i="449"/>
  <c r="Q30" i="449"/>
  <c r="O30" i="449"/>
  <c r="M30" i="449" a="1"/>
  <c r="M30" i="449" s="1"/>
  <c r="J30" i="449"/>
  <c r="B30" i="449"/>
  <c r="Q29" i="449"/>
  <c r="B29" i="449"/>
  <c r="Q28" i="449"/>
  <c r="O28" i="449" s="1"/>
  <c r="B28" i="449"/>
  <c r="Q27" i="449"/>
  <c r="B27" i="449"/>
  <c r="Q26" i="449"/>
  <c r="Z26" i="449" s="1"/>
  <c r="O26" i="449"/>
  <c r="B26" i="449"/>
  <c r="Q25" i="449"/>
  <c r="B25" i="449"/>
  <c r="Q24" i="449"/>
  <c r="Z24" i="449" s="1"/>
  <c r="M24" i="449" a="1"/>
  <c r="M24" i="449" s="1"/>
  <c r="B24" i="449"/>
  <c r="Q23" i="449"/>
  <c r="M23" i="449" s="1" a="1"/>
  <c r="M23" i="449" s="1"/>
  <c r="B23" i="449"/>
  <c r="Q22" i="449"/>
  <c r="M22" i="449" s="1" a="1"/>
  <c r="M22" i="449" s="1"/>
  <c r="J22" i="449"/>
  <c r="B22" i="449"/>
  <c r="Q21" i="449"/>
  <c r="M21" i="449" s="1" a="1"/>
  <c r="M21" i="449" s="1"/>
  <c r="B21" i="449"/>
  <c r="Q20" i="449"/>
  <c r="O20" i="449" s="1"/>
  <c r="B20" i="449"/>
  <c r="Q19" i="449"/>
  <c r="Z19" i="449" s="1"/>
  <c r="J19" i="449"/>
  <c r="B19" i="449"/>
  <c r="Q18" i="449"/>
  <c r="O18" i="449" s="1"/>
  <c r="B18" i="449"/>
  <c r="Z17" i="449"/>
  <c r="Q17" i="449"/>
  <c r="M17" i="449" s="1" a="1"/>
  <c r="M17" i="449" s="1"/>
  <c r="O17" i="449"/>
  <c r="B17" i="449"/>
  <c r="Q16" i="449"/>
  <c r="M16" i="449" s="1" a="1"/>
  <c r="M16" i="449" s="1"/>
  <c r="B16" i="449"/>
  <c r="Z15" i="449"/>
  <c r="Q15" i="449"/>
  <c r="M15" i="449" s="1" a="1"/>
  <c r="M15" i="449" s="1"/>
  <c r="O15" i="449"/>
  <c r="J15" i="449"/>
  <c r="B15" i="449"/>
  <c r="Q14" i="449"/>
  <c r="M14" i="449" s="1" a="1"/>
  <c r="M14" i="449" s="1"/>
  <c r="B14" i="449"/>
  <c r="Q13" i="449"/>
  <c r="O13" i="449" s="1"/>
  <c r="B13" i="449"/>
  <c r="Q12" i="449"/>
  <c r="M12" i="449" s="1" a="1"/>
  <c r="M12" i="449" s="1"/>
  <c r="B12" i="449"/>
  <c r="Q11" i="449"/>
  <c r="O11" i="449" s="1"/>
  <c r="M11" i="449" a="1"/>
  <c r="M11" i="449" s="1"/>
  <c r="B11" i="449"/>
  <c r="Q10" i="449"/>
  <c r="Z10" i="449" s="1"/>
  <c r="B10" i="449"/>
  <c r="Q9" i="449"/>
  <c r="Z9" i="449" s="1"/>
  <c r="B9" i="449"/>
  <c r="Q8" i="449"/>
  <c r="B8" i="449"/>
  <c r="AA7" i="449" a="1"/>
  <c r="AA7" i="449" s="1"/>
  <c r="Q7" i="449"/>
  <c r="O7" i="449" s="1"/>
  <c r="B7" i="449"/>
  <c r="X5" i="449"/>
  <c r="S20" i="449" s="1" a="1"/>
  <c r="S20" i="449" s="1"/>
  <c r="F1" i="449"/>
  <c r="B72" i="448"/>
  <c r="B71" i="448"/>
  <c r="B70" i="448"/>
  <c r="B69" i="448"/>
  <c r="B68" i="448"/>
  <c r="B67" i="448"/>
  <c r="B66" i="448"/>
  <c r="B65" i="448"/>
  <c r="B64" i="448"/>
  <c r="B63" i="448"/>
  <c r="B62" i="448"/>
  <c r="B61" i="448"/>
  <c r="B60" i="448"/>
  <c r="B59" i="448"/>
  <c r="B58" i="448"/>
  <c r="B57" i="448"/>
  <c r="B56" i="448"/>
  <c r="B55" i="448"/>
  <c r="B54" i="448"/>
  <c r="B53" i="448"/>
  <c r="B52" i="448"/>
  <c r="B51" i="448"/>
  <c r="B50" i="448"/>
  <c r="B49" i="448"/>
  <c r="B48" i="448"/>
  <c r="B47" i="448"/>
  <c r="B46" i="448"/>
  <c r="B45" i="448"/>
  <c r="B44" i="448"/>
  <c r="B43" i="448"/>
  <c r="G37" i="448"/>
  <c r="F37" i="448"/>
  <c r="E37" i="448"/>
  <c r="Q36" i="448"/>
  <c r="O36" i="448" s="1"/>
  <c r="B36" i="448"/>
  <c r="Q35" i="448"/>
  <c r="Z35" i="448" s="1"/>
  <c r="B35" i="448"/>
  <c r="Q34" i="448"/>
  <c r="O34" i="448" s="1"/>
  <c r="B34" i="448"/>
  <c r="Q33" i="448"/>
  <c r="Z33" i="448" s="1"/>
  <c r="M33" i="448" a="1"/>
  <c r="M33" i="448" s="1"/>
  <c r="B33" i="448"/>
  <c r="Q32" i="448"/>
  <c r="O32" i="448" s="1"/>
  <c r="B32" i="448"/>
  <c r="Q31" i="448"/>
  <c r="B31" i="448"/>
  <c r="Q30" i="448"/>
  <c r="J30" i="448" s="1"/>
  <c r="M30" i="448" a="1"/>
  <c r="M30" i="448" s="1"/>
  <c r="B30" i="448"/>
  <c r="Q29" i="448"/>
  <c r="O29" i="448" s="1"/>
  <c r="B29" i="448"/>
  <c r="Q28" i="448"/>
  <c r="O28" i="448" s="1"/>
  <c r="B28" i="448"/>
  <c r="Q27" i="448"/>
  <c r="B27" i="448"/>
  <c r="Q26" i="448"/>
  <c r="J26" i="448" s="1"/>
  <c r="N26" i="448" a="1"/>
  <c r="N26" i="448" s="1"/>
  <c r="B26" i="448"/>
  <c r="Q25" i="448"/>
  <c r="Z25" i="448" s="1"/>
  <c r="B25" i="448"/>
  <c r="Q24" i="448"/>
  <c r="Z24" i="448" s="1"/>
  <c r="B24" i="448"/>
  <c r="Q23" i="448"/>
  <c r="Z23" i="448" s="1"/>
  <c r="B23" i="448"/>
  <c r="Q22" i="448"/>
  <c r="Z22" i="448" s="1"/>
  <c r="B22" i="448"/>
  <c r="Q21" i="448"/>
  <c r="Z21" i="448" s="1"/>
  <c r="B21" i="448"/>
  <c r="Q20" i="448"/>
  <c r="Z20" i="448" s="1"/>
  <c r="B20" i="448"/>
  <c r="Q19" i="448"/>
  <c r="Z19" i="448" s="1"/>
  <c r="B19" i="448"/>
  <c r="Q18" i="448"/>
  <c r="Z18" i="448" s="1"/>
  <c r="B18" i="448"/>
  <c r="Q17" i="448"/>
  <c r="Z17" i="448" s="1"/>
  <c r="B17" i="448"/>
  <c r="Q16" i="448"/>
  <c r="Z16" i="448" s="1"/>
  <c r="B16" i="448"/>
  <c r="Q15" i="448"/>
  <c r="Z15" i="448" s="1"/>
  <c r="B15" i="448"/>
  <c r="Q14" i="448"/>
  <c r="Z14" i="448" s="1"/>
  <c r="B14" i="448"/>
  <c r="Q13" i="448"/>
  <c r="Z13" i="448" s="1"/>
  <c r="I13" i="448"/>
  <c r="B13" i="448"/>
  <c r="Q12" i="448"/>
  <c r="Z12" i="448" s="1"/>
  <c r="B12" i="448"/>
  <c r="Q11" i="448"/>
  <c r="Z11" i="448" s="1"/>
  <c r="I11" i="448"/>
  <c r="B11" i="448"/>
  <c r="Q10" i="448"/>
  <c r="J10" i="448" s="1"/>
  <c r="N10" i="448" a="1"/>
  <c r="N10" i="448" s="1"/>
  <c r="I10" i="448"/>
  <c r="B10" i="448"/>
  <c r="Q9" i="448"/>
  <c r="J9" i="448" s="1"/>
  <c r="B9" i="448"/>
  <c r="Q8" i="448"/>
  <c r="B8" i="448"/>
  <c r="AA7" i="448"/>
  <c r="AA7" i="448" a="1"/>
  <c r="Q7" i="448"/>
  <c r="B7" i="448"/>
  <c r="X5" i="448"/>
  <c r="S33" i="448" s="1" a="1"/>
  <c r="S33" i="448" s="1"/>
  <c r="F1" i="448"/>
  <c r="B72" i="447"/>
  <c r="B71" i="447"/>
  <c r="B70" i="447"/>
  <c r="B69" i="447"/>
  <c r="B68" i="447"/>
  <c r="B67" i="447"/>
  <c r="B66" i="447"/>
  <c r="B65" i="447"/>
  <c r="B64" i="447"/>
  <c r="B63" i="447"/>
  <c r="B62" i="447"/>
  <c r="B61" i="447"/>
  <c r="B60" i="447"/>
  <c r="B59" i="447"/>
  <c r="B58" i="447"/>
  <c r="B57" i="447"/>
  <c r="B56" i="447"/>
  <c r="B55" i="447"/>
  <c r="B54" i="447"/>
  <c r="B53" i="447"/>
  <c r="B52" i="447"/>
  <c r="B51" i="447"/>
  <c r="B50" i="447"/>
  <c r="B49" i="447"/>
  <c r="B48" i="447"/>
  <c r="B47" i="447"/>
  <c r="B46" i="447"/>
  <c r="B45" i="447"/>
  <c r="B44" i="447"/>
  <c r="B43" i="447"/>
  <c r="G37" i="447"/>
  <c r="F37" i="447"/>
  <c r="E37" i="447"/>
  <c r="Q36" i="447"/>
  <c r="B36" i="447"/>
  <c r="Q35" i="447"/>
  <c r="J35" i="447" s="1"/>
  <c r="B35" i="447"/>
  <c r="Q34" i="447"/>
  <c r="O34" i="447"/>
  <c r="N34" i="447" a="1"/>
  <c r="N34" i="447" s="1"/>
  <c r="M34" i="447" a="1"/>
  <c r="M34" i="447" s="1"/>
  <c r="L34" i="447" a="1"/>
  <c r="L34" i="447" s="1"/>
  <c r="J34" i="447"/>
  <c r="I34" i="447"/>
  <c r="B34" i="447"/>
  <c r="Q33" i="447"/>
  <c r="Z33" i="447" s="1"/>
  <c r="N33" i="447" a="1"/>
  <c r="N33" i="447" s="1"/>
  <c r="J33" i="447"/>
  <c r="I33" i="447"/>
  <c r="B33" i="447"/>
  <c r="Q32" i="447"/>
  <c r="Z32" i="447" s="1"/>
  <c r="O32" i="447"/>
  <c r="I32" i="447"/>
  <c r="B32" i="447"/>
  <c r="Z31" i="447"/>
  <c r="Q31" i="447"/>
  <c r="O31" i="447"/>
  <c r="N31" i="447" a="1"/>
  <c r="N31" i="447" s="1"/>
  <c r="M31" i="447" a="1"/>
  <c r="M31" i="447" s="1"/>
  <c r="L31" i="447" a="1"/>
  <c r="L31" i="447" s="1"/>
  <c r="J31" i="447"/>
  <c r="I31" i="447"/>
  <c r="B31" i="447"/>
  <c r="Q30" i="447"/>
  <c r="O30" i="447" s="1"/>
  <c r="B30" i="447"/>
  <c r="Z29" i="447"/>
  <c r="Q29" i="447"/>
  <c r="O29" i="447" s="1"/>
  <c r="B29" i="447"/>
  <c r="Z28" i="447"/>
  <c r="Q28" i="447"/>
  <c r="O28" i="447" s="1"/>
  <c r="B28" i="447"/>
  <c r="Q27" i="447"/>
  <c r="N27" i="447" s="1" a="1"/>
  <c r="N27" i="447" s="1"/>
  <c r="B27" i="447"/>
  <c r="Q26" i="447"/>
  <c r="N26" i="447" s="1" a="1"/>
  <c r="N26" i="447" s="1"/>
  <c r="J26" i="447"/>
  <c r="B26" i="447"/>
  <c r="Q25" i="447"/>
  <c r="O25" i="447" s="1"/>
  <c r="B25" i="447"/>
  <c r="Q24" i="447"/>
  <c r="O24" i="447" s="1"/>
  <c r="B24" i="447"/>
  <c r="Q23" i="447"/>
  <c r="N23" i="447" s="1" a="1"/>
  <c r="N23" i="447" s="1"/>
  <c r="I23" i="447"/>
  <c r="B23" i="447"/>
  <c r="Q22" i="447"/>
  <c r="N22" i="447" s="1" a="1"/>
  <c r="N22" i="447" s="1"/>
  <c r="B22" i="447"/>
  <c r="Q21" i="447"/>
  <c r="O21" i="447" s="1"/>
  <c r="B21" i="447"/>
  <c r="Q20" i="447"/>
  <c r="Z20" i="447" s="1"/>
  <c r="J20" i="447"/>
  <c r="B20" i="447"/>
  <c r="Q19" i="447"/>
  <c r="N19" i="447" s="1" a="1"/>
  <c r="N19" i="447" s="1"/>
  <c r="I19" i="447"/>
  <c r="B19" i="447"/>
  <c r="Q18" i="447"/>
  <c r="O18" i="447" s="1"/>
  <c r="B18" i="447"/>
  <c r="Q17" i="447"/>
  <c r="O17" i="447" s="1"/>
  <c r="B17" i="447"/>
  <c r="Q16" i="447"/>
  <c r="N16" i="447" s="1" a="1"/>
  <c r="N16" i="447" s="1"/>
  <c r="B16" i="447"/>
  <c r="Q15" i="447"/>
  <c r="O15" i="447" s="1"/>
  <c r="B15" i="447"/>
  <c r="Q14" i="447"/>
  <c r="O14" i="447" s="1"/>
  <c r="B14" i="447"/>
  <c r="Q13" i="447"/>
  <c r="O13" i="447" s="1"/>
  <c r="B13" i="447"/>
  <c r="Q12" i="447"/>
  <c r="M12" i="447" s="1" a="1"/>
  <c r="M12" i="447" s="1"/>
  <c r="B12" i="447"/>
  <c r="Q11" i="447"/>
  <c r="Z11" i="447" s="1"/>
  <c r="B11" i="447"/>
  <c r="Q10" i="447"/>
  <c r="N10" i="447" s="1" a="1"/>
  <c r="N10" i="447" s="1"/>
  <c r="B10" i="447"/>
  <c r="Q9" i="447"/>
  <c r="B9" i="447"/>
  <c r="Q8" i="447"/>
  <c r="Z8" i="447" s="1"/>
  <c r="B8" i="447"/>
  <c r="AA7" i="447"/>
  <c r="AA7" i="447" a="1"/>
  <c r="Q7" i="447"/>
  <c r="Z7" i="447" s="1"/>
  <c r="B7" i="447"/>
  <c r="X5" i="447"/>
  <c r="S35" i="447" s="1" a="1"/>
  <c r="S35" i="447" s="1"/>
  <c r="F1" i="447"/>
  <c r="B72" i="446"/>
  <c r="B71" i="446"/>
  <c r="B70" i="446"/>
  <c r="B69" i="446"/>
  <c r="B68" i="446"/>
  <c r="B67" i="446"/>
  <c r="B66" i="446"/>
  <c r="B65" i="446"/>
  <c r="B64" i="446"/>
  <c r="B63" i="446"/>
  <c r="B62" i="446"/>
  <c r="B61" i="446"/>
  <c r="B60" i="446"/>
  <c r="B59" i="446"/>
  <c r="B58" i="446"/>
  <c r="B57" i="446"/>
  <c r="B56" i="446"/>
  <c r="B55" i="446"/>
  <c r="B54" i="446"/>
  <c r="B53" i="446"/>
  <c r="B52" i="446"/>
  <c r="B51" i="446"/>
  <c r="B50" i="446"/>
  <c r="B49" i="446"/>
  <c r="B48" i="446"/>
  <c r="B47" i="446"/>
  <c r="B46" i="446"/>
  <c r="B45" i="446"/>
  <c r="B44" i="446"/>
  <c r="B43" i="446"/>
  <c r="G37" i="446"/>
  <c r="F37" i="446"/>
  <c r="E37" i="446"/>
  <c r="Q36" i="446"/>
  <c r="Z36" i="446" s="1"/>
  <c r="B36" i="446"/>
  <c r="Q35" i="446"/>
  <c r="Z35" i="446" s="1"/>
  <c r="M35" i="446" a="1"/>
  <c r="M35" i="446" s="1"/>
  <c r="B35" i="446"/>
  <c r="Q34" i="446"/>
  <c r="B34" i="446"/>
  <c r="Q33" i="446"/>
  <c r="M33" i="446" s="1" a="1"/>
  <c r="M33" i="446" s="1"/>
  <c r="O33" i="446"/>
  <c r="B33" i="446"/>
  <c r="Z32" i="446"/>
  <c r="Q32" i="446"/>
  <c r="O32" i="446" s="1"/>
  <c r="B32" i="446"/>
  <c r="Q31" i="446"/>
  <c r="Z31" i="446" s="1"/>
  <c r="B31" i="446"/>
  <c r="Q30" i="446"/>
  <c r="B30" i="446"/>
  <c r="Q29" i="446"/>
  <c r="O29" i="446" s="1"/>
  <c r="B29" i="446"/>
  <c r="Q28" i="446"/>
  <c r="Z28" i="446" s="1"/>
  <c r="B28" i="446"/>
  <c r="Q27" i="446"/>
  <c r="Z27" i="446" s="1"/>
  <c r="M27" i="446" a="1"/>
  <c r="M27" i="446" s="1"/>
  <c r="B27" i="446"/>
  <c r="Q26" i="446"/>
  <c r="N26" i="446" s="1" a="1"/>
  <c r="N26" i="446" s="1"/>
  <c r="B26" i="446"/>
  <c r="Q25" i="446"/>
  <c r="Z25" i="446" s="1"/>
  <c r="B25" i="446"/>
  <c r="Q24" i="446"/>
  <c r="N24" i="446" s="1" a="1"/>
  <c r="N24" i="446" s="1"/>
  <c r="O24" i="446"/>
  <c r="B24" i="446"/>
  <c r="Q23" i="446"/>
  <c r="O23" i="446" s="1"/>
  <c r="B23" i="446"/>
  <c r="Q22" i="446"/>
  <c r="Z22" i="446" s="1"/>
  <c r="O22" i="446"/>
  <c r="N22" i="446" a="1"/>
  <c r="N22" i="446" s="1"/>
  <c r="J22" i="446"/>
  <c r="I22" i="446"/>
  <c r="B22" i="446"/>
  <c r="Q21" i="446"/>
  <c r="Z21" i="446" s="1"/>
  <c r="I21" i="446"/>
  <c r="B21" i="446"/>
  <c r="Q20" i="446"/>
  <c r="N20" i="446" s="1" a="1"/>
  <c r="N20" i="446" s="1"/>
  <c r="B20" i="446"/>
  <c r="Q19" i="446"/>
  <c r="O19" i="446" s="1"/>
  <c r="B19" i="446"/>
  <c r="Q18" i="446"/>
  <c r="N18" i="446" s="1" a="1"/>
  <c r="N18" i="446" s="1"/>
  <c r="O18" i="446"/>
  <c r="J18" i="446"/>
  <c r="I18" i="446"/>
  <c r="B18" i="446"/>
  <c r="Q17" i="446"/>
  <c r="Z17" i="446" s="1"/>
  <c r="M17" i="446" a="1"/>
  <c r="M17" i="446" s="1"/>
  <c r="B17" i="446"/>
  <c r="Z16" i="446"/>
  <c r="Q16" i="446"/>
  <c r="O16" i="446"/>
  <c r="N16" i="446" a="1"/>
  <c r="N16" i="446" s="1"/>
  <c r="M16" i="446"/>
  <c r="M16" i="446" a="1"/>
  <c r="J16" i="446"/>
  <c r="I16" i="446"/>
  <c r="B16" i="446"/>
  <c r="Q15" i="446"/>
  <c r="M15" i="446" s="1" a="1"/>
  <c r="M15" i="446" s="1"/>
  <c r="B15" i="446"/>
  <c r="Q14" i="446"/>
  <c r="Z14" i="446" s="1"/>
  <c r="O14" i="446"/>
  <c r="B14" i="446"/>
  <c r="Q13" i="446"/>
  <c r="Z13" i="446" s="1"/>
  <c r="O13" i="446"/>
  <c r="N13" i="446" a="1"/>
  <c r="N13" i="446" s="1"/>
  <c r="J13" i="446"/>
  <c r="I13" i="446"/>
  <c r="B13" i="446"/>
  <c r="Q12" i="446"/>
  <c r="N12" i="446" s="1" a="1"/>
  <c r="N12" i="446" s="1"/>
  <c r="B12" i="446"/>
  <c r="Q11" i="446"/>
  <c r="O11" i="446" s="1"/>
  <c r="B11" i="446"/>
  <c r="Q10" i="446"/>
  <c r="Z10" i="446" s="1"/>
  <c r="J10" i="446"/>
  <c r="B10" i="446"/>
  <c r="Q9" i="446"/>
  <c r="M9" i="446" s="1" a="1"/>
  <c r="M9" i="446" s="1"/>
  <c r="B9" i="446"/>
  <c r="Q8" i="446"/>
  <c r="O8" i="446" s="1"/>
  <c r="J8" i="446"/>
  <c r="B8" i="446"/>
  <c r="AA7" i="446" a="1"/>
  <c r="AA7" i="446" s="1"/>
  <c r="Q7" i="446"/>
  <c r="M7" i="446" s="1" a="1"/>
  <c r="M7" i="446" s="1"/>
  <c r="P7" i="446" a="1"/>
  <c r="P7" i="446" s="1"/>
  <c r="B7" i="446"/>
  <c r="X5" i="446"/>
  <c r="S28" i="446" s="1" a="1"/>
  <c r="S28" i="446" s="1"/>
  <c r="F1" i="446"/>
  <c r="B72" i="445"/>
  <c r="B71" i="445"/>
  <c r="B70" i="445"/>
  <c r="B69" i="445"/>
  <c r="B68" i="445"/>
  <c r="B67" i="445"/>
  <c r="B66" i="445"/>
  <c r="B65" i="445"/>
  <c r="B64" i="445"/>
  <c r="B63" i="445"/>
  <c r="B62" i="445"/>
  <c r="B61" i="445"/>
  <c r="B60" i="445"/>
  <c r="B59" i="445"/>
  <c r="B58" i="445"/>
  <c r="B57" i="445"/>
  <c r="B56" i="445"/>
  <c r="B55" i="445"/>
  <c r="B54" i="445"/>
  <c r="B53" i="445"/>
  <c r="B52" i="445"/>
  <c r="B51" i="445"/>
  <c r="B50" i="445"/>
  <c r="B49" i="445"/>
  <c r="B48" i="445"/>
  <c r="B47" i="445"/>
  <c r="B46" i="445"/>
  <c r="B45" i="445"/>
  <c r="B44" i="445"/>
  <c r="B43" i="445"/>
  <c r="G37" i="445"/>
  <c r="F37" i="445"/>
  <c r="E37" i="445"/>
  <c r="Q36" i="445"/>
  <c r="B36" i="445"/>
  <c r="Q35" i="445"/>
  <c r="B35" i="445"/>
  <c r="Q34" i="445"/>
  <c r="J34" i="445"/>
  <c r="B34" i="445"/>
  <c r="Q33" i="445"/>
  <c r="B33" i="445"/>
  <c r="Q32" i="445"/>
  <c r="J32" i="445"/>
  <c r="B32" i="445"/>
  <c r="Q31" i="445"/>
  <c r="B31" i="445"/>
  <c r="Q30" i="445"/>
  <c r="M30" i="445" s="1" a="1"/>
  <c r="M30" i="445" s="1"/>
  <c r="B30" i="445"/>
  <c r="Q29" i="445"/>
  <c r="M29" i="445" s="1" a="1"/>
  <c r="M29" i="445" s="1"/>
  <c r="B29" i="445"/>
  <c r="Z28" i="445"/>
  <c r="Q28" i="445"/>
  <c r="O28" i="445" s="1"/>
  <c r="J28" i="445"/>
  <c r="B28" i="445"/>
  <c r="Q27" i="445"/>
  <c r="B27" i="445"/>
  <c r="Q26" i="445"/>
  <c r="J26" i="445"/>
  <c r="B26" i="445"/>
  <c r="Q25" i="445"/>
  <c r="J25" i="445" s="1"/>
  <c r="B25" i="445"/>
  <c r="Q24" i="445"/>
  <c r="J24" i="445" s="1"/>
  <c r="B24" i="445"/>
  <c r="Q23" i="445"/>
  <c r="B23" i="445"/>
  <c r="Q22" i="445"/>
  <c r="J22" i="445"/>
  <c r="B22" i="445"/>
  <c r="Q21" i="445"/>
  <c r="B21" i="445"/>
  <c r="Q20" i="445"/>
  <c r="J20" i="445" s="1"/>
  <c r="B20" i="445"/>
  <c r="Q19" i="445"/>
  <c r="J19" i="445" s="1"/>
  <c r="B19" i="445"/>
  <c r="Q18" i="445"/>
  <c r="J18" i="445" s="1"/>
  <c r="B18" i="445"/>
  <c r="Q17" i="445"/>
  <c r="J17" i="445" s="1"/>
  <c r="B17" i="445"/>
  <c r="Q16" i="445"/>
  <c r="J16" i="445" s="1"/>
  <c r="B16" i="445"/>
  <c r="Q15" i="445"/>
  <c r="O15" i="445" s="1"/>
  <c r="B15" i="445"/>
  <c r="Q14" i="445"/>
  <c r="B14" i="445"/>
  <c r="Q13" i="445"/>
  <c r="O13" i="445" s="1"/>
  <c r="B13" i="445"/>
  <c r="Q12" i="445"/>
  <c r="Z12" i="445" s="1"/>
  <c r="B12" i="445"/>
  <c r="Q11" i="445"/>
  <c r="Z11" i="445" s="1"/>
  <c r="B11" i="445"/>
  <c r="Q10" i="445"/>
  <c r="Z10" i="445" s="1"/>
  <c r="B10" i="445"/>
  <c r="Q9" i="445"/>
  <c r="Z9" i="445" s="1"/>
  <c r="O9" i="445"/>
  <c r="B9" i="445"/>
  <c r="Q8" i="445"/>
  <c r="O8" i="445" s="1"/>
  <c r="B8" i="445"/>
  <c r="AA7" i="445"/>
  <c r="AA7" i="445" a="1"/>
  <c r="Q7" i="445"/>
  <c r="P7" i="445" s="1" a="1"/>
  <c r="P7" i="445" s="1"/>
  <c r="C7" i="445" s="1" a="1"/>
  <c r="C7" i="445" s="1"/>
  <c r="J43" i="445" s="1" a="1"/>
  <c r="J43" i="445" s="1"/>
  <c r="B7" i="445"/>
  <c r="X5" i="445"/>
  <c r="S34" i="445" s="1" a="1"/>
  <c r="S34" i="445" s="1"/>
  <c r="F1" i="445"/>
  <c r="B72" i="444"/>
  <c r="B71" i="444"/>
  <c r="B70" i="444"/>
  <c r="B69" i="444"/>
  <c r="B68" i="444"/>
  <c r="B67" i="444"/>
  <c r="B66" i="444"/>
  <c r="B65" i="444"/>
  <c r="B64" i="444"/>
  <c r="B63" i="444"/>
  <c r="B62" i="444"/>
  <c r="B61" i="444"/>
  <c r="B60" i="444"/>
  <c r="B59" i="444"/>
  <c r="B58" i="444"/>
  <c r="B57" i="444"/>
  <c r="B56" i="444"/>
  <c r="B55" i="444"/>
  <c r="B54" i="444"/>
  <c r="B53" i="444"/>
  <c r="B52" i="444"/>
  <c r="B51" i="444"/>
  <c r="B50" i="444"/>
  <c r="B49" i="444"/>
  <c r="B48" i="444"/>
  <c r="B47" i="444"/>
  <c r="B46" i="444"/>
  <c r="B45" i="444"/>
  <c r="B44" i="444"/>
  <c r="B43" i="444"/>
  <c r="G37" i="444"/>
  <c r="F37" i="444"/>
  <c r="E37" i="444"/>
  <c r="Q36" i="444"/>
  <c r="O36" i="444" s="1"/>
  <c r="B36" i="444"/>
  <c r="Q35" i="444"/>
  <c r="Z35" i="444" s="1"/>
  <c r="J35" i="444"/>
  <c r="I35" i="444"/>
  <c r="B35" i="444"/>
  <c r="Z34" i="444"/>
  <c r="Q34" i="444"/>
  <c r="O34" i="444" s="1"/>
  <c r="N34" i="444" a="1"/>
  <c r="N34" i="444" s="1"/>
  <c r="M34" i="444" a="1"/>
  <c r="M34" i="444" s="1"/>
  <c r="J34" i="444"/>
  <c r="I34" i="444"/>
  <c r="B34" i="444"/>
  <c r="Q33" i="444"/>
  <c r="O33" i="444" s="1"/>
  <c r="J33" i="444"/>
  <c r="B33" i="444"/>
  <c r="Q32" i="444"/>
  <c r="Z32" i="444" s="1"/>
  <c r="O32" i="444"/>
  <c r="J32" i="444"/>
  <c r="I32" i="444"/>
  <c r="B32" i="444"/>
  <c r="Q31" i="444"/>
  <c r="O31" i="444" s="1"/>
  <c r="B31" i="444"/>
  <c r="Z30" i="444"/>
  <c r="Q30" i="444"/>
  <c r="O30" i="444"/>
  <c r="N30" i="444" a="1"/>
  <c r="N30" i="444" s="1"/>
  <c r="M30" i="444" a="1"/>
  <c r="M30" i="444" s="1"/>
  <c r="J30" i="444"/>
  <c r="I30" i="444"/>
  <c r="B30" i="444"/>
  <c r="Q29" i="444"/>
  <c r="O29" i="444" s="1"/>
  <c r="B29" i="444"/>
  <c r="Q28" i="444"/>
  <c r="O28" i="444" s="1"/>
  <c r="B28" i="444"/>
  <c r="Q27" i="444"/>
  <c r="O27" i="444" s="1"/>
  <c r="B27" i="444"/>
  <c r="Q26" i="444"/>
  <c r="O26" i="444" s="1"/>
  <c r="B26" i="444"/>
  <c r="Q25" i="444"/>
  <c r="O25" i="444" s="1"/>
  <c r="B25" i="444"/>
  <c r="Z24" i="444"/>
  <c r="Q24" i="444"/>
  <c r="O24" i="444"/>
  <c r="N24" i="444" a="1"/>
  <c r="N24" i="444" s="1"/>
  <c r="M24" i="444" a="1"/>
  <c r="M24" i="444" s="1"/>
  <c r="J24" i="444"/>
  <c r="I24" i="444"/>
  <c r="B24" i="444"/>
  <c r="Q23" i="444"/>
  <c r="Z23" i="444" s="1"/>
  <c r="I23" i="444"/>
  <c r="B23" i="444"/>
  <c r="Q22" i="444"/>
  <c r="M22" i="444" s="1" a="1"/>
  <c r="M22" i="444" s="1"/>
  <c r="B22" i="444"/>
  <c r="Q21" i="444"/>
  <c r="Z21" i="444" s="1"/>
  <c r="B21" i="444"/>
  <c r="Q20" i="444"/>
  <c r="B20" i="444"/>
  <c r="Q19" i="444"/>
  <c r="M19" i="444" s="1" a="1"/>
  <c r="M19" i="444" s="1"/>
  <c r="B19" i="444"/>
  <c r="Q18" i="444"/>
  <c r="O18" i="444" s="1"/>
  <c r="I18" i="444"/>
  <c r="B18" i="444"/>
  <c r="Q17" i="444"/>
  <c r="I17" i="444" s="1"/>
  <c r="B17" i="444"/>
  <c r="Q16" i="444"/>
  <c r="N16" i="444" s="1" a="1"/>
  <c r="N16" i="444" s="1"/>
  <c r="B16" i="444"/>
  <c r="Q15" i="444"/>
  <c r="N15" i="444" s="1" a="1"/>
  <c r="N15" i="444" s="1"/>
  <c r="B15" i="444"/>
  <c r="Q14" i="444"/>
  <c r="N14" i="444" s="1" a="1"/>
  <c r="N14" i="444" s="1"/>
  <c r="I14" i="444"/>
  <c r="B14" i="444"/>
  <c r="Q13" i="444"/>
  <c r="I13" i="444" s="1"/>
  <c r="B13" i="444"/>
  <c r="Q12" i="444"/>
  <c r="I12" i="444" s="1"/>
  <c r="B12" i="444"/>
  <c r="Q11" i="444"/>
  <c r="N11" i="444" s="1" a="1"/>
  <c r="N11" i="444" s="1"/>
  <c r="B11" i="444"/>
  <c r="Q10" i="444"/>
  <c r="I10" i="444" s="1"/>
  <c r="N10" i="444" a="1"/>
  <c r="N10" i="444" s="1"/>
  <c r="B10" i="444"/>
  <c r="Q9" i="444"/>
  <c r="I9" i="444" s="1"/>
  <c r="L9" i="444" a="1"/>
  <c r="L9" i="444" s="1"/>
  <c r="B9" i="444"/>
  <c r="Q8" i="444"/>
  <c r="L8" i="444" s="1" a="1"/>
  <c r="L8" i="444" s="1"/>
  <c r="N8" i="444" a="1"/>
  <c r="N8" i="444" s="1"/>
  <c r="B8" i="444"/>
  <c r="AA7" i="444"/>
  <c r="AA7" i="444" a="1"/>
  <c r="Q7" i="444"/>
  <c r="J7" i="444" s="1"/>
  <c r="I7" i="444"/>
  <c r="B7" i="444"/>
  <c r="X5" i="444"/>
  <c r="S26" i="444" s="1" a="1"/>
  <c r="S26" i="444" s="1"/>
  <c r="F1" i="444"/>
  <c r="B72" i="443"/>
  <c r="B71" i="443"/>
  <c r="B70" i="443"/>
  <c r="B69" i="443"/>
  <c r="B68" i="443"/>
  <c r="B67" i="443"/>
  <c r="B66" i="443"/>
  <c r="B65" i="443"/>
  <c r="B64" i="443"/>
  <c r="B63" i="443"/>
  <c r="B62" i="443"/>
  <c r="B61" i="443"/>
  <c r="B60" i="443"/>
  <c r="B59" i="443"/>
  <c r="B58" i="443"/>
  <c r="B57" i="443"/>
  <c r="B56" i="443"/>
  <c r="B55" i="443"/>
  <c r="B54" i="443"/>
  <c r="B53" i="443"/>
  <c r="B52" i="443"/>
  <c r="B51" i="443"/>
  <c r="B50" i="443"/>
  <c r="B49" i="443"/>
  <c r="B48" i="443"/>
  <c r="B47" i="443"/>
  <c r="B46" i="443"/>
  <c r="B45" i="443"/>
  <c r="B44" i="443"/>
  <c r="B43" i="443"/>
  <c r="G37" i="443"/>
  <c r="F37" i="443"/>
  <c r="E37" i="443"/>
  <c r="Q36" i="443"/>
  <c r="B36" i="443"/>
  <c r="Q35" i="443"/>
  <c r="B35" i="443"/>
  <c r="Q34" i="443"/>
  <c r="Z34" i="443" s="1"/>
  <c r="M34" i="443" a="1"/>
  <c r="M34" i="443" s="1"/>
  <c r="B34" i="443"/>
  <c r="Q33" i="443"/>
  <c r="O33" i="443" s="1"/>
  <c r="J33" i="443"/>
  <c r="B33" i="443"/>
  <c r="Q32" i="443"/>
  <c r="B32" i="443"/>
  <c r="Q31" i="443"/>
  <c r="B31" i="443"/>
  <c r="Q30" i="443"/>
  <c r="O30" i="443" s="1"/>
  <c r="B30" i="443"/>
  <c r="Q29" i="443"/>
  <c r="Z29" i="443" s="1"/>
  <c r="M29" i="443" a="1"/>
  <c r="M29" i="443" s="1"/>
  <c r="B29" i="443"/>
  <c r="Q28" i="443"/>
  <c r="B28" i="443"/>
  <c r="Q27" i="443"/>
  <c r="B27" i="443"/>
  <c r="Q26" i="443"/>
  <c r="Z26" i="443" s="1"/>
  <c r="O26" i="443"/>
  <c r="N26" i="443" a="1"/>
  <c r="N26" i="443" s="1"/>
  <c r="I26" i="443"/>
  <c r="B26" i="443"/>
  <c r="Q25" i="443"/>
  <c r="Z25" i="443" s="1"/>
  <c r="N25" i="443" a="1"/>
  <c r="N25" i="443" s="1"/>
  <c r="I25" i="443"/>
  <c r="B25" i="443"/>
  <c r="Q24" i="443"/>
  <c r="N24" i="443" s="1" a="1"/>
  <c r="N24" i="443" s="1"/>
  <c r="B24" i="443"/>
  <c r="Q23" i="443"/>
  <c r="O23" i="443" s="1"/>
  <c r="B23" i="443"/>
  <c r="Q22" i="443"/>
  <c r="N22" i="443" s="1" a="1"/>
  <c r="N22" i="443" s="1"/>
  <c r="O22" i="443"/>
  <c r="B22" i="443"/>
  <c r="Q21" i="443"/>
  <c r="Z21" i="443" s="1"/>
  <c r="N21" i="443" a="1"/>
  <c r="N21" i="443" s="1"/>
  <c r="I21" i="443"/>
  <c r="B21" i="443"/>
  <c r="Q20" i="443"/>
  <c r="N20" i="443" s="1" a="1"/>
  <c r="N20" i="443" s="1"/>
  <c r="B20" i="443"/>
  <c r="Q19" i="443"/>
  <c r="O19" i="443" s="1"/>
  <c r="B19" i="443"/>
  <c r="Q18" i="443"/>
  <c r="N18" i="443" s="1" a="1"/>
  <c r="N18" i="443" s="1"/>
  <c r="O18" i="443"/>
  <c r="M18" i="443" a="1"/>
  <c r="M18" i="443" s="1"/>
  <c r="I18" i="443"/>
  <c r="B18" i="443"/>
  <c r="Q17" i="443"/>
  <c r="Z17" i="443" s="1"/>
  <c r="M17" i="443" a="1"/>
  <c r="M17" i="443" s="1"/>
  <c r="B17" i="443"/>
  <c r="Z16" i="443"/>
  <c r="Q16" i="443"/>
  <c r="O16" i="443"/>
  <c r="N16" i="443" a="1"/>
  <c r="N16" i="443" s="1"/>
  <c r="M16" i="443" a="1"/>
  <c r="M16" i="443" s="1"/>
  <c r="L16" i="443" a="1"/>
  <c r="L16" i="443" s="1"/>
  <c r="J16" i="443"/>
  <c r="I16" i="443"/>
  <c r="B16" i="443"/>
  <c r="Z15" i="443"/>
  <c r="Q15" i="443"/>
  <c r="O15" i="443"/>
  <c r="N15" i="443" a="1"/>
  <c r="N15" i="443" s="1"/>
  <c r="M15" i="443" a="1"/>
  <c r="M15" i="443" s="1"/>
  <c r="L15" i="443" a="1"/>
  <c r="L15" i="443" s="1"/>
  <c r="J15" i="443"/>
  <c r="I15" i="443"/>
  <c r="B15" i="443"/>
  <c r="Q14" i="443"/>
  <c r="P14" i="443" s="1" a="1"/>
  <c r="P14" i="443" s="1"/>
  <c r="C14" i="443" s="1" a="1"/>
  <c r="C14" i="443" s="1"/>
  <c r="J50" i="443" s="1" a="1"/>
  <c r="J50" i="443" s="1"/>
  <c r="B14" i="443"/>
  <c r="Q13" i="443"/>
  <c r="O13" i="443"/>
  <c r="B13" i="443"/>
  <c r="Q12" i="443"/>
  <c r="Z12" i="443" s="1"/>
  <c r="O12" i="443"/>
  <c r="N12" i="443" a="1"/>
  <c r="N12" i="443" s="1"/>
  <c r="J12" i="443"/>
  <c r="I12" i="443"/>
  <c r="B12" i="443"/>
  <c r="Q11" i="443"/>
  <c r="N11" i="443" s="1" a="1"/>
  <c r="N11" i="443" s="1"/>
  <c r="O11" i="443"/>
  <c r="M11" i="443" a="1"/>
  <c r="M11" i="443" s="1"/>
  <c r="J11" i="443"/>
  <c r="B11" i="443"/>
  <c r="Q10" i="443"/>
  <c r="N10" i="443" a="1"/>
  <c r="N10" i="443" s="1"/>
  <c r="B10" i="443"/>
  <c r="Q9" i="443"/>
  <c r="Z9" i="443" s="1"/>
  <c r="B9" i="443"/>
  <c r="Q8" i="443"/>
  <c r="O8" i="443" s="1"/>
  <c r="P8" i="443" a="1"/>
  <c r="P8" i="443" s="1"/>
  <c r="C8" i="443" s="1" a="1"/>
  <c r="C8" i="443" s="1"/>
  <c r="J44" i="443" s="1" a="1"/>
  <c r="J44" i="443" s="1"/>
  <c r="B8" i="443"/>
  <c r="AA7" i="443"/>
  <c r="AA7" i="443" a="1"/>
  <c r="Q7" i="443"/>
  <c r="O7" i="443"/>
  <c r="N7" i="443" a="1"/>
  <c r="N7" i="443" s="1"/>
  <c r="J7" i="443"/>
  <c r="B7" i="443"/>
  <c r="X5" i="443"/>
  <c r="S34" i="443" s="1" a="1"/>
  <c r="S34" i="443" s="1"/>
  <c r="F1" i="443"/>
  <c r="B72" i="442"/>
  <c r="B71" i="442"/>
  <c r="B70" i="442"/>
  <c r="B69" i="442"/>
  <c r="B68" i="442"/>
  <c r="B67" i="442"/>
  <c r="B66" i="442"/>
  <c r="B65" i="442"/>
  <c r="B64" i="442"/>
  <c r="B63" i="442"/>
  <c r="B62" i="442"/>
  <c r="B61" i="442"/>
  <c r="B60" i="442"/>
  <c r="B59" i="442"/>
  <c r="B58" i="442"/>
  <c r="B57" i="442"/>
  <c r="B56" i="442"/>
  <c r="B55" i="442"/>
  <c r="B54" i="442"/>
  <c r="B53" i="442"/>
  <c r="B52" i="442"/>
  <c r="B51" i="442"/>
  <c r="B50" i="442"/>
  <c r="B49" i="442"/>
  <c r="B48" i="442"/>
  <c r="B47" i="442"/>
  <c r="B46" i="442"/>
  <c r="B45" i="442"/>
  <c r="B44" i="442"/>
  <c r="B43" i="442"/>
  <c r="G37" i="442"/>
  <c r="F37" i="442"/>
  <c r="E37" i="442"/>
  <c r="Q36" i="442"/>
  <c r="Z36" i="442" s="1"/>
  <c r="O36" i="442"/>
  <c r="M36" i="442" a="1"/>
  <c r="M36" i="442" s="1"/>
  <c r="B36" i="442"/>
  <c r="Q35" i="442"/>
  <c r="O35" i="442" s="1"/>
  <c r="B35" i="442"/>
  <c r="Q34" i="442"/>
  <c r="O34" i="442" s="1"/>
  <c r="B34" i="442"/>
  <c r="Q33" i="442"/>
  <c r="M33" i="442" s="1" a="1"/>
  <c r="M33" i="442" s="1"/>
  <c r="B33" i="442"/>
  <c r="Q32" i="442"/>
  <c r="O32" i="442" s="1"/>
  <c r="B32" i="442"/>
  <c r="Q31" i="442"/>
  <c r="O31" i="442" s="1"/>
  <c r="M31" i="442" a="1"/>
  <c r="M31" i="442" s="1"/>
  <c r="B31" i="442"/>
  <c r="Q30" i="442"/>
  <c r="B30" i="442"/>
  <c r="Q29" i="442"/>
  <c r="M29" i="442" a="1"/>
  <c r="M29" i="442" s="1"/>
  <c r="J29" i="442"/>
  <c r="B29" i="442"/>
  <c r="Q28" i="442"/>
  <c r="Z28" i="442" s="1"/>
  <c r="B28" i="442"/>
  <c r="Q27" i="442"/>
  <c r="Z27" i="442" s="1"/>
  <c r="M27" i="442" a="1"/>
  <c r="M27" i="442" s="1"/>
  <c r="B27" i="442"/>
  <c r="Z26" i="442"/>
  <c r="Q26" i="442"/>
  <c r="O26" i="442" s="1"/>
  <c r="N26" i="442" a="1"/>
  <c r="N26" i="442" s="1"/>
  <c r="M26" i="442" a="1"/>
  <c r="M26" i="442" s="1"/>
  <c r="I26" i="442"/>
  <c r="B26" i="442"/>
  <c r="Z25" i="442"/>
  <c r="Q25" i="442"/>
  <c r="O25" i="442"/>
  <c r="N25" i="442" a="1"/>
  <c r="N25" i="442" s="1"/>
  <c r="M25" i="442" a="1"/>
  <c r="M25" i="442" s="1"/>
  <c r="J25" i="442"/>
  <c r="I25" i="442"/>
  <c r="B25" i="442"/>
  <c r="Q24" i="442"/>
  <c r="N24" i="442" s="1" a="1"/>
  <c r="N24" i="442" s="1"/>
  <c r="B24" i="442"/>
  <c r="Q23" i="442"/>
  <c r="O23" i="442" s="1"/>
  <c r="B23" i="442"/>
  <c r="Q22" i="442"/>
  <c r="O22" i="442" s="1"/>
  <c r="B22" i="442"/>
  <c r="Q21" i="442"/>
  <c r="O21" i="442" s="1"/>
  <c r="B21" i="442"/>
  <c r="Q20" i="442"/>
  <c r="N20" i="442" s="1" a="1"/>
  <c r="N20" i="442" s="1"/>
  <c r="B20" i="442"/>
  <c r="Q19" i="442"/>
  <c r="O19" i="442" s="1"/>
  <c r="B19" i="442"/>
  <c r="Q18" i="442"/>
  <c r="O18" i="442" s="1"/>
  <c r="B18" i="442"/>
  <c r="Q17" i="442"/>
  <c r="O17" i="442" s="1"/>
  <c r="B17" i="442"/>
  <c r="Q16" i="442"/>
  <c r="Z16" i="442" s="1"/>
  <c r="N16" i="442" a="1"/>
  <c r="N16" i="442" s="1"/>
  <c r="I16" i="442"/>
  <c r="B16" i="442"/>
  <c r="Q15" i="442"/>
  <c r="N15" i="442" s="1" a="1"/>
  <c r="N15" i="442" s="1"/>
  <c r="O15" i="442"/>
  <c r="J15" i="442"/>
  <c r="B15" i="442"/>
  <c r="Q14" i="442"/>
  <c r="O14" i="442" s="1"/>
  <c r="B14" i="442"/>
  <c r="Z13" i="442"/>
  <c r="Q13" i="442"/>
  <c r="O13" i="442" s="1"/>
  <c r="N13" i="442" a="1"/>
  <c r="N13" i="442" s="1"/>
  <c r="M13" i="442" a="1"/>
  <c r="M13" i="442" s="1"/>
  <c r="J13" i="442"/>
  <c r="I13" i="442"/>
  <c r="B13" i="442"/>
  <c r="Q12" i="442"/>
  <c r="N12" i="442" s="1" a="1"/>
  <c r="N12" i="442" s="1"/>
  <c r="B12" i="442"/>
  <c r="Q11" i="442"/>
  <c r="O11" i="442" s="1"/>
  <c r="N11" i="442" a="1"/>
  <c r="N11" i="442" s="1"/>
  <c r="M11" i="442" a="1"/>
  <c r="M11" i="442" s="1"/>
  <c r="I11" i="442"/>
  <c r="B11" i="442"/>
  <c r="Q10" i="442"/>
  <c r="N10" i="442" s="1" a="1"/>
  <c r="N10" i="442" s="1"/>
  <c r="B10" i="442"/>
  <c r="Q9" i="442"/>
  <c r="B9" i="442"/>
  <c r="Q8" i="442"/>
  <c r="B8" i="442"/>
  <c r="AA7" i="442" a="1"/>
  <c r="AA7" i="442" s="1"/>
  <c r="Q7" i="442"/>
  <c r="B7" i="442"/>
  <c r="X5" i="442"/>
  <c r="F1" i="442"/>
  <c r="B72" i="441"/>
  <c r="B71" i="441"/>
  <c r="B70" i="441"/>
  <c r="B69" i="441"/>
  <c r="B68" i="441"/>
  <c r="B67" i="441"/>
  <c r="B66" i="441"/>
  <c r="B65" i="441"/>
  <c r="B64" i="441"/>
  <c r="B63" i="441"/>
  <c r="B62" i="441"/>
  <c r="B61" i="441"/>
  <c r="B60" i="441"/>
  <c r="B59" i="441"/>
  <c r="B58" i="441"/>
  <c r="B57" i="441"/>
  <c r="B56" i="441"/>
  <c r="B55" i="441"/>
  <c r="B54" i="441"/>
  <c r="B53" i="441"/>
  <c r="B52" i="441"/>
  <c r="B51" i="441"/>
  <c r="B50" i="441"/>
  <c r="B49" i="441"/>
  <c r="B48" i="441"/>
  <c r="B47" i="441"/>
  <c r="B46" i="441"/>
  <c r="B45" i="441"/>
  <c r="B44" i="441"/>
  <c r="B43" i="441"/>
  <c r="G37" i="441"/>
  <c r="F37" i="441"/>
  <c r="E37" i="441"/>
  <c r="Q36" i="441"/>
  <c r="L36" i="441" a="1"/>
  <c r="L36" i="441" s="1"/>
  <c r="B36" i="441"/>
  <c r="Q35" i="441"/>
  <c r="N35" i="441" a="1"/>
  <c r="N35" i="441" s="1"/>
  <c r="J35" i="441"/>
  <c r="I35" i="441"/>
  <c r="B35" i="441"/>
  <c r="Q34" i="441"/>
  <c r="L34" i="441" a="1"/>
  <c r="L34" i="441" s="1"/>
  <c r="B34" i="441"/>
  <c r="Q33" i="441"/>
  <c r="N33" i="441" a="1"/>
  <c r="N33" i="441" s="1"/>
  <c r="J33" i="441"/>
  <c r="I33" i="441"/>
  <c r="B33" i="441"/>
  <c r="Q32" i="441"/>
  <c r="L32" i="441" a="1"/>
  <c r="L32" i="441" s="1"/>
  <c r="B32" i="441"/>
  <c r="Q31" i="441"/>
  <c r="N31" i="441" a="1"/>
  <c r="N31" i="441" s="1"/>
  <c r="J31" i="441"/>
  <c r="I31" i="441"/>
  <c r="B31" i="441"/>
  <c r="Q30" i="441"/>
  <c r="B30" i="441"/>
  <c r="Q29" i="441"/>
  <c r="I29" i="441" s="1"/>
  <c r="B29" i="441"/>
  <c r="Q28" i="441"/>
  <c r="N28" i="441" s="1" a="1"/>
  <c r="N28" i="441" s="1"/>
  <c r="B28" i="441"/>
  <c r="Q27" i="441"/>
  <c r="O27" i="441" s="1"/>
  <c r="B27" i="441"/>
  <c r="Z26" i="441"/>
  <c r="Q26" i="441"/>
  <c r="O26" i="441" s="1"/>
  <c r="N26" i="441" a="1"/>
  <c r="N26" i="441" s="1"/>
  <c r="M26" i="441" a="1"/>
  <c r="M26" i="441" s="1"/>
  <c r="J26" i="441"/>
  <c r="I26" i="441"/>
  <c r="B26" i="441"/>
  <c r="Z25" i="441"/>
  <c r="Q25" i="441"/>
  <c r="O25" i="441" s="1"/>
  <c r="N25" i="441" a="1"/>
  <c r="N25" i="441" s="1"/>
  <c r="M25" i="441" a="1"/>
  <c r="M25" i="441" s="1"/>
  <c r="J25" i="441"/>
  <c r="I25" i="441"/>
  <c r="B25" i="441"/>
  <c r="Q24" i="441"/>
  <c r="N24" i="441" s="1" a="1"/>
  <c r="N24" i="441" s="1"/>
  <c r="B24" i="441"/>
  <c r="Q23" i="441"/>
  <c r="O23" i="441" s="1"/>
  <c r="B23" i="441"/>
  <c r="Q22" i="441"/>
  <c r="O22" i="441" s="1"/>
  <c r="B22" i="441"/>
  <c r="Q21" i="441"/>
  <c r="O21" i="441" s="1"/>
  <c r="B21" i="441"/>
  <c r="Q20" i="441"/>
  <c r="N20" i="441" s="1" a="1"/>
  <c r="N20" i="441" s="1"/>
  <c r="B20" i="441"/>
  <c r="Q19" i="441"/>
  <c r="O19" i="441" s="1"/>
  <c r="B19" i="441"/>
  <c r="Z18" i="441"/>
  <c r="Q18" i="441"/>
  <c r="O18" i="441"/>
  <c r="N18" i="441" a="1"/>
  <c r="N18" i="441" s="1"/>
  <c r="M18" i="441" a="1"/>
  <c r="M18" i="441" s="1"/>
  <c r="L18" i="441" a="1"/>
  <c r="L18" i="441" s="1"/>
  <c r="J18" i="441"/>
  <c r="I18" i="441"/>
  <c r="B18" i="441"/>
  <c r="Z17" i="441"/>
  <c r="Q17" i="441"/>
  <c r="O17" i="441"/>
  <c r="N17" i="441" a="1"/>
  <c r="N17" i="441" s="1"/>
  <c r="M17" i="441" a="1"/>
  <c r="M17" i="441" s="1"/>
  <c r="L17" i="441" a="1"/>
  <c r="L17" i="441" s="1"/>
  <c r="J17" i="441"/>
  <c r="I17" i="441"/>
  <c r="B17" i="441"/>
  <c r="Q16" i="441"/>
  <c r="O16" i="441" s="1"/>
  <c r="B16" i="441"/>
  <c r="Z15" i="441"/>
  <c r="Q15" i="441"/>
  <c r="O15" i="441"/>
  <c r="N15" i="441" a="1"/>
  <c r="N15" i="441" s="1"/>
  <c r="M15" i="441" a="1"/>
  <c r="M15" i="441" s="1"/>
  <c r="L15" i="441" a="1"/>
  <c r="L15" i="441" s="1"/>
  <c r="J15" i="441"/>
  <c r="I15" i="441"/>
  <c r="B15" i="441"/>
  <c r="Q14" i="441"/>
  <c r="Z14" i="441" s="1"/>
  <c r="B14" i="441"/>
  <c r="Q13" i="441"/>
  <c r="Z13" i="441" s="1"/>
  <c r="B13" i="441"/>
  <c r="Q12" i="441"/>
  <c r="N12" i="441" s="1" a="1"/>
  <c r="N12" i="441" s="1"/>
  <c r="B12" i="441"/>
  <c r="Z11" i="441"/>
  <c r="Q11" i="441"/>
  <c r="O11" i="441"/>
  <c r="N11" i="441" a="1"/>
  <c r="N11" i="441" s="1"/>
  <c r="M11" i="441" a="1"/>
  <c r="M11" i="441" s="1"/>
  <c r="J11" i="441"/>
  <c r="I11" i="441"/>
  <c r="B11" i="441"/>
  <c r="Z10" i="441"/>
  <c r="Q10" i="441"/>
  <c r="M10" i="441" s="1" a="1"/>
  <c r="M10" i="441" s="1"/>
  <c r="O10" i="441"/>
  <c r="N10" i="441" a="1"/>
  <c r="N10" i="441" s="1"/>
  <c r="J10" i="441"/>
  <c r="I10" i="441"/>
  <c r="B10" i="441"/>
  <c r="Q9" i="441"/>
  <c r="O9" i="441" s="1"/>
  <c r="B9" i="441"/>
  <c r="Q8" i="441"/>
  <c r="B8" i="441"/>
  <c r="AA7" i="441" a="1"/>
  <c r="AA7" i="441" s="1"/>
  <c r="Q7" i="441"/>
  <c r="B7" i="441"/>
  <c r="X5" i="441"/>
  <c r="S20" i="441" s="1" a="1"/>
  <c r="S20" i="441" s="1"/>
  <c r="F1" i="441"/>
  <c r="B72" i="440"/>
  <c r="B71" i="440"/>
  <c r="B70" i="440"/>
  <c r="B69" i="440"/>
  <c r="B68" i="440"/>
  <c r="B67" i="440"/>
  <c r="B66" i="440"/>
  <c r="B65" i="440"/>
  <c r="B64" i="440"/>
  <c r="B63" i="440"/>
  <c r="B62" i="440"/>
  <c r="B61" i="440"/>
  <c r="B60" i="440"/>
  <c r="B59" i="440"/>
  <c r="B58" i="440"/>
  <c r="B57" i="440"/>
  <c r="B56" i="440"/>
  <c r="B55" i="440"/>
  <c r="B54" i="440"/>
  <c r="B53" i="440"/>
  <c r="B52" i="440"/>
  <c r="B51" i="440"/>
  <c r="B50" i="440"/>
  <c r="B49" i="440"/>
  <c r="B48" i="440"/>
  <c r="B47" i="440"/>
  <c r="B46" i="440"/>
  <c r="B45" i="440"/>
  <c r="B44" i="440"/>
  <c r="B43" i="440"/>
  <c r="G37" i="440"/>
  <c r="F37" i="440"/>
  <c r="E37" i="440"/>
  <c r="Q36" i="440"/>
  <c r="J36" i="440"/>
  <c r="B36" i="440"/>
  <c r="Q35" i="440"/>
  <c r="J35" i="440" s="1"/>
  <c r="B35" i="440"/>
  <c r="Q34" i="440"/>
  <c r="B34" i="440"/>
  <c r="Q33" i="440"/>
  <c r="J33" i="440" s="1"/>
  <c r="B33" i="440"/>
  <c r="Q32" i="440"/>
  <c r="B32" i="440"/>
  <c r="Q31" i="440"/>
  <c r="J31" i="440" s="1"/>
  <c r="B31" i="440"/>
  <c r="Q30" i="440"/>
  <c r="B30" i="440"/>
  <c r="Q29" i="440"/>
  <c r="J29" i="440"/>
  <c r="B29" i="440"/>
  <c r="Q28" i="440"/>
  <c r="B28" i="440"/>
  <c r="Q27" i="440"/>
  <c r="B27" i="440"/>
  <c r="Q26" i="440"/>
  <c r="J26" i="440" s="1"/>
  <c r="B26" i="440"/>
  <c r="Q25" i="440"/>
  <c r="B25" i="440"/>
  <c r="Q24" i="440"/>
  <c r="J24" i="440"/>
  <c r="B24" i="440"/>
  <c r="Q23" i="440"/>
  <c r="B23" i="440"/>
  <c r="Q22" i="440"/>
  <c r="J22" i="440"/>
  <c r="B22" i="440"/>
  <c r="Q21" i="440"/>
  <c r="B21" i="440"/>
  <c r="Q20" i="440"/>
  <c r="J20" i="440" s="1"/>
  <c r="B20" i="440"/>
  <c r="Q19" i="440"/>
  <c r="B19" i="440"/>
  <c r="Q18" i="440"/>
  <c r="J18" i="440" s="1"/>
  <c r="B18" i="440"/>
  <c r="Q17" i="440"/>
  <c r="N17" i="440" a="1"/>
  <c r="N17" i="440" s="1"/>
  <c r="J17" i="440"/>
  <c r="I17" i="440"/>
  <c r="B17" i="440"/>
  <c r="Q16" i="440"/>
  <c r="N16" i="440" a="1"/>
  <c r="N16" i="440" s="1"/>
  <c r="B16" i="440"/>
  <c r="Q15" i="440"/>
  <c r="N15" i="440" s="1" a="1"/>
  <c r="N15" i="440" s="1"/>
  <c r="I15" i="440"/>
  <c r="B15" i="440"/>
  <c r="Q14" i="440"/>
  <c r="J14" i="440" s="1"/>
  <c r="B14" i="440"/>
  <c r="Q13" i="440"/>
  <c r="J13" i="440" s="1"/>
  <c r="B13" i="440"/>
  <c r="Q12" i="440"/>
  <c r="J12" i="440"/>
  <c r="B12" i="440"/>
  <c r="Q11" i="440"/>
  <c r="J11" i="440" s="1"/>
  <c r="B11" i="440"/>
  <c r="Q10" i="440"/>
  <c r="J10" i="440"/>
  <c r="B10" i="440"/>
  <c r="Q9" i="440"/>
  <c r="J9" i="440" s="1"/>
  <c r="B9" i="440"/>
  <c r="Q8" i="440"/>
  <c r="J8" i="440" s="1"/>
  <c r="B8" i="440"/>
  <c r="AA7" i="440" a="1"/>
  <c r="AA7" i="440" s="1"/>
  <c r="Q7" i="440"/>
  <c r="J7" i="440" s="1"/>
  <c r="B7" i="440"/>
  <c r="X5" i="440"/>
  <c r="S19" i="440" s="1" a="1"/>
  <c r="S19" i="440" s="1"/>
  <c r="F1" i="440"/>
  <c r="B72" i="438"/>
  <c r="B71" i="438"/>
  <c r="B70" i="438"/>
  <c r="B69" i="438"/>
  <c r="B68" i="438"/>
  <c r="B67" i="438"/>
  <c r="B66" i="438"/>
  <c r="B65" i="438"/>
  <c r="B64" i="438"/>
  <c r="B63" i="438"/>
  <c r="B62" i="438"/>
  <c r="B61" i="438"/>
  <c r="B60" i="438"/>
  <c r="B59" i="438"/>
  <c r="B58" i="438"/>
  <c r="B57" i="438"/>
  <c r="B56" i="438"/>
  <c r="B55" i="438"/>
  <c r="B54" i="438"/>
  <c r="B53" i="438"/>
  <c r="B52" i="438"/>
  <c r="B51" i="438"/>
  <c r="B50" i="438"/>
  <c r="B49" i="438"/>
  <c r="B48" i="438"/>
  <c r="B47" i="438"/>
  <c r="B46" i="438"/>
  <c r="B45" i="438"/>
  <c r="B44" i="438"/>
  <c r="B43" i="438"/>
  <c r="G37" i="438"/>
  <c r="F37" i="438"/>
  <c r="E37" i="438"/>
  <c r="Q36" i="438"/>
  <c r="B36" i="438"/>
  <c r="Q35" i="438"/>
  <c r="J35" i="438" s="1"/>
  <c r="B35" i="438"/>
  <c r="Q34" i="438"/>
  <c r="B34" i="438"/>
  <c r="Q33" i="438"/>
  <c r="J33" i="438" s="1"/>
  <c r="B33" i="438"/>
  <c r="Q32" i="438"/>
  <c r="B32" i="438"/>
  <c r="Q31" i="438"/>
  <c r="B31" i="438"/>
  <c r="Q30" i="438"/>
  <c r="B30" i="438"/>
  <c r="Z29" i="438"/>
  <c r="Q29" i="438"/>
  <c r="J29" i="438" s="1"/>
  <c r="N29" i="438" a="1"/>
  <c r="N29" i="438" s="1"/>
  <c r="B29" i="438"/>
  <c r="Q28" i="438"/>
  <c r="Z28" i="438" s="1"/>
  <c r="I28" i="438"/>
  <c r="B28" i="438"/>
  <c r="Q27" i="438"/>
  <c r="Z27" i="438" s="1"/>
  <c r="B27" i="438"/>
  <c r="Q26" i="438"/>
  <c r="Z26" i="438" s="1"/>
  <c r="B26" i="438"/>
  <c r="Q25" i="438"/>
  <c r="Z25" i="438" s="1"/>
  <c r="N25" i="438" a="1"/>
  <c r="N25" i="438" s="1"/>
  <c r="B25" i="438"/>
  <c r="Q24" i="438"/>
  <c r="Z24" i="438" s="1"/>
  <c r="I24" i="438"/>
  <c r="B24" i="438"/>
  <c r="Q23" i="438"/>
  <c r="Z23" i="438" s="1"/>
  <c r="B23" i="438"/>
  <c r="Q22" i="438"/>
  <c r="Z22" i="438" s="1"/>
  <c r="B22" i="438"/>
  <c r="Q21" i="438"/>
  <c r="Z21" i="438" s="1"/>
  <c r="B21" i="438"/>
  <c r="Q20" i="438"/>
  <c r="J20" i="438" s="1"/>
  <c r="B20" i="438"/>
  <c r="Q19" i="438"/>
  <c r="N19" i="438" s="1" a="1"/>
  <c r="N19" i="438" s="1"/>
  <c r="B19" i="438"/>
  <c r="Q18" i="438"/>
  <c r="J18" i="438" s="1"/>
  <c r="B18" i="438"/>
  <c r="Q17" i="438"/>
  <c r="N17" i="438" s="1" a="1"/>
  <c r="N17" i="438" s="1"/>
  <c r="B17" i="438"/>
  <c r="Q16" i="438"/>
  <c r="Z16" i="438" s="1"/>
  <c r="B16" i="438"/>
  <c r="Q15" i="438"/>
  <c r="Z15" i="438" s="1"/>
  <c r="B15" i="438"/>
  <c r="Q14" i="438"/>
  <c r="Z14" i="438" s="1"/>
  <c r="I14" i="438"/>
  <c r="B14" i="438"/>
  <c r="Q13" i="438"/>
  <c r="Z13" i="438" s="1"/>
  <c r="B13" i="438"/>
  <c r="Q12" i="438"/>
  <c r="Z12" i="438" s="1"/>
  <c r="B12" i="438"/>
  <c r="Q11" i="438"/>
  <c r="Z11" i="438" s="1"/>
  <c r="B11" i="438"/>
  <c r="Q10" i="438"/>
  <c r="Z10" i="438" s="1"/>
  <c r="B10" i="438"/>
  <c r="Q9" i="438"/>
  <c r="Z9" i="438" s="1"/>
  <c r="I9" i="438"/>
  <c r="B9" i="438"/>
  <c r="Q8" i="438"/>
  <c r="Z8" i="438" s="1"/>
  <c r="B8" i="438"/>
  <c r="AA7" i="438"/>
  <c r="AA7" i="438" a="1"/>
  <c r="Q7" i="438"/>
  <c r="J7" i="438" s="1"/>
  <c r="B7" i="438"/>
  <c r="X5" i="438"/>
  <c r="S13" i="438" s="1" a="1"/>
  <c r="S13" i="438" s="1"/>
  <c r="F1" i="438"/>
  <c r="B72" i="437"/>
  <c r="B71" i="437"/>
  <c r="B70" i="437"/>
  <c r="B69" i="437"/>
  <c r="B68" i="437"/>
  <c r="B67" i="437"/>
  <c r="B66" i="437"/>
  <c r="B65" i="437"/>
  <c r="B64" i="437"/>
  <c r="B63" i="437"/>
  <c r="B62" i="437"/>
  <c r="B61" i="437"/>
  <c r="B60" i="437"/>
  <c r="B59" i="437"/>
  <c r="B58" i="437"/>
  <c r="B57" i="437"/>
  <c r="B56" i="437"/>
  <c r="B55" i="437"/>
  <c r="B54" i="437"/>
  <c r="B53" i="437"/>
  <c r="B52" i="437"/>
  <c r="B51" i="437"/>
  <c r="B50" i="437"/>
  <c r="B49" i="437"/>
  <c r="B48" i="437"/>
  <c r="B47" i="437"/>
  <c r="B46" i="437"/>
  <c r="B45" i="437"/>
  <c r="B44" i="437"/>
  <c r="B43" i="437"/>
  <c r="G37" i="437"/>
  <c r="F37" i="437"/>
  <c r="E37" i="437"/>
  <c r="Q36" i="437"/>
  <c r="M36" i="437" s="1" a="1"/>
  <c r="M36" i="437" s="1"/>
  <c r="O36" i="437"/>
  <c r="B36" i="437"/>
  <c r="Q35" i="437"/>
  <c r="O35" i="437" s="1"/>
  <c r="J35" i="437"/>
  <c r="B35" i="437"/>
  <c r="Q34" i="437"/>
  <c r="O34" i="437" s="1"/>
  <c r="B34" i="437"/>
  <c r="Q33" i="437"/>
  <c r="Z33" i="437" s="1"/>
  <c r="B33" i="437"/>
  <c r="Q32" i="437"/>
  <c r="B32" i="437"/>
  <c r="Z31" i="437"/>
  <c r="Q31" i="437"/>
  <c r="O31" i="437"/>
  <c r="M31" i="437" a="1"/>
  <c r="M31" i="437" s="1"/>
  <c r="J31" i="437"/>
  <c r="B31" i="437"/>
  <c r="Q30" i="437"/>
  <c r="Z30" i="437" s="1"/>
  <c r="B30" i="437"/>
  <c r="Q29" i="437"/>
  <c r="Z29" i="437" s="1"/>
  <c r="B29" i="437"/>
  <c r="Q28" i="437"/>
  <c r="B28" i="437"/>
  <c r="Q27" i="437"/>
  <c r="O27" i="437" s="1"/>
  <c r="B27" i="437"/>
  <c r="Q26" i="437"/>
  <c r="Z26" i="437" s="1"/>
  <c r="O26" i="437"/>
  <c r="N26" i="437" a="1"/>
  <c r="N26" i="437" s="1"/>
  <c r="J26" i="437"/>
  <c r="I26" i="437"/>
  <c r="B26" i="437"/>
  <c r="Q25" i="437"/>
  <c r="N25" i="437" s="1" a="1"/>
  <c r="N25" i="437" s="1"/>
  <c r="O25" i="437"/>
  <c r="B25" i="437"/>
  <c r="Q24" i="437"/>
  <c r="O24" i="437" s="1"/>
  <c r="B24" i="437"/>
  <c r="Q23" i="437"/>
  <c r="Z23" i="437" s="1"/>
  <c r="B23" i="437"/>
  <c r="Q22" i="437"/>
  <c r="Z22" i="437" s="1"/>
  <c r="I22" i="437"/>
  <c r="B22" i="437"/>
  <c r="Q21" i="437"/>
  <c r="N21" i="437" s="1" a="1"/>
  <c r="N21" i="437" s="1"/>
  <c r="O21" i="437"/>
  <c r="B21" i="437"/>
  <c r="Q20" i="437"/>
  <c r="O20" i="437" s="1"/>
  <c r="B20" i="437"/>
  <c r="Q19" i="437"/>
  <c r="Z19" i="437" s="1"/>
  <c r="N19" i="437" a="1"/>
  <c r="N19" i="437" s="1"/>
  <c r="B19" i="437"/>
  <c r="Q18" i="437"/>
  <c r="Z18" i="437" s="1"/>
  <c r="N18" i="437" a="1"/>
  <c r="N18" i="437" s="1"/>
  <c r="B18" i="437"/>
  <c r="Q17" i="437"/>
  <c r="N17" i="437" s="1" a="1"/>
  <c r="N17" i="437" s="1"/>
  <c r="J17" i="437"/>
  <c r="B17" i="437"/>
  <c r="Q16" i="437"/>
  <c r="O16" i="437" s="1"/>
  <c r="B16" i="437"/>
  <c r="Q15" i="437"/>
  <c r="O15" i="437" s="1"/>
  <c r="B15" i="437"/>
  <c r="Q14" i="437"/>
  <c r="N14" i="437" s="1" a="1"/>
  <c r="N14" i="437" s="1"/>
  <c r="B14" i="437"/>
  <c r="Q13" i="437"/>
  <c r="O13" i="437" s="1"/>
  <c r="B13" i="437"/>
  <c r="Z12" i="437"/>
  <c r="Q12" i="437"/>
  <c r="O12" i="437"/>
  <c r="N12" i="437" a="1"/>
  <c r="N12" i="437" s="1"/>
  <c r="M12" i="437" a="1"/>
  <c r="M12" i="437" s="1"/>
  <c r="J12" i="437"/>
  <c r="I12" i="437"/>
  <c r="B12" i="437"/>
  <c r="Q11" i="437"/>
  <c r="N11" i="437" s="1" a="1"/>
  <c r="N11" i="437" s="1"/>
  <c r="M11" i="437" a="1"/>
  <c r="M11" i="437" s="1"/>
  <c r="B11" i="437"/>
  <c r="Q10" i="437"/>
  <c r="Z10" i="437" s="1"/>
  <c r="O10" i="437"/>
  <c r="M10" i="437" a="1"/>
  <c r="M10" i="437" s="1"/>
  <c r="B10" i="437"/>
  <c r="Q9" i="437"/>
  <c r="M9" i="437" s="1" a="1"/>
  <c r="M9" i="437" s="1"/>
  <c r="B9" i="437"/>
  <c r="Z8" i="437"/>
  <c r="Q8" i="437"/>
  <c r="O8" i="437"/>
  <c r="M8" i="437" a="1"/>
  <c r="M8" i="437" s="1"/>
  <c r="J8" i="437"/>
  <c r="B8" i="437"/>
  <c r="AA7" i="437" a="1"/>
  <c r="AA7" i="437" s="1"/>
  <c r="Q7" i="437"/>
  <c r="P7" i="437" a="1"/>
  <c r="P7" i="437" s="1"/>
  <c r="B7" i="437"/>
  <c r="X5" i="437"/>
  <c r="S19" i="437" s="1" a="1"/>
  <c r="S19" i="437" s="1"/>
  <c r="F1" i="437"/>
  <c r="B72" i="436"/>
  <c r="B71" i="436"/>
  <c r="B70" i="436"/>
  <c r="B69" i="436"/>
  <c r="B68" i="436"/>
  <c r="B67" i="436"/>
  <c r="B66" i="436"/>
  <c r="B65" i="436"/>
  <c r="B64" i="436"/>
  <c r="B63" i="436"/>
  <c r="B62" i="436"/>
  <c r="B61" i="436"/>
  <c r="B60" i="436"/>
  <c r="B59" i="436"/>
  <c r="B58" i="436"/>
  <c r="B57" i="436"/>
  <c r="B56" i="436"/>
  <c r="B55" i="436"/>
  <c r="B54" i="436"/>
  <c r="B53" i="436"/>
  <c r="B52" i="436"/>
  <c r="B51" i="436"/>
  <c r="B50" i="436"/>
  <c r="B49" i="436"/>
  <c r="B48" i="436"/>
  <c r="B47" i="436"/>
  <c r="B46" i="436"/>
  <c r="B45" i="436"/>
  <c r="B44" i="436"/>
  <c r="B43" i="436"/>
  <c r="G37" i="436"/>
  <c r="F37" i="436"/>
  <c r="E37" i="436"/>
  <c r="Z36" i="436"/>
  <c r="Q36" i="436"/>
  <c r="O36" i="436" s="1"/>
  <c r="B36" i="436"/>
  <c r="Q35" i="436"/>
  <c r="M35" i="436" s="1" a="1"/>
  <c r="M35" i="436" s="1"/>
  <c r="B35" i="436"/>
  <c r="Q34" i="436"/>
  <c r="B34" i="436"/>
  <c r="Q33" i="436"/>
  <c r="J33" i="436"/>
  <c r="B33" i="436"/>
  <c r="Q32" i="436"/>
  <c r="Z32" i="436" s="1"/>
  <c r="M32" i="436" a="1"/>
  <c r="M32" i="436" s="1"/>
  <c r="B32" i="436"/>
  <c r="Q31" i="436"/>
  <c r="M31" i="436" s="1" a="1"/>
  <c r="M31" i="436" s="1"/>
  <c r="B31" i="436"/>
  <c r="Q30" i="436"/>
  <c r="B30" i="436"/>
  <c r="Q29" i="436"/>
  <c r="B29" i="436"/>
  <c r="Q28" i="436"/>
  <c r="N28" i="436" s="1" a="1"/>
  <c r="N28" i="436" s="1"/>
  <c r="I28" i="436"/>
  <c r="B28" i="436"/>
  <c r="Q27" i="436"/>
  <c r="B27" i="436"/>
  <c r="Q26" i="436"/>
  <c r="J26" i="436" s="1"/>
  <c r="N26" i="436" a="1"/>
  <c r="N26" i="436" s="1"/>
  <c r="I26" i="436"/>
  <c r="B26" i="436"/>
  <c r="Q25" i="436"/>
  <c r="B25" i="436"/>
  <c r="Q24" i="436"/>
  <c r="N24" i="436" s="1" a="1"/>
  <c r="N24" i="436" s="1"/>
  <c r="B24" i="436"/>
  <c r="Q23" i="436"/>
  <c r="B23" i="436"/>
  <c r="Q22" i="436"/>
  <c r="N22" i="436" s="1" a="1"/>
  <c r="N22" i="436" s="1"/>
  <c r="B22" i="436"/>
  <c r="Q21" i="436"/>
  <c r="B21" i="436"/>
  <c r="Q20" i="436"/>
  <c r="B20" i="436"/>
  <c r="Q19" i="436"/>
  <c r="J19" i="436"/>
  <c r="B19" i="436"/>
  <c r="Q18" i="436"/>
  <c r="I18" i="436" s="1"/>
  <c r="B18" i="436"/>
  <c r="Q17" i="436"/>
  <c r="N17" i="436" s="1" a="1"/>
  <c r="N17" i="436" s="1"/>
  <c r="B17" i="436"/>
  <c r="Q16" i="436"/>
  <c r="N16" i="436" a="1"/>
  <c r="N16" i="436" s="1"/>
  <c r="L16" i="436" a="1"/>
  <c r="L16" i="436" s="1"/>
  <c r="I16" i="436"/>
  <c r="B16" i="436"/>
  <c r="Q15" i="436"/>
  <c r="N15" i="436" a="1"/>
  <c r="N15" i="436" s="1"/>
  <c r="L15" i="436" a="1"/>
  <c r="L15" i="436" s="1"/>
  <c r="I15" i="436"/>
  <c r="B15" i="436"/>
  <c r="Q14" i="436"/>
  <c r="I14" i="436" s="1"/>
  <c r="N14" i="436" a="1"/>
  <c r="N14" i="436" s="1"/>
  <c r="B14" i="436"/>
  <c r="Q13" i="436"/>
  <c r="N13" i="436" a="1"/>
  <c r="N13" i="436" s="1"/>
  <c r="B13" i="436"/>
  <c r="Q12" i="436"/>
  <c r="N12" i="436" s="1" a="1"/>
  <c r="N12" i="436" s="1"/>
  <c r="B12" i="436"/>
  <c r="Q11" i="436"/>
  <c r="N11" i="436" s="1" a="1"/>
  <c r="N11" i="436" s="1"/>
  <c r="B11" i="436"/>
  <c r="Q10" i="436"/>
  <c r="N10" i="436" a="1"/>
  <c r="N10" i="436" s="1"/>
  <c r="L10" i="436" a="1"/>
  <c r="L10" i="436" s="1"/>
  <c r="I10" i="436"/>
  <c r="B10" i="436"/>
  <c r="Q9" i="436"/>
  <c r="I9" i="436" s="1"/>
  <c r="N9" i="436" a="1"/>
  <c r="N9" i="436" s="1"/>
  <c r="B9" i="436"/>
  <c r="Q8" i="436"/>
  <c r="B8" i="436"/>
  <c r="AA7" i="436"/>
  <c r="AA7" i="436" a="1"/>
  <c r="Q7" i="436"/>
  <c r="L7" i="436" s="1" a="1"/>
  <c r="L7" i="436" s="1"/>
  <c r="B7" i="436"/>
  <c r="X5" i="436"/>
  <c r="S19" i="436" s="1" a="1"/>
  <c r="S19" i="436" s="1"/>
  <c r="F1" i="436"/>
  <c r="B72" i="435"/>
  <c r="B71" i="435"/>
  <c r="B70" i="435"/>
  <c r="B69" i="435"/>
  <c r="B68" i="435"/>
  <c r="B67" i="435"/>
  <c r="B66" i="435"/>
  <c r="B65" i="435"/>
  <c r="B64" i="435"/>
  <c r="B63" i="435"/>
  <c r="B62" i="435"/>
  <c r="B61" i="435"/>
  <c r="B60" i="435"/>
  <c r="B59" i="435"/>
  <c r="B58" i="435"/>
  <c r="B57" i="435"/>
  <c r="B56" i="435"/>
  <c r="B55" i="435"/>
  <c r="B54" i="435"/>
  <c r="B53" i="435"/>
  <c r="B52" i="435"/>
  <c r="B51" i="435"/>
  <c r="B50" i="435"/>
  <c r="B49" i="435"/>
  <c r="B48" i="435"/>
  <c r="B47" i="435"/>
  <c r="B46" i="435"/>
  <c r="B45" i="435"/>
  <c r="B44" i="435"/>
  <c r="B43" i="435"/>
  <c r="G37" i="435"/>
  <c r="F37" i="435"/>
  <c r="E37" i="435"/>
  <c r="Q36" i="435"/>
  <c r="Z36" i="435" s="1"/>
  <c r="B36" i="435"/>
  <c r="Q35" i="435"/>
  <c r="Z35" i="435" s="1"/>
  <c r="I35" i="435"/>
  <c r="B35" i="435"/>
  <c r="Q34" i="435"/>
  <c r="Z34" i="435" s="1"/>
  <c r="N34" i="435" a="1"/>
  <c r="N34" i="435" s="1"/>
  <c r="B34" i="435"/>
  <c r="Q33" i="435"/>
  <c r="Z33" i="435" s="1"/>
  <c r="J33" i="435"/>
  <c r="B33" i="435"/>
  <c r="Q32" i="435"/>
  <c r="Z32" i="435" s="1"/>
  <c r="N32" i="435" a="1"/>
  <c r="N32" i="435" s="1"/>
  <c r="B32" i="435"/>
  <c r="Q31" i="435"/>
  <c r="Z31" i="435" s="1"/>
  <c r="B31" i="435"/>
  <c r="Q30" i="435"/>
  <c r="Z30" i="435" s="1"/>
  <c r="B30" i="435"/>
  <c r="Q29" i="435"/>
  <c r="Z29" i="435" s="1"/>
  <c r="I29" i="435"/>
  <c r="B29" i="435"/>
  <c r="Q28" i="435"/>
  <c r="N28" i="435" s="1" a="1"/>
  <c r="N28" i="435" s="1"/>
  <c r="I28" i="435"/>
  <c r="B28" i="435"/>
  <c r="Q27" i="435"/>
  <c r="J27" i="435" s="1"/>
  <c r="B27" i="435"/>
  <c r="Q26" i="435"/>
  <c r="M26" i="435" s="1" a="1"/>
  <c r="M26" i="435" s="1"/>
  <c r="N26" i="435" a="1"/>
  <c r="N26" i="435" s="1"/>
  <c r="I26" i="435"/>
  <c r="B26" i="435"/>
  <c r="Q25" i="435"/>
  <c r="N25" i="435" s="1" a="1"/>
  <c r="N25" i="435" s="1"/>
  <c r="B25" i="435"/>
  <c r="Q24" i="435"/>
  <c r="O24" i="435" s="1"/>
  <c r="B24" i="435"/>
  <c r="Q23" i="435"/>
  <c r="O23" i="435" s="1"/>
  <c r="N23" i="435" a="1"/>
  <c r="N23" i="435" s="1"/>
  <c r="B23" i="435"/>
  <c r="Q22" i="435"/>
  <c r="Z22" i="435" s="1"/>
  <c r="B22" i="435"/>
  <c r="Q21" i="435"/>
  <c r="N21" i="435" s="1" a="1"/>
  <c r="N21" i="435" s="1"/>
  <c r="B21" i="435"/>
  <c r="Q20" i="435"/>
  <c r="O20" i="435" s="1"/>
  <c r="B20" i="435"/>
  <c r="Q19" i="435"/>
  <c r="O19" i="435" s="1"/>
  <c r="B19" i="435"/>
  <c r="Q18" i="435"/>
  <c r="Z18" i="435" s="1"/>
  <c r="B18" i="435"/>
  <c r="Z17" i="435"/>
  <c r="Q17" i="435"/>
  <c r="O17" i="435" s="1"/>
  <c r="J17" i="435"/>
  <c r="I17" i="435"/>
  <c r="B17" i="435"/>
  <c r="Q16" i="435"/>
  <c r="Z16" i="435" s="1"/>
  <c r="O16" i="435"/>
  <c r="J16" i="435"/>
  <c r="I16" i="435"/>
  <c r="B16" i="435"/>
  <c r="Q15" i="435"/>
  <c r="N15" i="435" s="1" a="1"/>
  <c r="N15" i="435" s="1"/>
  <c r="J15" i="435"/>
  <c r="B15" i="435"/>
  <c r="Q14" i="435"/>
  <c r="O14" i="435" s="1"/>
  <c r="B14" i="435"/>
  <c r="Q13" i="435"/>
  <c r="Z13" i="435" s="1"/>
  <c r="B13" i="435"/>
  <c r="Q12" i="435"/>
  <c r="Z12" i="435" s="1"/>
  <c r="J12" i="435"/>
  <c r="B12" i="435"/>
  <c r="Q11" i="435"/>
  <c r="I11" i="435" s="1"/>
  <c r="B11" i="435"/>
  <c r="Q10" i="435"/>
  <c r="M10" i="435" s="1" a="1"/>
  <c r="M10" i="435" s="1"/>
  <c r="B10" i="435"/>
  <c r="Q9" i="435"/>
  <c r="Z9" i="435" s="1"/>
  <c r="O9" i="435"/>
  <c r="N9" i="435" a="1"/>
  <c r="N9" i="435" s="1"/>
  <c r="M9" i="435" a="1"/>
  <c r="M9" i="435" s="1"/>
  <c r="L9" i="435" a="1"/>
  <c r="L9" i="435" s="1"/>
  <c r="J9" i="435"/>
  <c r="I9" i="435"/>
  <c r="B9" i="435"/>
  <c r="Q8" i="435"/>
  <c r="P8" i="435" s="1" a="1"/>
  <c r="P8" i="435" s="1"/>
  <c r="C8" i="435" s="1" a="1"/>
  <c r="C8" i="435" s="1"/>
  <c r="J44" i="435" s="1" a="1"/>
  <c r="J44" i="435" s="1"/>
  <c r="B8" i="435"/>
  <c r="AA7" i="435" a="1"/>
  <c r="AA7" i="435" s="1"/>
  <c r="Q7" i="435"/>
  <c r="O7" i="435" s="1"/>
  <c r="N7" i="435" a="1"/>
  <c r="N7" i="435" s="1"/>
  <c r="M7" i="435" a="1"/>
  <c r="M7" i="435" s="1"/>
  <c r="B7" i="435"/>
  <c r="X5" i="435"/>
  <c r="F1" i="435"/>
  <c r="B72" i="434"/>
  <c r="B71" i="434"/>
  <c r="B70" i="434"/>
  <c r="B69" i="434"/>
  <c r="B68" i="434"/>
  <c r="B67" i="434"/>
  <c r="B66" i="434"/>
  <c r="B65" i="434"/>
  <c r="B64" i="434"/>
  <c r="B63" i="434"/>
  <c r="B62" i="434"/>
  <c r="B61" i="434"/>
  <c r="B60" i="434"/>
  <c r="B59" i="434"/>
  <c r="B58" i="434"/>
  <c r="B57" i="434"/>
  <c r="B56" i="434"/>
  <c r="B55" i="434"/>
  <c r="B54" i="434"/>
  <c r="B53" i="434"/>
  <c r="B52" i="434"/>
  <c r="B51" i="434"/>
  <c r="B50" i="434"/>
  <c r="B49" i="434"/>
  <c r="B48" i="434"/>
  <c r="B47" i="434"/>
  <c r="B46" i="434"/>
  <c r="B45" i="434"/>
  <c r="B44" i="434"/>
  <c r="B43" i="434"/>
  <c r="G37" i="434"/>
  <c r="F37" i="434"/>
  <c r="E37" i="434"/>
  <c r="Q36" i="434"/>
  <c r="Z36" i="434" s="1"/>
  <c r="N36" i="434" a="1"/>
  <c r="N36" i="434" s="1"/>
  <c r="I36" i="434"/>
  <c r="B36" i="434"/>
  <c r="Q35" i="434"/>
  <c r="Z35" i="434" s="1"/>
  <c r="I35" i="434"/>
  <c r="B35" i="434"/>
  <c r="Q34" i="434"/>
  <c r="Z34" i="434" s="1"/>
  <c r="N34" i="434" a="1"/>
  <c r="N34" i="434" s="1"/>
  <c r="L34" i="434" a="1"/>
  <c r="L34" i="434" s="1"/>
  <c r="J34" i="434"/>
  <c r="I34" i="434"/>
  <c r="B34" i="434"/>
  <c r="Q33" i="434"/>
  <c r="Z33" i="434" s="1"/>
  <c r="I33" i="434"/>
  <c r="B33" i="434"/>
  <c r="Q32" i="434"/>
  <c r="Z32" i="434" s="1"/>
  <c r="B32" i="434"/>
  <c r="Q31" i="434"/>
  <c r="Z31" i="434" s="1"/>
  <c r="B31" i="434"/>
  <c r="Q30" i="434"/>
  <c r="Z30" i="434" s="1"/>
  <c r="B30" i="434"/>
  <c r="Q29" i="434"/>
  <c r="Z29" i="434" s="1"/>
  <c r="B29" i="434"/>
  <c r="Q28" i="434"/>
  <c r="B28" i="434"/>
  <c r="Q27" i="434"/>
  <c r="N27" i="434" s="1" a="1"/>
  <c r="N27" i="434" s="1"/>
  <c r="B27" i="434"/>
  <c r="Q26" i="434"/>
  <c r="N26" i="434" s="1" a="1"/>
  <c r="N26" i="434" s="1"/>
  <c r="B26" i="434"/>
  <c r="Q25" i="434"/>
  <c r="J25" i="434" s="1"/>
  <c r="I25" i="434"/>
  <c r="B25" i="434"/>
  <c r="Q24" i="434"/>
  <c r="N24" i="434" s="1" a="1"/>
  <c r="N24" i="434" s="1"/>
  <c r="B24" i="434"/>
  <c r="Q23" i="434"/>
  <c r="J23" i="434" s="1"/>
  <c r="N23" i="434" a="1"/>
  <c r="N23" i="434" s="1"/>
  <c r="B23" i="434"/>
  <c r="Q22" i="434"/>
  <c r="N22" i="434" s="1" a="1"/>
  <c r="N22" i="434" s="1"/>
  <c r="I22" i="434"/>
  <c r="B22" i="434"/>
  <c r="Q21" i="434"/>
  <c r="J21" i="434" s="1"/>
  <c r="B21" i="434"/>
  <c r="Q20" i="434"/>
  <c r="N20" i="434" s="1" a="1"/>
  <c r="N20" i="434" s="1"/>
  <c r="B20" i="434"/>
  <c r="Q19" i="434"/>
  <c r="J19" i="434" s="1"/>
  <c r="N19" i="434" a="1"/>
  <c r="N19" i="434" s="1"/>
  <c r="B19" i="434"/>
  <c r="Q18" i="434"/>
  <c r="N18" i="434" s="1" a="1"/>
  <c r="N18" i="434" s="1"/>
  <c r="B18" i="434"/>
  <c r="Q17" i="434"/>
  <c r="N17" i="434" s="1" a="1"/>
  <c r="N17" i="434" s="1"/>
  <c r="B17" i="434"/>
  <c r="Q16" i="434"/>
  <c r="J16" i="434" s="1"/>
  <c r="I16" i="434"/>
  <c r="B16" i="434"/>
  <c r="Q15" i="434"/>
  <c r="N15" i="434" s="1" a="1"/>
  <c r="N15" i="434" s="1"/>
  <c r="B15" i="434"/>
  <c r="Q14" i="434"/>
  <c r="J14" i="434" s="1"/>
  <c r="N14" i="434" a="1"/>
  <c r="N14" i="434" s="1"/>
  <c r="B14" i="434"/>
  <c r="Q13" i="434"/>
  <c r="J13" i="434" s="1"/>
  <c r="B13" i="434"/>
  <c r="Q12" i="434"/>
  <c r="B12" i="434"/>
  <c r="Q11" i="434"/>
  <c r="I11" i="434" s="1"/>
  <c r="B11" i="434"/>
  <c r="Q10" i="434"/>
  <c r="I10" i="434" s="1"/>
  <c r="N10" i="434" a="1"/>
  <c r="N10" i="434" s="1"/>
  <c r="B10" i="434"/>
  <c r="Q9" i="434"/>
  <c r="N9" i="434" s="1" a="1"/>
  <c r="N9" i="434" s="1"/>
  <c r="B9" i="434"/>
  <c r="Q8" i="434"/>
  <c r="Z8" i="434" s="1"/>
  <c r="M8" i="434" a="1"/>
  <c r="M8" i="434" s="1"/>
  <c r="B8" i="434"/>
  <c r="AA7" i="434" a="1"/>
  <c r="AA7" i="434" s="1"/>
  <c r="Q7" i="434"/>
  <c r="Z7" i="434" s="1"/>
  <c r="M7" i="434" a="1"/>
  <c r="M7" i="434" s="1"/>
  <c r="B7" i="434"/>
  <c r="X5" i="434"/>
  <c r="S11" i="434" s="1" a="1"/>
  <c r="S11" i="434" s="1"/>
  <c r="F1" i="434"/>
  <c r="B72" i="433"/>
  <c r="B71" i="433"/>
  <c r="B70" i="433"/>
  <c r="B69" i="433"/>
  <c r="B68" i="433"/>
  <c r="B67" i="433"/>
  <c r="B66" i="433"/>
  <c r="B65" i="433"/>
  <c r="B64" i="433"/>
  <c r="B63" i="433"/>
  <c r="B62" i="433"/>
  <c r="B61" i="433"/>
  <c r="B60" i="433"/>
  <c r="B59" i="433"/>
  <c r="B58" i="433"/>
  <c r="B57" i="433"/>
  <c r="B56" i="433"/>
  <c r="B55" i="433"/>
  <c r="B54" i="433"/>
  <c r="B53" i="433"/>
  <c r="B52" i="433"/>
  <c r="B51" i="433"/>
  <c r="B50" i="433"/>
  <c r="B49" i="433"/>
  <c r="B48" i="433"/>
  <c r="B47" i="433"/>
  <c r="B46" i="433"/>
  <c r="B45" i="433"/>
  <c r="B44" i="433"/>
  <c r="B43" i="433"/>
  <c r="G37" i="433"/>
  <c r="F37" i="433"/>
  <c r="E37" i="433"/>
  <c r="Z36" i="433"/>
  <c r="Q36" i="433"/>
  <c r="O36" i="433" s="1"/>
  <c r="M36" i="433" a="1"/>
  <c r="M36" i="433" s="1"/>
  <c r="J36" i="433"/>
  <c r="B36" i="433"/>
  <c r="Q35" i="433"/>
  <c r="M35" i="433" s="1" a="1"/>
  <c r="M35" i="433" s="1"/>
  <c r="O35" i="433"/>
  <c r="B35" i="433"/>
  <c r="Q34" i="433"/>
  <c r="Z34" i="433" s="1"/>
  <c r="B34" i="433"/>
  <c r="Q33" i="433"/>
  <c r="O33" i="433" s="1"/>
  <c r="B33" i="433"/>
  <c r="Q32" i="433"/>
  <c r="Z32" i="433" s="1"/>
  <c r="M32" i="433" a="1"/>
  <c r="M32" i="433" s="1"/>
  <c r="B32" i="433"/>
  <c r="Q31" i="433"/>
  <c r="O31" i="433" s="1"/>
  <c r="B31" i="433"/>
  <c r="Q30" i="433"/>
  <c r="B30" i="433"/>
  <c r="Q29" i="433"/>
  <c r="J29" i="433" s="1"/>
  <c r="M29" i="433" a="1"/>
  <c r="M29" i="433" s="1"/>
  <c r="B29" i="433"/>
  <c r="Q28" i="433"/>
  <c r="Z28" i="433" s="1"/>
  <c r="B28" i="433"/>
  <c r="Q27" i="433"/>
  <c r="J27" i="433" s="1"/>
  <c r="B27" i="433"/>
  <c r="Q26" i="433"/>
  <c r="B26" i="433"/>
  <c r="Q25" i="433"/>
  <c r="J25" i="433" s="1"/>
  <c r="B25" i="433"/>
  <c r="Q24" i="433"/>
  <c r="B24" i="433"/>
  <c r="Q23" i="433"/>
  <c r="J23" i="433" s="1"/>
  <c r="B23" i="433"/>
  <c r="Q22" i="433"/>
  <c r="B22" i="433"/>
  <c r="Q21" i="433"/>
  <c r="J21" i="433" s="1"/>
  <c r="B21" i="433"/>
  <c r="Q20" i="433"/>
  <c r="B20" i="433"/>
  <c r="Z19" i="433"/>
  <c r="Q19" i="433"/>
  <c r="O19" i="433" s="1"/>
  <c r="B19" i="433"/>
  <c r="Q18" i="433"/>
  <c r="Z18" i="433" s="1"/>
  <c r="B18" i="433"/>
  <c r="Q17" i="433"/>
  <c r="B17" i="433"/>
  <c r="Q16" i="433"/>
  <c r="B16" i="433"/>
  <c r="Q15" i="433"/>
  <c r="J15" i="433"/>
  <c r="B15" i="433"/>
  <c r="Q14" i="433"/>
  <c r="B14" i="433"/>
  <c r="Q13" i="433"/>
  <c r="J13" i="433"/>
  <c r="B13" i="433"/>
  <c r="Q12" i="433"/>
  <c r="B12" i="433"/>
  <c r="Q11" i="433"/>
  <c r="J11" i="433" s="1"/>
  <c r="B11" i="433"/>
  <c r="Q10" i="433"/>
  <c r="B10" i="433"/>
  <c r="Q9" i="433"/>
  <c r="J9" i="433" s="1"/>
  <c r="B9" i="433"/>
  <c r="Q8" i="433"/>
  <c r="B8" i="433"/>
  <c r="AA7" i="433" a="1"/>
  <c r="AA7" i="433" s="1"/>
  <c r="Q7" i="433"/>
  <c r="B7" i="433"/>
  <c r="X5" i="433"/>
  <c r="F1" i="433"/>
  <c r="B72" i="432"/>
  <c r="B71" i="432"/>
  <c r="B70" i="432"/>
  <c r="B69" i="432"/>
  <c r="B68" i="432"/>
  <c r="B67" i="432"/>
  <c r="B66" i="432"/>
  <c r="B65" i="432"/>
  <c r="B64" i="432"/>
  <c r="B63" i="432"/>
  <c r="B62" i="432"/>
  <c r="B61" i="432"/>
  <c r="B60" i="432"/>
  <c r="B59" i="432"/>
  <c r="B58" i="432"/>
  <c r="B57" i="432"/>
  <c r="B56" i="432"/>
  <c r="B55" i="432"/>
  <c r="B54" i="432"/>
  <c r="B53" i="432"/>
  <c r="B52" i="432"/>
  <c r="B51" i="432"/>
  <c r="B50" i="432"/>
  <c r="B49" i="432"/>
  <c r="B48" i="432"/>
  <c r="B47" i="432"/>
  <c r="B46" i="432"/>
  <c r="B45" i="432"/>
  <c r="B44" i="432"/>
  <c r="B43" i="432"/>
  <c r="G37" i="432"/>
  <c r="F37" i="432"/>
  <c r="E37" i="432"/>
  <c r="Q36" i="432"/>
  <c r="Z36" i="432" s="1"/>
  <c r="N36" i="432" a="1"/>
  <c r="N36" i="432" s="1"/>
  <c r="I36" i="432"/>
  <c r="B36" i="432"/>
  <c r="Q35" i="432"/>
  <c r="N35" i="432" s="1" a="1"/>
  <c r="N35" i="432" s="1"/>
  <c r="M35" i="432" a="1"/>
  <c r="M35" i="432" s="1"/>
  <c r="B35" i="432"/>
  <c r="Z34" i="432"/>
  <c r="Q34" i="432"/>
  <c r="O34" i="432" s="1"/>
  <c r="M34" i="432" a="1"/>
  <c r="M34" i="432" s="1"/>
  <c r="J34" i="432"/>
  <c r="I34" i="432"/>
  <c r="B34" i="432"/>
  <c r="Q33" i="432"/>
  <c r="O33" i="432" s="1"/>
  <c r="B33" i="432"/>
  <c r="Q32" i="432"/>
  <c r="Z32" i="432" s="1"/>
  <c r="M32" i="432" a="1"/>
  <c r="M32" i="432" s="1"/>
  <c r="J32" i="432"/>
  <c r="I32" i="432"/>
  <c r="B32" i="432"/>
  <c r="Q31" i="432"/>
  <c r="J31" i="432" s="1"/>
  <c r="M31" i="432" a="1"/>
  <c r="M31" i="432" s="1"/>
  <c r="B31" i="432"/>
  <c r="Q30" i="432"/>
  <c r="B30" i="432"/>
  <c r="Q29" i="432"/>
  <c r="J29" i="432" s="1"/>
  <c r="M29" i="432" a="1"/>
  <c r="M29" i="432" s="1"/>
  <c r="B29" i="432"/>
  <c r="Q28" i="432"/>
  <c r="O28" i="432" s="1"/>
  <c r="B28" i="432"/>
  <c r="Q27" i="432"/>
  <c r="Z27" i="432" s="1"/>
  <c r="B27" i="432"/>
  <c r="Q26" i="432"/>
  <c r="B26" i="432"/>
  <c r="Q25" i="432"/>
  <c r="M25" i="432" s="1" a="1"/>
  <c r="M25" i="432" s="1"/>
  <c r="B25" i="432"/>
  <c r="Q24" i="432"/>
  <c r="O24" i="432" s="1"/>
  <c r="M24" i="432" a="1"/>
  <c r="M24" i="432" s="1"/>
  <c r="B24" i="432"/>
  <c r="Q23" i="432"/>
  <c r="M23" i="432" s="1" a="1"/>
  <c r="M23" i="432" s="1"/>
  <c r="O23" i="432"/>
  <c r="B23" i="432"/>
  <c r="Q22" i="432"/>
  <c r="B22" i="432"/>
  <c r="Q21" i="432"/>
  <c r="M21" i="432" a="1"/>
  <c r="M21" i="432" s="1"/>
  <c r="J21" i="432"/>
  <c r="B21" i="432"/>
  <c r="Q20" i="432"/>
  <c r="M20" i="432" s="1" a="1"/>
  <c r="M20" i="432" s="1"/>
  <c r="O20" i="432"/>
  <c r="B20" i="432"/>
  <c r="Z19" i="432"/>
  <c r="Q19" i="432"/>
  <c r="O19" i="432" s="1"/>
  <c r="M19" i="432" a="1"/>
  <c r="M19" i="432" s="1"/>
  <c r="J19" i="432"/>
  <c r="B19" i="432"/>
  <c r="Q18" i="432"/>
  <c r="B18" i="432"/>
  <c r="Q17" i="432"/>
  <c r="M17" i="432" s="1" a="1"/>
  <c r="M17" i="432" s="1"/>
  <c r="B17" i="432"/>
  <c r="Q16" i="432"/>
  <c r="Z16" i="432" s="1"/>
  <c r="M16" i="432" a="1"/>
  <c r="M16" i="432" s="1"/>
  <c r="J16" i="432"/>
  <c r="B16" i="432"/>
  <c r="Q15" i="432"/>
  <c r="O15" i="432" s="1"/>
  <c r="B15" i="432"/>
  <c r="Q14" i="432"/>
  <c r="B14" i="432"/>
  <c r="Q13" i="432"/>
  <c r="M13" i="432" a="1"/>
  <c r="M13" i="432" s="1"/>
  <c r="J13" i="432"/>
  <c r="B13" i="432"/>
  <c r="Q12" i="432"/>
  <c r="O12" i="432" s="1"/>
  <c r="B12" i="432"/>
  <c r="Q11" i="432"/>
  <c r="Z11" i="432" s="1"/>
  <c r="B11" i="432"/>
  <c r="Q10" i="432"/>
  <c r="B10" i="432"/>
  <c r="Q9" i="432"/>
  <c r="J9" i="432" s="1"/>
  <c r="B9" i="432"/>
  <c r="Q8" i="432"/>
  <c r="O8" i="432" s="1"/>
  <c r="B8" i="432"/>
  <c r="AA7" i="432" a="1"/>
  <c r="AA7" i="432" s="1"/>
  <c r="Q7" i="432"/>
  <c r="Z7" i="432" s="1"/>
  <c r="L7" i="432" a="1"/>
  <c r="L7" i="432" s="1"/>
  <c r="B7" i="432"/>
  <c r="X5" i="432"/>
  <c r="S28" i="432" s="1" a="1"/>
  <c r="S28" i="432" s="1"/>
  <c r="F1" i="432"/>
  <c r="B72" i="431"/>
  <c r="B71" i="431"/>
  <c r="B70" i="431"/>
  <c r="B69" i="431"/>
  <c r="B68" i="431"/>
  <c r="B67" i="431"/>
  <c r="B66" i="431"/>
  <c r="B65" i="431"/>
  <c r="B64" i="431"/>
  <c r="B63" i="431"/>
  <c r="B62" i="431"/>
  <c r="B61" i="431"/>
  <c r="B60" i="431"/>
  <c r="B59" i="431"/>
  <c r="B58" i="431"/>
  <c r="B57" i="431"/>
  <c r="B56" i="431"/>
  <c r="B55" i="431"/>
  <c r="B54" i="431"/>
  <c r="B53" i="431"/>
  <c r="B52" i="431"/>
  <c r="B51" i="431"/>
  <c r="B50" i="431"/>
  <c r="B49" i="431"/>
  <c r="B48" i="431"/>
  <c r="B47" i="431"/>
  <c r="B46" i="431"/>
  <c r="B45" i="431"/>
  <c r="B44" i="431"/>
  <c r="B43" i="431"/>
  <c r="G37" i="431"/>
  <c r="F37" i="431"/>
  <c r="E37" i="431"/>
  <c r="Q36" i="431"/>
  <c r="B36" i="431"/>
  <c r="Q35" i="431"/>
  <c r="J35" i="431" s="1"/>
  <c r="N35" i="431" a="1"/>
  <c r="N35" i="431" s="1"/>
  <c r="B35" i="431"/>
  <c r="Q34" i="431"/>
  <c r="I34" i="431" s="1"/>
  <c r="N34" i="431" a="1"/>
  <c r="N34" i="431" s="1"/>
  <c r="B34" i="431"/>
  <c r="Q33" i="431"/>
  <c r="N33" i="431" s="1" a="1"/>
  <c r="N33" i="431" s="1"/>
  <c r="O33" i="431"/>
  <c r="B33" i="431"/>
  <c r="Q32" i="431"/>
  <c r="M32" i="431" s="1" a="1"/>
  <c r="M32" i="431" s="1"/>
  <c r="B32" i="431"/>
  <c r="Q31" i="431"/>
  <c r="O31" i="431" s="1"/>
  <c r="B31" i="431"/>
  <c r="Q30" i="431"/>
  <c r="M30" i="431" s="1" a="1"/>
  <c r="M30" i="431" s="1"/>
  <c r="O30" i="431"/>
  <c r="B30" i="431"/>
  <c r="Z29" i="431"/>
  <c r="Q29" i="431"/>
  <c r="O29" i="431" s="1"/>
  <c r="M29" i="431" a="1"/>
  <c r="M29" i="431" s="1"/>
  <c r="J29" i="431"/>
  <c r="B29" i="431"/>
  <c r="Q28" i="431"/>
  <c r="Z28" i="431" s="1"/>
  <c r="O28" i="431"/>
  <c r="M28" i="431" a="1"/>
  <c r="M28" i="431" s="1"/>
  <c r="B28" i="431"/>
  <c r="Q27" i="431"/>
  <c r="M27" i="431" s="1" a="1"/>
  <c r="M27" i="431" s="1"/>
  <c r="O27" i="431"/>
  <c r="B27" i="431"/>
  <c r="Z26" i="431"/>
  <c r="Q26" i="431"/>
  <c r="O26" i="431" s="1"/>
  <c r="B26" i="431"/>
  <c r="Q25" i="431"/>
  <c r="M25" i="431" s="1" a="1"/>
  <c r="M25" i="431" s="1"/>
  <c r="B25" i="431"/>
  <c r="Q24" i="431"/>
  <c r="O24" i="431" s="1"/>
  <c r="B24" i="431"/>
  <c r="Q23" i="431"/>
  <c r="M23" i="431" s="1" a="1"/>
  <c r="M23" i="431" s="1"/>
  <c r="B23" i="431"/>
  <c r="Q22" i="431"/>
  <c r="O22" i="431" s="1"/>
  <c r="B22" i="431"/>
  <c r="Q21" i="431"/>
  <c r="M21" i="431" s="1" a="1"/>
  <c r="M21" i="431" s="1"/>
  <c r="B21" i="431"/>
  <c r="Z20" i="431"/>
  <c r="Q20" i="431"/>
  <c r="O20" i="431" s="1"/>
  <c r="B20" i="431"/>
  <c r="Q19" i="431"/>
  <c r="M19" i="431" s="1" a="1"/>
  <c r="M19" i="431" s="1"/>
  <c r="B19" i="431"/>
  <c r="Z18" i="431"/>
  <c r="Q18" i="431"/>
  <c r="O18" i="431" s="1"/>
  <c r="B18" i="431"/>
  <c r="Q17" i="431"/>
  <c r="Z17" i="431" s="1"/>
  <c r="B17" i="431"/>
  <c r="Q16" i="431"/>
  <c r="J16" i="431" s="1"/>
  <c r="M16" i="431" a="1"/>
  <c r="M16" i="431" s="1"/>
  <c r="B16" i="431"/>
  <c r="Q15" i="431"/>
  <c r="O15" i="431" s="1"/>
  <c r="B15" i="431"/>
  <c r="Q14" i="431"/>
  <c r="Z14" i="431" s="1"/>
  <c r="B14" i="431"/>
  <c r="Q13" i="431"/>
  <c r="Z13" i="431" s="1"/>
  <c r="B13" i="431"/>
  <c r="Q12" i="431"/>
  <c r="M12" i="431" s="1" a="1"/>
  <c r="M12" i="431" s="1"/>
  <c r="B12" i="431"/>
  <c r="Q11" i="431"/>
  <c r="Z11" i="431" s="1"/>
  <c r="O11" i="431"/>
  <c r="B11" i="431"/>
  <c r="Z10" i="431"/>
  <c r="Q10" i="431"/>
  <c r="J10" i="431" s="1"/>
  <c r="O10" i="431"/>
  <c r="B10" i="431"/>
  <c r="Q9" i="431"/>
  <c r="B9" i="431"/>
  <c r="Q8" i="431"/>
  <c r="M8" i="431" a="1"/>
  <c r="M8" i="431" s="1"/>
  <c r="B8" i="431"/>
  <c r="AA7" i="431" a="1"/>
  <c r="AA7" i="431" s="1"/>
  <c r="Q7" i="431"/>
  <c r="M7" i="431" s="1" a="1"/>
  <c r="M7" i="431" s="1"/>
  <c r="B7" i="431"/>
  <c r="X5" i="431"/>
  <c r="S33" i="431" s="1" a="1"/>
  <c r="S33" i="431" s="1"/>
  <c r="F1" i="431"/>
  <c r="B72" i="430"/>
  <c r="B71" i="430"/>
  <c r="B70" i="430"/>
  <c r="B69" i="430"/>
  <c r="B68" i="430"/>
  <c r="B67" i="430"/>
  <c r="B66" i="430"/>
  <c r="B65" i="430"/>
  <c r="B64" i="430"/>
  <c r="B63" i="430"/>
  <c r="B62" i="430"/>
  <c r="B61" i="430"/>
  <c r="B60" i="430"/>
  <c r="B59" i="430"/>
  <c r="B58" i="430"/>
  <c r="B57" i="430"/>
  <c r="B56" i="430"/>
  <c r="B55" i="430"/>
  <c r="B54" i="430"/>
  <c r="B53" i="430"/>
  <c r="B52" i="430"/>
  <c r="B51" i="430"/>
  <c r="B50" i="430"/>
  <c r="B49" i="430"/>
  <c r="B48" i="430"/>
  <c r="B47" i="430"/>
  <c r="B46" i="430"/>
  <c r="B45" i="430"/>
  <c r="B44" i="430"/>
  <c r="B43" i="430"/>
  <c r="G37" i="430"/>
  <c r="F37" i="430"/>
  <c r="E37" i="430"/>
  <c r="Q36" i="430"/>
  <c r="J36" i="430" s="1"/>
  <c r="B36" i="430"/>
  <c r="Q35" i="430"/>
  <c r="B35" i="430"/>
  <c r="Q34" i="430"/>
  <c r="J34" i="430"/>
  <c r="B34" i="430"/>
  <c r="Q33" i="430"/>
  <c r="B33" i="430"/>
  <c r="Q32" i="430"/>
  <c r="J32" i="430" s="1"/>
  <c r="B32" i="430"/>
  <c r="Q31" i="430"/>
  <c r="B31" i="430"/>
  <c r="Q30" i="430"/>
  <c r="O30" i="430" s="1"/>
  <c r="B30" i="430"/>
  <c r="Q29" i="430"/>
  <c r="M29" i="430" s="1" a="1"/>
  <c r="M29" i="430" s="1"/>
  <c r="B29" i="430"/>
  <c r="Q28" i="430"/>
  <c r="B28" i="430"/>
  <c r="Q27" i="430"/>
  <c r="M27" i="430" s="1" a="1"/>
  <c r="M27" i="430" s="1"/>
  <c r="B27" i="430"/>
  <c r="Z26" i="430"/>
  <c r="Q26" i="430"/>
  <c r="O26" i="430" s="1"/>
  <c r="B26" i="430"/>
  <c r="Q25" i="430"/>
  <c r="M25" i="430" s="1" a="1"/>
  <c r="M25" i="430" s="1"/>
  <c r="B25" i="430"/>
  <c r="Q24" i="430"/>
  <c r="B24" i="430"/>
  <c r="Q23" i="430"/>
  <c r="J23" i="430" s="1"/>
  <c r="B23" i="430"/>
  <c r="Q22" i="430"/>
  <c r="Z22" i="430" s="1"/>
  <c r="B22" i="430"/>
  <c r="Q21" i="430"/>
  <c r="O21" i="430" s="1"/>
  <c r="B21" i="430"/>
  <c r="Q20" i="430"/>
  <c r="B20" i="430"/>
  <c r="Q19" i="430"/>
  <c r="O19" i="430" s="1"/>
  <c r="B19" i="430"/>
  <c r="Q18" i="430"/>
  <c r="O18" i="430" s="1"/>
  <c r="B18" i="430"/>
  <c r="Q17" i="430"/>
  <c r="N17" i="430" s="1" a="1"/>
  <c r="N17" i="430" s="1"/>
  <c r="B17" i="430"/>
  <c r="Q16" i="430"/>
  <c r="N16" i="430" s="1" a="1"/>
  <c r="N16" i="430" s="1"/>
  <c r="B16" i="430"/>
  <c r="Q15" i="430"/>
  <c r="O15" i="430" s="1"/>
  <c r="B15" i="430"/>
  <c r="Q14" i="430"/>
  <c r="O14" i="430" s="1"/>
  <c r="B14" i="430"/>
  <c r="Q13" i="430"/>
  <c r="B13" i="430"/>
  <c r="Q12" i="430"/>
  <c r="O12" i="430" s="1"/>
  <c r="B12" i="430"/>
  <c r="Q11" i="430"/>
  <c r="O11" i="430" s="1"/>
  <c r="B11" i="430"/>
  <c r="Q10" i="430"/>
  <c r="Z10" i="430" s="1"/>
  <c r="B10" i="430"/>
  <c r="Q9" i="430"/>
  <c r="O9" i="430" s="1"/>
  <c r="B9" i="430"/>
  <c r="Q8" i="430"/>
  <c r="Z8" i="430" s="1"/>
  <c r="B8" i="430"/>
  <c r="AA7" i="430" a="1"/>
  <c r="AA7" i="430" s="1"/>
  <c r="Q7" i="430"/>
  <c r="B7" i="430"/>
  <c r="X5" i="430"/>
  <c r="S29" i="430" s="1" a="1"/>
  <c r="S29" i="430" s="1"/>
  <c r="F1" i="430"/>
  <c r="B72" i="429"/>
  <c r="B71" i="429"/>
  <c r="B70" i="429"/>
  <c r="B69" i="429"/>
  <c r="B68" i="429"/>
  <c r="B67" i="429"/>
  <c r="B66" i="429"/>
  <c r="B65" i="429"/>
  <c r="B64" i="429"/>
  <c r="B63" i="429"/>
  <c r="B62" i="429"/>
  <c r="B61" i="429"/>
  <c r="B60" i="429"/>
  <c r="B59" i="429"/>
  <c r="B58" i="429"/>
  <c r="B57" i="429"/>
  <c r="B56" i="429"/>
  <c r="B55" i="429"/>
  <c r="B54" i="429"/>
  <c r="B53" i="429"/>
  <c r="B52" i="429"/>
  <c r="B51" i="429"/>
  <c r="B50" i="429"/>
  <c r="B49" i="429"/>
  <c r="B48" i="429"/>
  <c r="B47" i="429"/>
  <c r="B46" i="429"/>
  <c r="B45" i="429"/>
  <c r="B44" i="429"/>
  <c r="B43" i="429"/>
  <c r="G37" i="429"/>
  <c r="F37" i="429"/>
  <c r="E37" i="429"/>
  <c r="Q36" i="429"/>
  <c r="N36" i="429" a="1"/>
  <c r="N36" i="429" s="1"/>
  <c r="B36" i="429"/>
  <c r="Q35" i="429"/>
  <c r="J35" i="429" s="1"/>
  <c r="B35" i="429"/>
  <c r="Q34" i="429"/>
  <c r="N34" i="429" a="1"/>
  <c r="N34" i="429" s="1"/>
  <c r="J34" i="429"/>
  <c r="I34" i="429"/>
  <c r="B34" i="429"/>
  <c r="Q33" i="429"/>
  <c r="B33" i="429"/>
  <c r="Q32" i="429"/>
  <c r="N32" i="429" s="1" a="1"/>
  <c r="N32" i="429" s="1"/>
  <c r="B32" i="429"/>
  <c r="Q31" i="429"/>
  <c r="L31" i="429" a="1"/>
  <c r="L31" i="429" s="1"/>
  <c r="B31" i="429"/>
  <c r="Q30" i="429"/>
  <c r="J30" i="429" s="1"/>
  <c r="N30" i="429" a="1"/>
  <c r="N30" i="429" s="1"/>
  <c r="B30" i="429"/>
  <c r="Q29" i="429"/>
  <c r="B29" i="429"/>
  <c r="Q28" i="429"/>
  <c r="J28" i="429" s="1"/>
  <c r="B28" i="429"/>
  <c r="Q27" i="429"/>
  <c r="B27" i="429"/>
  <c r="Q26" i="429"/>
  <c r="O26" i="429"/>
  <c r="N26" i="429" a="1"/>
  <c r="N26" i="429" s="1"/>
  <c r="M26" i="429" a="1"/>
  <c r="M26" i="429" s="1"/>
  <c r="J26" i="429"/>
  <c r="I26" i="429"/>
  <c r="B26" i="429"/>
  <c r="Q25" i="429"/>
  <c r="Z25" i="429" s="1"/>
  <c r="O25" i="429"/>
  <c r="N25" i="429" a="1"/>
  <c r="N25" i="429" s="1"/>
  <c r="I25" i="429"/>
  <c r="B25" i="429"/>
  <c r="Q24" i="429"/>
  <c r="J24" i="429" s="1"/>
  <c r="B24" i="429"/>
  <c r="Q23" i="429"/>
  <c r="B23" i="429"/>
  <c r="Q22" i="429"/>
  <c r="B22" i="429"/>
  <c r="Q21" i="429"/>
  <c r="B21" i="429"/>
  <c r="Q20" i="429"/>
  <c r="J20" i="429" s="1"/>
  <c r="B20" i="429"/>
  <c r="Q19" i="429"/>
  <c r="B19" i="429"/>
  <c r="Q18" i="429"/>
  <c r="B18" i="429"/>
  <c r="Q17" i="429"/>
  <c r="B17" i="429"/>
  <c r="Q16" i="429"/>
  <c r="J16" i="429" s="1"/>
  <c r="B16" i="429"/>
  <c r="Q15" i="429"/>
  <c r="B15" i="429"/>
  <c r="Q14" i="429"/>
  <c r="B14" i="429"/>
  <c r="Q13" i="429"/>
  <c r="B13" i="429"/>
  <c r="Q12" i="429"/>
  <c r="J12" i="429" s="1"/>
  <c r="B12" i="429"/>
  <c r="Q11" i="429"/>
  <c r="J11" i="429" s="1"/>
  <c r="B11" i="429"/>
  <c r="Q10" i="429"/>
  <c r="O10" i="429" s="1"/>
  <c r="B10" i="429"/>
  <c r="Z9" i="429"/>
  <c r="Q9" i="429"/>
  <c r="O9" i="429"/>
  <c r="M9" i="429" a="1"/>
  <c r="M9" i="429" s="1"/>
  <c r="J9" i="429"/>
  <c r="B9" i="429"/>
  <c r="Q8" i="429"/>
  <c r="Z8" i="429" s="1"/>
  <c r="B8" i="429"/>
  <c r="AA7" i="429" a="1"/>
  <c r="AA7" i="429" s="1"/>
  <c r="Q7" i="429"/>
  <c r="O7" i="429" s="1"/>
  <c r="B7" i="429"/>
  <c r="X5" i="429"/>
  <c r="F1" i="429"/>
  <c r="B72" i="428"/>
  <c r="B71" i="428"/>
  <c r="B70" i="428"/>
  <c r="B69" i="428"/>
  <c r="B68" i="428"/>
  <c r="B67" i="428"/>
  <c r="B66" i="428"/>
  <c r="B65" i="428"/>
  <c r="B64" i="428"/>
  <c r="B63" i="428"/>
  <c r="B62" i="428"/>
  <c r="B61" i="428"/>
  <c r="B60" i="428"/>
  <c r="B59" i="428"/>
  <c r="B58" i="428"/>
  <c r="B57" i="428"/>
  <c r="B56" i="428"/>
  <c r="B55" i="428"/>
  <c r="B54" i="428"/>
  <c r="B53" i="428"/>
  <c r="B52" i="428"/>
  <c r="B51" i="428"/>
  <c r="B50" i="428"/>
  <c r="B49" i="428"/>
  <c r="B48" i="428"/>
  <c r="B47" i="428"/>
  <c r="B46" i="428"/>
  <c r="B45" i="428"/>
  <c r="B44" i="428"/>
  <c r="B43" i="428"/>
  <c r="G37" i="428"/>
  <c r="F37" i="428"/>
  <c r="E37" i="428"/>
  <c r="Q36" i="428"/>
  <c r="J36" i="428" s="1"/>
  <c r="N36" i="428" a="1"/>
  <c r="N36" i="428" s="1"/>
  <c r="I36" i="428"/>
  <c r="B36" i="428"/>
  <c r="Q35" i="428"/>
  <c r="N35" i="428" a="1"/>
  <c r="N35" i="428" s="1"/>
  <c r="J35" i="428"/>
  <c r="B35" i="428"/>
  <c r="Q34" i="428"/>
  <c r="N34" i="428" s="1" a="1"/>
  <c r="N34" i="428" s="1"/>
  <c r="B34" i="428"/>
  <c r="Q33" i="428"/>
  <c r="J33" i="428" s="1"/>
  <c r="N33" i="428" a="1"/>
  <c r="N33" i="428" s="1"/>
  <c r="I33" i="428"/>
  <c r="B33" i="428"/>
  <c r="Q32" i="428"/>
  <c r="J32" i="428" s="1"/>
  <c r="B32" i="428"/>
  <c r="Q31" i="428"/>
  <c r="N31" i="428" a="1"/>
  <c r="N31" i="428" s="1"/>
  <c r="B31" i="428"/>
  <c r="Q30" i="428"/>
  <c r="N30" i="428" a="1"/>
  <c r="N30" i="428" s="1"/>
  <c r="B30" i="428"/>
  <c r="Q29" i="428"/>
  <c r="J29" i="428" s="1"/>
  <c r="B29" i="428"/>
  <c r="Q28" i="428"/>
  <c r="J28" i="428" s="1"/>
  <c r="B28" i="428"/>
  <c r="Q27" i="428"/>
  <c r="N27" i="428" s="1" a="1"/>
  <c r="N27" i="428" s="1"/>
  <c r="B27" i="428"/>
  <c r="Q26" i="428"/>
  <c r="B26" i="428"/>
  <c r="Q25" i="428"/>
  <c r="J25" i="428"/>
  <c r="B25" i="428"/>
  <c r="Q24" i="428"/>
  <c r="B24" i="428"/>
  <c r="Q23" i="428"/>
  <c r="J23" i="428" s="1"/>
  <c r="B23" i="428"/>
  <c r="Q22" i="428"/>
  <c r="B22" i="428"/>
  <c r="Q21" i="428"/>
  <c r="J21" i="428" s="1"/>
  <c r="B21" i="428"/>
  <c r="Q20" i="428"/>
  <c r="B20" i="428"/>
  <c r="Q19" i="428"/>
  <c r="J19" i="428" s="1"/>
  <c r="B19" i="428"/>
  <c r="Q18" i="428"/>
  <c r="B18" i="428"/>
  <c r="Q17" i="428"/>
  <c r="J17" i="428"/>
  <c r="B17" i="428"/>
  <c r="Q16" i="428"/>
  <c r="J16" i="428" s="1"/>
  <c r="M16" i="428" a="1"/>
  <c r="M16" i="428" s="1"/>
  <c r="B16" i="428"/>
  <c r="Q15" i="428"/>
  <c r="O15" i="428" s="1"/>
  <c r="B15" i="428"/>
  <c r="Q14" i="428"/>
  <c r="Z14" i="428" s="1"/>
  <c r="B14" i="428"/>
  <c r="Q13" i="428"/>
  <c r="O13" i="428" s="1"/>
  <c r="B13" i="428"/>
  <c r="Q12" i="428"/>
  <c r="Z12" i="428" s="1"/>
  <c r="M12" i="428" a="1"/>
  <c r="M12" i="428" s="1"/>
  <c r="B12" i="428"/>
  <c r="Q11" i="428"/>
  <c r="O11" i="428" s="1"/>
  <c r="J11" i="428"/>
  <c r="B11" i="428"/>
  <c r="Q10" i="428"/>
  <c r="M10" i="428" s="1" a="1"/>
  <c r="M10" i="428" s="1"/>
  <c r="B10" i="428"/>
  <c r="Q9" i="428"/>
  <c r="Z9" i="428" s="1"/>
  <c r="B9" i="428"/>
  <c r="Q8" i="428"/>
  <c r="M8" i="428" s="1" a="1"/>
  <c r="M8" i="428" s="1"/>
  <c r="B8" i="428"/>
  <c r="AA7" i="428" a="1"/>
  <c r="AA7" i="428" s="1"/>
  <c r="Q7" i="428"/>
  <c r="B7" i="428"/>
  <c r="X5" i="428"/>
  <c r="S25" i="428" s="1" a="1"/>
  <c r="S25" i="428" s="1"/>
  <c r="F1" i="428"/>
  <c r="B72" i="427"/>
  <c r="B71" i="427"/>
  <c r="B70" i="427"/>
  <c r="B69" i="427"/>
  <c r="B68" i="427"/>
  <c r="B67" i="427"/>
  <c r="B66" i="427"/>
  <c r="B65" i="427"/>
  <c r="B64" i="427"/>
  <c r="B63" i="427"/>
  <c r="B62" i="427"/>
  <c r="B61" i="427"/>
  <c r="B60" i="427"/>
  <c r="B59" i="427"/>
  <c r="B58" i="427"/>
  <c r="B57" i="427"/>
  <c r="B56" i="427"/>
  <c r="B55" i="427"/>
  <c r="B54" i="427"/>
  <c r="B53" i="427"/>
  <c r="B52" i="427"/>
  <c r="B51" i="427"/>
  <c r="B50" i="427"/>
  <c r="B49" i="427"/>
  <c r="B48" i="427"/>
  <c r="B47" i="427"/>
  <c r="B46" i="427"/>
  <c r="B45" i="427"/>
  <c r="B44" i="427"/>
  <c r="B43" i="427"/>
  <c r="G37" i="427"/>
  <c r="F37" i="427"/>
  <c r="E37" i="427"/>
  <c r="Q36" i="427"/>
  <c r="Z36" i="427" s="1"/>
  <c r="O36" i="427"/>
  <c r="M36" i="427" a="1"/>
  <c r="M36" i="427" s="1"/>
  <c r="B36" i="427"/>
  <c r="Q35" i="427"/>
  <c r="O35" i="427" s="1"/>
  <c r="B35" i="427"/>
  <c r="Q34" i="427"/>
  <c r="O34" i="427" s="1"/>
  <c r="B34" i="427"/>
  <c r="Q33" i="427"/>
  <c r="Z33" i="427" s="1"/>
  <c r="O33" i="427"/>
  <c r="B33" i="427"/>
  <c r="Q32" i="427"/>
  <c r="O32" i="427" s="1"/>
  <c r="B32" i="427"/>
  <c r="Q31" i="427"/>
  <c r="Z31" i="427" s="1"/>
  <c r="O31" i="427"/>
  <c r="M31" i="427" a="1"/>
  <c r="M31" i="427" s="1"/>
  <c r="B31" i="427"/>
  <c r="Q30" i="427"/>
  <c r="M30" i="427" s="1" a="1"/>
  <c r="M30" i="427" s="1"/>
  <c r="O30" i="427"/>
  <c r="B30" i="427"/>
  <c r="Q29" i="427"/>
  <c r="B29" i="427"/>
  <c r="Q28" i="427"/>
  <c r="J28" i="427" s="1"/>
  <c r="M28" i="427" a="1"/>
  <c r="M28" i="427" s="1"/>
  <c r="B28" i="427"/>
  <c r="Q27" i="427"/>
  <c r="N27" i="427" a="1"/>
  <c r="N27" i="427" s="1"/>
  <c r="I27" i="427"/>
  <c r="B27" i="427"/>
  <c r="Q26" i="427"/>
  <c r="N26" i="427" s="1" a="1"/>
  <c r="N26" i="427" s="1"/>
  <c r="B26" i="427"/>
  <c r="Q25" i="427"/>
  <c r="N25" i="427" s="1" a="1"/>
  <c r="N25" i="427" s="1"/>
  <c r="B25" i="427"/>
  <c r="Q24" i="427"/>
  <c r="N24" i="427" s="1" a="1"/>
  <c r="N24" i="427" s="1"/>
  <c r="B24" i="427"/>
  <c r="Q23" i="427"/>
  <c r="N23" i="427" a="1"/>
  <c r="N23" i="427" s="1"/>
  <c r="L23" i="427" a="1"/>
  <c r="L23" i="427" s="1"/>
  <c r="J23" i="427"/>
  <c r="I23" i="427"/>
  <c r="B23" i="427"/>
  <c r="Q22" i="427"/>
  <c r="N22" i="427" s="1" a="1"/>
  <c r="N22" i="427" s="1"/>
  <c r="B22" i="427"/>
  <c r="Q21" i="427"/>
  <c r="J21" i="427" s="1"/>
  <c r="N21" i="427" a="1"/>
  <c r="N21" i="427" s="1"/>
  <c r="B21" i="427"/>
  <c r="Q20" i="427"/>
  <c r="Z20" i="427" s="1"/>
  <c r="I20" i="427"/>
  <c r="B20" i="427"/>
  <c r="Q19" i="427"/>
  <c r="Z19" i="427" s="1"/>
  <c r="B19" i="427"/>
  <c r="Q18" i="427"/>
  <c r="Z18" i="427" s="1"/>
  <c r="B18" i="427"/>
  <c r="Q17" i="427"/>
  <c r="Z17" i="427" s="1"/>
  <c r="N17" i="427" a="1"/>
  <c r="N17" i="427" s="1"/>
  <c r="B17" i="427"/>
  <c r="Q16" i="427"/>
  <c r="N16" i="427" s="1" a="1"/>
  <c r="N16" i="427" s="1"/>
  <c r="J16" i="427"/>
  <c r="I16" i="427"/>
  <c r="B16" i="427"/>
  <c r="Q15" i="427"/>
  <c r="O15" i="427" s="1"/>
  <c r="B15" i="427"/>
  <c r="Q14" i="427"/>
  <c r="B14" i="427"/>
  <c r="Q13" i="427"/>
  <c r="B13" i="427"/>
  <c r="Q12" i="427"/>
  <c r="B12" i="427"/>
  <c r="Q11" i="427"/>
  <c r="B11" i="427"/>
  <c r="Q10" i="427"/>
  <c r="B10" i="427"/>
  <c r="Q9" i="427"/>
  <c r="B9" i="427"/>
  <c r="Q8" i="427"/>
  <c r="B8" i="427"/>
  <c r="AA7" i="427" a="1"/>
  <c r="AA7" i="427" s="1"/>
  <c r="Q7" i="427"/>
  <c r="B7" i="427"/>
  <c r="X5" i="427"/>
  <c r="F1" i="427"/>
  <c r="B72" i="426"/>
  <c r="B71" i="426"/>
  <c r="B70" i="426"/>
  <c r="B69" i="426"/>
  <c r="B68" i="426"/>
  <c r="B67" i="426"/>
  <c r="B66" i="426"/>
  <c r="B65" i="426"/>
  <c r="B64" i="426"/>
  <c r="B63" i="426"/>
  <c r="B62" i="426"/>
  <c r="B61" i="426"/>
  <c r="B60" i="426"/>
  <c r="B59" i="426"/>
  <c r="B58" i="426"/>
  <c r="B57" i="426"/>
  <c r="B56" i="426"/>
  <c r="B55" i="426"/>
  <c r="B54" i="426"/>
  <c r="B53" i="426"/>
  <c r="B52" i="426"/>
  <c r="B51" i="426"/>
  <c r="B50" i="426"/>
  <c r="B49" i="426"/>
  <c r="B48" i="426"/>
  <c r="B47" i="426"/>
  <c r="B46" i="426"/>
  <c r="B45" i="426"/>
  <c r="B44" i="426"/>
  <c r="B43" i="426"/>
  <c r="G37" i="426"/>
  <c r="F37" i="426"/>
  <c r="E37" i="426"/>
  <c r="Q36" i="426"/>
  <c r="J36" i="426" s="1"/>
  <c r="N36" i="426" a="1"/>
  <c r="N36" i="426" s="1"/>
  <c r="L36" i="426" a="1"/>
  <c r="L36" i="426" s="1"/>
  <c r="B36" i="426"/>
  <c r="Q35" i="426"/>
  <c r="B35" i="426"/>
  <c r="Q34" i="426"/>
  <c r="I34" i="426" s="1"/>
  <c r="N34" i="426" a="1"/>
  <c r="N34" i="426" s="1"/>
  <c r="J34" i="426"/>
  <c r="B34" i="426"/>
  <c r="Q33" i="426"/>
  <c r="I33" i="426" s="1"/>
  <c r="N33" i="426" a="1"/>
  <c r="N33" i="426" s="1"/>
  <c r="B33" i="426"/>
  <c r="Q32" i="426"/>
  <c r="J32" i="426" s="1"/>
  <c r="B32" i="426"/>
  <c r="Q31" i="426"/>
  <c r="B31" i="426"/>
  <c r="Q30" i="426"/>
  <c r="N30" i="426" s="1" a="1"/>
  <c r="N30" i="426" s="1"/>
  <c r="B30" i="426"/>
  <c r="Q29" i="426"/>
  <c r="N29" i="426" s="1" a="1"/>
  <c r="N29" i="426" s="1"/>
  <c r="B29" i="426"/>
  <c r="Q28" i="426"/>
  <c r="J28" i="426" s="1"/>
  <c r="B28" i="426"/>
  <c r="Q27" i="426"/>
  <c r="B27" i="426"/>
  <c r="Q26" i="426"/>
  <c r="O26" i="426" s="1"/>
  <c r="B26" i="426"/>
  <c r="Q25" i="426"/>
  <c r="O25" i="426" s="1"/>
  <c r="N25" i="426" a="1"/>
  <c r="N25" i="426" s="1"/>
  <c r="M25" i="426" a="1"/>
  <c r="M25" i="426" s="1"/>
  <c r="B25" i="426"/>
  <c r="Q24" i="426"/>
  <c r="O24" i="426" s="1"/>
  <c r="B24" i="426"/>
  <c r="Q23" i="426"/>
  <c r="N23" i="426" s="1" a="1"/>
  <c r="N23" i="426" s="1"/>
  <c r="O23" i="426"/>
  <c r="J23" i="426"/>
  <c r="B23" i="426"/>
  <c r="Q22" i="426"/>
  <c r="O22" i="426" s="1"/>
  <c r="B22" i="426"/>
  <c r="Q21" i="426"/>
  <c r="O21" i="426" s="1"/>
  <c r="B21" i="426"/>
  <c r="Q20" i="426"/>
  <c r="O20" i="426" s="1"/>
  <c r="B20" i="426"/>
  <c r="Q19" i="426"/>
  <c r="N19" i="426" s="1" a="1"/>
  <c r="N19" i="426" s="1"/>
  <c r="B19" i="426"/>
  <c r="Q18" i="426"/>
  <c r="O18" i="426" s="1"/>
  <c r="B18" i="426"/>
  <c r="Z17" i="426"/>
  <c r="Q17" i="426"/>
  <c r="O17" i="426"/>
  <c r="N17" i="426" a="1"/>
  <c r="N17" i="426" s="1"/>
  <c r="M17" i="426" a="1"/>
  <c r="M17" i="426" s="1"/>
  <c r="L17" i="426" a="1"/>
  <c r="L17" i="426" s="1"/>
  <c r="J17" i="426"/>
  <c r="I17" i="426"/>
  <c r="B17" i="426"/>
  <c r="Q16" i="426"/>
  <c r="N16" i="426" s="1" a="1"/>
  <c r="N16" i="426" s="1"/>
  <c r="B16" i="426"/>
  <c r="Q15" i="426"/>
  <c r="O15" i="426" s="1"/>
  <c r="B15" i="426"/>
  <c r="Z14" i="426"/>
  <c r="Q14" i="426"/>
  <c r="O14" i="426" s="1"/>
  <c r="N14" i="426" a="1"/>
  <c r="N14" i="426" s="1"/>
  <c r="I14" i="426"/>
  <c r="B14" i="426"/>
  <c r="Q13" i="426"/>
  <c r="Z13" i="426" s="1"/>
  <c r="B13" i="426"/>
  <c r="Z12" i="426"/>
  <c r="Q12" i="426"/>
  <c r="O12" i="426"/>
  <c r="N12" i="426" a="1"/>
  <c r="N12" i="426" s="1"/>
  <c r="M12" i="426" a="1"/>
  <c r="M12" i="426" s="1"/>
  <c r="L12" i="426" a="1"/>
  <c r="L12" i="426" s="1"/>
  <c r="J12" i="426"/>
  <c r="I12" i="426"/>
  <c r="B12" i="426"/>
  <c r="Q11" i="426"/>
  <c r="Z11" i="426" s="1"/>
  <c r="B11" i="426"/>
  <c r="Q10" i="426"/>
  <c r="N10" i="426" s="1" a="1"/>
  <c r="N10" i="426" s="1"/>
  <c r="O10" i="426"/>
  <c r="B10" i="426"/>
  <c r="Q9" i="426"/>
  <c r="O9" i="426" s="1"/>
  <c r="B9" i="426"/>
  <c r="Q8" i="426"/>
  <c r="M8" i="426" a="1"/>
  <c r="M8" i="426" s="1"/>
  <c r="B8" i="426"/>
  <c r="AA7" i="426"/>
  <c r="AA7" i="426" a="1"/>
  <c r="Q7" i="426"/>
  <c r="B7" i="426"/>
  <c r="X5" i="426"/>
  <c r="S33" i="426" s="1" a="1"/>
  <c r="S33" i="426" s="1"/>
  <c r="F1" i="426"/>
  <c r="B72" i="425"/>
  <c r="B71" i="425"/>
  <c r="B70" i="425"/>
  <c r="B69" i="425"/>
  <c r="B68" i="425"/>
  <c r="B67" i="425"/>
  <c r="B66" i="425"/>
  <c r="B65" i="425"/>
  <c r="B64" i="425"/>
  <c r="B63" i="425"/>
  <c r="B62" i="425"/>
  <c r="B61" i="425"/>
  <c r="B60" i="425"/>
  <c r="B59" i="425"/>
  <c r="B58" i="425"/>
  <c r="B57" i="425"/>
  <c r="B56" i="425"/>
  <c r="B55" i="425"/>
  <c r="B54" i="425"/>
  <c r="B53" i="425"/>
  <c r="B52" i="425"/>
  <c r="B51" i="425"/>
  <c r="B50" i="425"/>
  <c r="B49" i="425"/>
  <c r="B48" i="425"/>
  <c r="B47" i="425"/>
  <c r="B46" i="425"/>
  <c r="B45" i="425"/>
  <c r="B44" i="425"/>
  <c r="B43" i="425"/>
  <c r="G37" i="425"/>
  <c r="F37" i="425"/>
  <c r="E37" i="425"/>
  <c r="Q36" i="425"/>
  <c r="Z36" i="425" s="1"/>
  <c r="N36" i="425" a="1"/>
  <c r="N36" i="425" s="1"/>
  <c r="J36" i="425"/>
  <c r="I36" i="425"/>
  <c r="B36" i="425"/>
  <c r="Q35" i="425"/>
  <c r="Z35" i="425" s="1"/>
  <c r="I35" i="425"/>
  <c r="B35" i="425"/>
  <c r="Q34" i="425"/>
  <c r="Z34" i="425" s="1"/>
  <c r="N34" i="425" a="1"/>
  <c r="N34" i="425" s="1"/>
  <c r="B34" i="425"/>
  <c r="Q33" i="425"/>
  <c r="Z33" i="425" s="1"/>
  <c r="J33" i="425"/>
  <c r="B33" i="425"/>
  <c r="Q32" i="425"/>
  <c r="Z32" i="425" s="1"/>
  <c r="N32" i="425" a="1"/>
  <c r="N32" i="425" s="1"/>
  <c r="B32" i="425"/>
  <c r="Q31" i="425"/>
  <c r="Z31" i="425" s="1"/>
  <c r="J31" i="425"/>
  <c r="B31" i="425"/>
  <c r="Q30" i="425"/>
  <c r="Z30" i="425" s="1"/>
  <c r="B30" i="425"/>
  <c r="Q29" i="425"/>
  <c r="Z29" i="425" s="1"/>
  <c r="B29" i="425"/>
  <c r="Q28" i="425"/>
  <c r="Z28" i="425" s="1"/>
  <c r="I28" i="425"/>
  <c r="B28" i="425"/>
  <c r="Q27" i="425"/>
  <c r="N27" i="425" s="1" a="1"/>
  <c r="N27" i="425" s="1"/>
  <c r="B27" i="425"/>
  <c r="Q26" i="425"/>
  <c r="J26" i="425" s="1"/>
  <c r="B26" i="425"/>
  <c r="Q25" i="425"/>
  <c r="B25" i="425"/>
  <c r="Q24" i="425"/>
  <c r="J24" i="425" s="1"/>
  <c r="N24" i="425" a="1"/>
  <c r="N24" i="425" s="1"/>
  <c r="B24" i="425"/>
  <c r="Q23" i="425"/>
  <c r="J23" i="425" s="1"/>
  <c r="N23" i="425" a="1"/>
  <c r="N23" i="425" s="1"/>
  <c r="I23" i="425"/>
  <c r="B23" i="425"/>
  <c r="Q22" i="425"/>
  <c r="N22" i="425" s="1" a="1"/>
  <c r="N22" i="425" s="1"/>
  <c r="B22" i="425"/>
  <c r="Q21" i="425"/>
  <c r="N21" i="425" s="1" a="1"/>
  <c r="N21" i="425" s="1"/>
  <c r="B21" i="425"/>
  <c r="Q20" i="425"/>
  <c r="I20" i="425" s="1"/>
  <c r="B20" i="425"/>
  <c r="Q19" i="425"/>
  <c r="J19" i="425" s="1"/>
  <c r="B19" i="425"/>
  <c r="Q18" i="425"/>
  <c r="N18" i="425" s="1" a="1"/>
  <c r="N18" i="425" s="1"/>
  <c r="B18" i="425"/>
  <c r="Q17" i="425"/>
  <c r="Z17" i="425" s="1"/>
  <c r="I17" i="425"/>
  <c r="B17" i="425"/>
  <c r="Q16" i="425"/>
  <c r="Z16" i="425" s="1"/>
  <c r="N16" i="425" a="1"/>
  <c r="N16" i="425" s="1"/>
  <c r="L16" i="425" a="1"/>
  <c r="L16" i="425" s="1"/>
  <c r="J16" i="425"/>
  <c r="I16" i="425"/>
  <c r="B16" i="425"/>
  <c r="Q15" i="425"/>
  <c r="Z15" i="425" s="1"/>
  <c r="I15" i="425"/>
  <c r="B15" i="425"/>
  <c r="Q14" i="425"/>
  <c r="Z14" i="425" s="1"/>
  <c r="B14" i="425"/>
  <c r="Q13" i="425"/>
  <c r="Z13" i="425" s="1"/>
  <c r="J13" i="425"/>
  <c r="B13" i="425"/>
  <c r="Q12" i="425"/>
  <c r="Z12" i="425" s="1"/>
  <c r="B12" i="425"/>
  <c r="Q11" i="425"/>
  <c r="Z11" i="425" s="1"/>
  <c r="B11" i="425"/>
  <c r="Q10" i="425"/>
  <c r="Z10" i="425" s="1"/>
  <c r="B10" i="425"/>
  <c r="Q9" i="425"/>
  <c r="Z9" i="425" s="1"/>
  <c r="B9" i="425"/>
  <c r="Q8" i="425"/>
  <c r="Z8" i="425" s="1"/>
  <c r="B8" i="425"/>
  <c r="AA7" i="425" a="1"/>
  <c r="AA7" i="425" s="1"/>
  <c r="Q7" i="425"/>
  <c r="B7" i="425"/>
  <c r="X5" i="425"/>
  <c r="S7" i="425" s="1" a="1"/>
  <c r="S7" i="425" s="1"/>
  <c r="F1" i="425"/>
  <c r="B72" i="424"/>
  <c r="B71" i="424"/>
  <c r="B70" i="424"/>
  <c r="B69" i="424"/>
  <c r="B68" i="424"/>
  <c r="B67" i="424"/>
  <c r="B66" i="424"/>
  <c r="B65" i="424"/>
  <c r="B64" i="424"/>
  <c r="B63" i="424"/>
  <c r="B62" i="424"/>
  <c r="B61" i="424"/>
  <c r="B60" i="424"/>
  <c r="B59" i="424"/>
  <c r="B58" i="424"/>
  <c r="B57" i="424"/>
  <c r="B56" i="424"/>
  <c r="B55" i="424"/>
  <c r="B54" i="424"/>
  <c r="B53" i="424"/>
  <c r="B52" i="424"/>
  <c r="B51" i="424"/>
  <c r="B50" i="424"/>
  <c r="B49" i="424"/>
  <c r="B48" i="424"/>
  <c r="B47" i="424"/>
  <c r="B46" i="424"/>
  <c r="B45" i="424"/>
  <c r="B44" i="424"/>
  <c r="B43" i="424"/>
  <c r="G37" i="424"/>
  <c r="F37" i="424"/>
  <c r="E37" i="424"/>
  <c r="Q36" i="424"/>
  <c r="B36" i="424"/>
  <c r="Q35" i="424"/>
  <c r="M35" i="424" a="1"/>
  <c r="M35" i="424" s="1"/>
  <c r="J35" i="424"/>
  <c r="B35" i="424"/>
  <c r="Z34" i="424"/>
  <c r="Q34" i="424"/>
  <c r="J34" i="424" s="1"/>
  <c r="B34" i="424"/>
  <c r="Q33" i="424"/>
  <c r="B33" i="424"/>
  <c r="Q32" i="424"/>
  <c r="J32" i="424" s="1"/>
  <c r="B32" i="424"/>
  <c r="Q31" i="424"/>
  <c r="B31" i="424"/>
  <c r="Q30" i="424"/>
  <c r="O30" i="424" s="1"/>
  <c r="B30" i="424"/>
  <c r="Q29" i="424"/>
  <c r="J29" i="424" s="1"/>
  <c r="B29" i="424"/>
  <c r="Q28" i="424"/>
  <c r="M28" i="424" s="1" a="1"/>
  <c r="M28" i="424" s="1"/>
  <c r="B28" i="424"/>
  <c r="Q27" i="424"/>
  <c r="O27" i="424" s="1"/>
  <c r="B27" i="424"/>
  <c r="Q26" i="424"/>
  <c r="O26" i="424" s="1"/>
  <c r="B26" i="424"/>
  <c r="Z25" i="424"/>
  <c r="Q25" i="424"/>
  <c r="O25" i="424" s="1"/>
  <c r="B25" i="424"/>
  <c r="Q24" i="424"/>
  <c r="Z24" i="424" s="1"/>
  <c r="B24" i="424"/>
  <c r="Q23" i="424"/>
  <c r="O23" i="424" s="1"/>
  <c r="B23" i="424"/>
  <c r="Q22" i="424"/>
  <c r="O22" i="424" s="1"/>
  <c r="B22" i="424"/>
  <c r="Z21" i="424"/>
  <c r="Q21" i="424"/>
  <c r="O21" i="424" s="1"/>
  <c r="M21" i="424" a="1"/>
  <c r="M21" i="424" s="1"/>
  <c r="B21" i="424"/>
  <c r="Z20" i="424"/>
  <c r="Q20" i="424"/>
  <c r="O20" i="424" s="1"/>
  <c r="N20" i="424" a="1"/>
  <c r="N20" i="424" s="1"/>
  <c r="I20" i="424"/>
  <c r="B20" i="424"/>
  <c r="Q19" i="424"/>
  <c r="N19" i="424" s="1" a="1"/>
  <c r="N19" i="424" s="1"/>
  <c r="O19" i="424"/>
  <c r="J19" i="424"/>
  <c r="I19" i="424"/>
  <c r="B19" i="424"/>
  <c r="Q18" i="424"/>
  <c r="O18" i="424" s="1"/>
  <c r="B18" i="424"/>
  <c r="Z17" i="424"/>
  <c r="Q17" i="424"/>
  <c r="O17" i="424" s="1"/>
  <c r="B17" i="424"/>
  <c r="Z16" i="424"/>
  <c r="Q16" i="424"/>
  <c r="O16" i="424" s="1"/>
  <c r="I16" i="424"/>
  <c r="B16" i="424"/>
  <c r="Z15" i="424"/>
  <c r="Q15" i="424"/>
  <c r="O15" i="424"/>
  <c r="N15" i="424" a="1"/>
  <c r="N15" i="424" s="1"/>
  <c r="M15" i="424" a="1"/>
  <c r="M15" i="424" s="1"/>
  <c r="J15" i="424"/>
  <c r="I15" i="424"/>
  <c r="B15" i="424"/>
  <c r="Q14" i="424"/>
  <c r="O14" i="424" s="1"/>
  <c r="B14" i="424"/>
  <c r="Q13" i="424"/>
  <c r="O13" i="424" s="1"/>
  <c r="B13" i="424"/>
  <c r="Q12" i="424"/>
  <c r="Z12" i="424" s="1"/>
  <c r="B12" i="424"/>
  <c r="Q11" i="424"/>
  <c r="O11" i="424" s="1"/>
  <c r="B11" i="424"/>
  <c r="Q10" i="424"/>
  <c r="Z10" i="424" s="1"/>
  <c r="B10" i="424"/>
  <c r="Q9" i="424"/>
  <c r="O9" i="424" s="1"/>
  <c r="B9" i="424"/>
  <c r="Q8" i="424"/>
  <c r="Z8" i="424" s="1"/>
  <c r="B8" i="424"/>
  <c r="AA7" i="424" a="1"/>
  <c r="AA7" i="424" s="1"/>
  <c r="Q7" i="424"/>
  <c r="P7" i="424" a="1"/>
  <c r="P7" i="424" s="1"/>
  <c r="C7" i="424" s="1" a="1"/>
  <c r="C7" i="424" s="1"/>
  <c r="J43" i="424" s="1" a="1"/>
  <c r="J43" i="424" s="1"/>
  <c r="L7" i="424" a="1"/>
  <c r="L7" i="424" s="1"/>
  <c r="B7" i="424"/>
  <c r="X5" i="424"/>
  <c r="S22" i="424" s="1" a="1"/>
  <c r="S22" i="424" s="1"/>
  <c r="F1" i="424"/>
  <c r="B72" i="423"/>
  <c r="B71" i="423"/>
  <c r="B70" i="423"/>
  <c r="B69" i="423"/>
  <c r="B68" i="423"/>
  <c r="B67" i="423"/>
  <c r="B66" i="423"/>
  <c r="B65" i="423"/>
  <c r="B64" i="423"/>
  <c r="B63" i="423"/>
  <c r="B62" i="423"/>
  <c r="B61" i="423"/>
  <c r="B60" i="423"/>
  <c r="B59" i="423"/>
  <c r="B58" i="423"/>
  <c r="B57" i="423"/>
  <c r="B56" i="423"/>
  <c r="B55" i="423"/>
  <c r="B54" i="423"/>
  <c r="B53" i="423"/>
  <c r="B52" i="423"/>
  <c r="B51" i="423"/>
  <c r="B50" i="423"/>
  <c r="B49" i="423"/>
  <c r="B48" i="423"/>
  <c r="B47" i="423"/>
  <c r="B46" i="423"/>
  <c r="B45" i="423"/>
  <c r="B44" i="423"/>
  <c r="B43" i="423"/>
  <c r="G37" i="423"/>
  <c r="F37" i="423"/>
  <c r="E37" i="423"/>
  <c r="Q36" i="423"/>
  <c r="M36" i="423" s="1" a="1"/>
  <c r="M36" i="423" s="1"/>
  <c r="B36" i="423"/>
  <c r="Q35" i="423"/>
  <c r="O35" i="423" s="1"/>
  <c r="M35" i="423" a="1"/>
  <c r="M35" i="423" s="1"/>
  <c r="B35" i="423"/>
  <c r="Q34" i="423"/>
  <c r="Z34" i="423" s="1"/>
  <c r="B34" i="423"/>
  <c r="Q33" i="423"/>
  <c r="B33" i="423"/>
  <c r="Q32" i="423"/>
  <c r="M32" i="423" a="1"/>
  <c r="M32" i="423" s="1"/>
  <c r="J32" i="423"/>
  <c r="B32" i="423"/>
  <c r="Q31" i="423"/>
  <c r="Z31" i="423" s="1"/>
  <c r="B31" i="423"/>
  <c r="Q30" i="423"/>
  <c r="Z30" i="423" s="1"/>
  <c r="M30" i="423" a="1"/>
  <c r="M30" i="423" s="1"/>
  <c r="B30" i="423"/>
  <c r="Q29" i="423"/>
  <c r="J29" i="423" s="1"/>
  <c r="B29" i="423"/>
  <c r="Q28" i="423"/>
  <c r="B28" i="423"/>
  <c r="Q27" i="423"/>
  <c r="J27" i="423" s="1"/>
  <c r="B27" i="423"/>
  <c r="Q26" i="423"/>
  <c r="B26" i="423"/>
  <c r="Q25" i="423"/>
  <c r="J25" i="423" s="1"/>
  <c r="B25" i="423"/>
  <c r="Q24" i="423"/>
  <c r="B24" i="423"/>
  <c r="Q23" i="423"/>
  <c r="J23" i="423"/>
  <c r="B23" i="423"/>
  <c r="Q22" i="423"/>
  <c r="B22" i="423"/>
  <c r="Q21" i="423"/>
  <c r="J21" i="423" s="1"/>
  <c r="N21" i="423" a="1"/>
  <c r="N21" i="423" s="1"/>
  <c r="B21" i="423"/>
  <c r="Q20" i="423"/>
  <c r="N20" i="423" s="1" a="1"/>
  <c r="N20" i="423" s="1"/>
  <c r="B20" i="423"/>
  <c r="Q19" i="423"/>
  <c r="I19" i="423" s="1"/>
  <c r="B19" i="423"/>
  <c r="Q18" i="423"/>
  <c r="N18" i="423" s="1" a="1"/>
  <c r="N18" i="423" s="1"/>
  <c r="I18" i="423"/>
  <c r="B18" i="423"/>
  <c r="Q17" i="423"/>
  <c r="N17" i="423" s="1" a="1"/>
  <c r="N17" i="423" s="1"/>
  <c r="B17" i="423"/>
  <c r="Q16" i="423"/>
  <c r="N16" i="423" s="1" a="1"/>
  <c r="N16" i="423" s="1"/>
  <c r="I16" i="423"/>
  <c r="B16" i="423"/>
  <c r="Q15" i="423"/>
  <c r="I15" i="423" s="1"/>
  <c r="B15" i="423"/>
  <c r="Q14" i="423"/>
  <c r="N14" i="423" s="1" a="1"/>
  <c r="N14" i="423" s="1"/>
  <c r="B14" i="423"/>
  <c r="Q13" i="423"/>
  <c r="N13" i="423" s="1" a="1"/>
  <c r="N13" i="423" s="1"/>
  <c r="B13" i="423"/>
  <c r="Q12" i="423"/>
  <c r="N12" i="423" s="1" a="1"/>
  <c r="N12" i="423" s="1"/>
  <c r="I12" i="423"/>
  <c r="B12" i="423"/>
  <c r="Q11" i="423"/>
  <c r="N11" i="423" a="1"/>
  <c r="N11" i="423" s="1"/>
  <c r="L11" i="423" a="1"/>
  <c r="L11" i="423" s="1"/>
  <c r="I11" i="423"/>
  <c r="B11" i="423"/>
  <c r="Q10" i="423"/>
  <c r="L10" i="423" s="1" a="1"/>
  <c r="L10" i="423" s="1"/>
  <c r="N10" i="423" a="1"/>
  <c r="N10" i="423" s="1"/>
  <c r="B10" i="423"/>
  <c r="Q9" i="423"/>
  <c r="N9" i="423" a="1"/>
  <c r="N9" i="423" s="1"/>
  <c r="L9" i="423" a="1"/>
  <c r="L9" i="423" s="1"/>
  <c r="I9" i="423"/>
  <c r="B9" i="423"/>
  <c r="Q8" i="423"/>
  <c r="B8" i="423"/>
  <c r="AA7" i="423"/>
  <c r="AA7" i="423" a="1"/>
  <c r="Q7" i="423"/>
  <c r="N7" i="423" s="1" a="1"/>
  <c r="N7" i="423" s="1"/>
  <c r="B7" i="423"/>
  <c r="X5" i="423"/>
  <c r="S34" i="423" s="1" a="1"/>
  <c r="S34" i="423" s="1"/>
  <c r="F1" i="423"/>
  <c r="D54" i="204"/>
  <c r="D53" i="204"/>
  <c r="D52" i="204"/>
  <c r="D51" i="204"/>
  <c r="D50" i="204"/>
  <c r="D49" i="204"/>
  <c r="D48" i="204"/>
  <c r="D47" i="204"/>
  <c r="D46" i="204"/>
  <c r="D45" i="204"/>
  <c r="D44" i="204"/>
  <c r="D43" i="204"/>
  <c r="D42" i="204"/>
  <c r="D41" i="204"/>
  <c r="D40" i="204"/>
  <c r="D39" i="204"/>
  <c r="D38" i="204"/>
  <c r="D37" i="204"/>
  <c r="D36" i="204"/>
  <c r="D35" i="204"/>
  <c r="D34" i="204"/>
  <c r="D33" i="204"/>
  <c r="D32" i="204"/>
  <c r="D31" i="204"/>
  <c r="D30" i="204"/>
  <c r="D29" i="204"/>
  <c r="D28" i="204"/>
  <c r="D27" i="204"/>
  <c r="D26" i="204"/>
  <c r="D25" i="204"/>
  <c r="D24" i="204"/>
  <c r="D23" i="204"/>
  <c r="D22" i="204"/>
  <c r="D21" i="204"/>
  <c r="D20" i="204"/>
  <c r="D19" i="204"/>
  <c r="D18" i="204"/>
  <c r="D17" i="204"/>
  <c r="D16" i="204"/>
  <c r="D15" i="204"/>
  <c r="A6" i="422"/>
  <c r="B6" i="422" s="1"/>
  <c r="O35" i="480" l="1"/>
  <c r="J35" i="480"/>
  <c r="J35" i="479"/>
  <c r="N35" i="479" a="1"/>
  <c r="N35" i="479" s="1"/>
  <c r="I36" i="479"/>
  <c r="O35" i="479"/>
  <c r="M36" i="479" a="1"/>
  <c r="M36" i="479" s="1"/>
  <c r="M35" i="479" a="1"/>
  <c r="M35" i="479" s="1"/>
  <c r="N36" i="479" a="1"/>
  <c r="N36" i="479" s="1"/>
  <c r="J36" i="479"/>
  <c r="J36" i="487"/>
  <c r="M36" i="487" a="1"/>
  <c r="M36" i="487" s="1"/>
  <c r="J35" i="478"/>
  <c r="J36" i="478"/>
  <c r="Z36" i="472"/>
  <c r="J36" i="472"/>
  <c r="I36" i="472"/>
  <c r="O36" i="475"/>
  <c r="M35" i="475" a="1"/>
  <c r="M35" i="475" s="1"/>
  <c r="Z35" i="475"/>
  <c r="I35" i="475"/>
  <c r="N35" i="475" a="1"/>
  <c r="N35" i="475" s="1"/>
  <c r="M36" i="475" a="1"/>
  <c r="M36" i="475" s="1"/>
  <c r="Z36" i="475"/>
  <c r="J35" i="475"/>
  <c r="I36" i="475"/>
  <c r="I36" i="471"/>
  <c r="O36" i="471"/>
  <c r="M36" i="471" a="1"/>
  <c r="M36" i="471" s="1"/>
  <c r="I35" i="477"/>
  <c r="J35" i="477"/>
  <c r="J36" i="470"/>
  <c r="J35" i="469"/>
  <c r="J36" i="468"/>
  <c r="O36" i="468"/>
  <c r="M36" i="468" a="1"/>
  <c r="M36" i="468" s="1"/>
  <c r="M35" i="468" a="1"/>
  <c r="M35" i="468" s="1"/>
  <c r="Z35" i="468"/>
  <c r="I35" i="468"/>
  <c r="J34" i="481"/>
  <c r="I35" i="481"/>
  <c r="N35" i="481" a="1"/>
  <c r="N35" i="481" s="1"/>
  <c r="M36" i="481" a="1"/>
  <c r="M36" i="481" s="1"/>
  <c r="Z36" i="481"/>
  <c r="M35" i="481" a="1"/>
  <c r="M35" i="481" s="1"/>
  <c r="Z35" i="481"/>
  <c r="J35" i="481"/>
  <c r="I36" i="481"/>
  <c r="N36" i="467" a="1"/>
  <c r="N36" i="467" s="1"/>
  <c r="J36" i="467"/>
  <c r="O36" i="467"/>
  <c r="M36" i="467" a="1"/>
  <c r="M36" i="467" s="1"/>
  <c r="J35" i="465"/>
  <c r="Z35" i="465"/>
  <c r="M35" i="465" a="1"/>
  <c r="M35" i="465" s="1"/>
  <c r="J36" i="464"/>
  <c r="J35" i="463"/>
  <c r="Z35" i="463"/>
  <c r="M35" i="463" a="1"/>
  <c r="M35" i="463" s="1"/>
  <c r="J36" i="462"/>
  <c r="J35" i="462"/>
  <c r="M36" i="462" a="1"/>
  <c r="M36" i="462" s="1"/>
  <c r="O35" i="454"/>
  <c r="Z35" i="454"/>
  <c r="J35" i="485"/>
  <c r="I36" i="485"/>
  <c r="J36" i="485"/>
  <c r="O35" i="451"/>
  <c r="J35" i="451"/>
  <c r="Z35" i="451"/>
  <c r="J35" i="450"/>
  <c r="J36" i="449"/>
  <c r="O35" i="449"/>
  <c r="M36" i="449" a="1"/>
  <c r="M36" i="449" s="1"/>
  <c r="J35" i="449"/>
  <c r="Z35" i="449"/>
  <c r="M35" i="448" a="1"/>
  <c r="M35" i="448" s="1"/>
  <c r="O35" i="448"/>
  <c r="Z36" i="448"/>
  <c r="M36" i="448" a="1"/>
  <c r="M36" i="448" s="1"/>
  <c r="J36" i="448"/>
  <c r="J35" i="448"/>
  <c r="O35" i="446"/>
  <c r="O36" i="446"/>
  <c r="J35" i="446"/>
  <c r="M35" i="444" a="1"/>
  <c r="M35" i="444" s="1"/>
  <c r="N35" i="444" a="1"/>
  <c r="N35" i="444" s="1"/>
  <c r="O35" i="444"/>
  <c r="Z36" i="444"/>
  <c r="I36" i="444"/>
  <c r="N36" i="444" a="1"/>
  <c r="N36" i="444" s="1"/>
  <c r="M36" i="444" a="1"/>
  <c r="M36" i="444" s="1"/>
  <c r="J36" i="444"/>
  <c r="M35" i="484" a="1"/>
  <c r="M35" i="484" s="1"/>
  <c r="O35" i="484"/>
  <c r="J35" i="484"/>
  <c r="Z35" i="442"/>
  <c r="M35" i="442" a="1"/>
  <c r="M35" i="442" s="1"/>
  <c r="J35" i="442"/>
  <c r="J36" i="442"/>
  <c r="N35" i="435" a="1"/>
  <c r="N35" i="435" s="1"/>
  <c r="I36" i="435"/>
  <c r="J36" i="435"/>
  <c r="J35" i="435"/>
  <c r="N36" i="435" a="1"/>
  <c r="N36" i="435" s="1"/>
  <c r="J36" i="436"/>
  <c r="O35" i="436"/>
  <c r="M36" i="436" a="1"/>
  <c r="M36" i="436" s="1"/>
  <c r="J35" i="436"/>
  <c r="Z35" i="436"/>
  <c r="M35" i="437" a="1"/>
  <c r="M35" i="437" s="1"/>
  <c r="Z35" i="437"/>
  <c r="J36" i="437"/>
  <c r="Z36" i="437"/>
  <c r="J35" i="434"/>
  <c r="N35" i="434" a="1"/>
  <c r="N35" i="434" s="1"/>
  <c r="J36" i="434"/>
  <c r="O35" i="432"/>
  <c r="J35" i="432"/>
  <c r="Z35" i="432"/>
  <c r="J36" i="432"/>
  <c r="O36" i="432"/>
  <c r="I35" i="432"/>
  <c r="M36" i="432" a="1"/>
  <c r="M36" i="432" s="1"/>
  <c r="J35" i="433"/>
  <c r="Z35" i="433"/>
  <c r="J35" i="427"/>
  <c r="M35" i="427" a="1"/>
  <c r="M35" i="427" s="1"/>
  <c r="Z35" i="427"/>
  <c r="J36" i="427"/>
  <c r="J35" i="425"/>
  <c r="N35" i="425" a="1"/>
  <c r="N35" i="425" s="1"/>
  <c r="Z35" i="423"/>
  <c r="J35" i="423"/>
  <c r="J36" i="423"/>
  <c r="M34" i="480" a="1"/>
  <c r="M34" i="480" s="1"/>
  <c r="O34" i="480"/>
  <c r="J34" i="480"/>
  <c r="J33" i="480"/>
  <c r="Z33" i="480"/>
  <c r="M33" i="480" a="1"/>
  <c r="M33" i="480" s="1"/>
  <c r="M32" i="480" a="1"/>
  <c r="M32" i="480" s="1"/>
  <c r="O32" i="480"/>
  <c r="J32" i="480"/>
  <c r="Z31" i="480"/>
  <c r="O31" i="479"/>
  <c r="O34" i="479"/>
  <c r="Z33" i="487"/>
  <c r="J33" i="487"/>
  <c r="J32" i="487"/>
  <c r="Z32" i="487"/>
  <c r="J34" i="487"/>
  <c r="J34" i="478"/>
  <c r="J33" i="478"/>
  <c r="J32" i="472"/>
  <c r="I31" i="472"/>
  <c r="O32" i="472"/>
  <c r="Z31" i="472"/>
  <c r="N31" i="472" a="1"/>
  <c r="N31" i="472" s="1"/>
  <c r="M32" i="472" a="1"/>
  <c r="M32" i="472" s="1"/>
  <c r="Z32" i="472"/>
  <c r="I32" i="472"/>
  <c r="Z31" i="474"/>
  <c r="J31" i="474"/>
  <c r="M31" i="474" a="1"/>
  <c r="M31" i="474" s="1"/>
  <c r="J34" i="474"/>
  <c r="M34" i="474" a="1"/>
  <c r="M34" i="474" s="1"/>
  <c r="I34" i="474"/>
  <c r="N34" i="475" a="1"/>
  <c r="N34" i="475" s="1"/>
  <c r="J33" i="475"/>
  <c r="I34" i="475"/>
  <c r="O34" i="475"/>
  <c r="O33" i="475"/>
  <c r="Z32" i="475"/>
  <c r="I32" i="475"/>
  <c r="N32" i="475" a="1"/>
  <c r="N32" i="475" s="1"/>
  <c r="M33" i="475" a="1"/>
  <c r="M33" i="475" s="1"/>
  <c r="Z33" i="475"/>
  <c r="M32" i="475" a="1"/>
  <c r="M32" i="475" s="1"/>
  <c r="J32" i="475"/>
  <c r="I33" i="475"/>
  <c r="J32" i="477"/>
  <c r="I34" i="477"/>
  <c r="M31" i="477" a="1"/>
  <c r="M31" i="477" s="1"/>
  <c r="Z31" i="477"/>
  <c r="J34" i="477"/>
  <c r="I31" i="477"/>
  <c r="N31" i="477" a="1"/>
  <c r="N31" i="477" s="1"/>
  <c r="M32" i="477" a="1"/>
  <c r="M32" i="477" s="1"/>
  <c r="Z32" i="477"/>
  <c r="J31" i="477"/>
  <c r="I32" i="477"/>
  <c r="I32" i="470"/>
  <c r="J32" i="470"/>
  <c r="J31" i="469"/>
  <c r="I32" i="469"/>
  <c r="N34" i="468" a="1"/>
  <c r="N34" i="468" s="1"/>
  <c r="O34" i="468"/>
  <c r="J31" i="468"/>
  <c r="Z31" i="468"/>
  <c r="M31" i="468" a="1"/>
  <c r="M31" i="468" s="1"/>
  <c r="M34" i="468" a="1"/>
  <c r="M34" i="468" s="1"/>
  <c r="M34" i="467" a="1"/>
  <c r="M34" i="467" s="1"/>
  <c r="Z34" i="467"/>
  <c r="I34" i="467"/>
  <c r="J31" i="466"/>
  <c r="J34" i="465"/>
  <c r="Z34" i="465"/>
  <c r="M34" i="465" a="1"/>
  <c r="M34" i="465" s="1"/>
  <c r="M31" i="465" a="1"/>
  <c r="M31" i="465" s="1"/>
  <c r="O33" i="465"/>
  <c r="J33" i="465"/>
  <c r="J31" i="464"/>
  <c r="I34" i="464"/>
  <c r="N33" i="464" a="1"/>
  <c r="N33" i="464" s="1"/>
  <c r="J34" i="464"/>
  <c r="M32" i="463" a="1"/>
  <c r="M32" i="463" s="1"/>
  <c r="J34" i="463"/>
  <c r="O33" i="463"/>
  <c r="M34" i="463" a="1"/>
  <c r="M34" i="463" s="1"/>
  <c r="O31" i="462"/>
  <c r="J31" i="462"/>
  <c r="Z31" i="462"/>
  <c r="J33" i="462"/>
  <c r="J32" i="462"/>
  <c r="Z32" i="462"/>
  <c r="J34" i="462"/>
  <c r="Z34" i="462"/>
  <c r="J33" i="461"/>
  <c r="M33" i="461" a="1"/>
  <c r="M33" i="461" s="1"/>
  <c r="J34" i="460"/>
  <c r="M33" i="460" a="1"/>
  <c r="M33" i="460" s="1"/>
  <c r="Z33" i="460"/>
  <c r="M34" i="460" a="1"/>
  <c r="M34" i="460" s="1"/>
  <c r="Z34" i="460"/>
  <c r="J31" i="460"/>
  <c r="I33" i="460"/>
  <c r="N33" i="460" a="1"/>
  <c r="N33" i="460" s="1"/>
  <c r="N34" i="460" a="1"/>
  <c r="N34" i="460" s="1"/>
  <c r="J33" i="460"/>
  <c r="I34" i="460"/>
  <c r="J31" i="454"/>
  <c r="Z31" i="454"/>
  <c r="Z33" i="454"/>
  <c r="M31" i="454" a="1"/>
  <c r="M31" i="454" s="1"/>
  <c r="J33" i="454"/>
  <c r="J33" i="488"/>
  <c r="Z33" i="488"/>
  <c r="M32" i="485" a="1"/>
  <c r="M32" i="485" s="1"/>
  <c r="O32" i="485"/>
  <c r="M31" i="485" a="1"/>
  <c r="M31" i="485" s="1"/>
  <c r="J31" i="485"/>
  <c r="Z31" i="485"/>
  <c r="J32" i="485"/>
  <c r="I33" i="451"/>
  <c r="N33" i="451" a="1"/>
  <c r="N33" i="451" s="1"/>
  <c r="I35" i="459"/>
  <c r="M33" i="459" a="1"/>
  <c r="M33" i="459" s="1"/>
  <c r="N33" i="459" a="1"/>
  <c r="N33" i="459" s="1"/>
  <c r="Z31" i="459"/>
  <c r="M31" i="459" a="1"/>
  <c r="M31" i="459" s="1"/>
  <c r="I31" i="459"/>
  <c r="N31" i="459" a="1"/>
  <c r="N31" i="459" s="1"/>
  <c r="J31" i="459"/>
  <c r="M35" i="457" a="1"/>
  <c r="M35" i="457" s="1"/>
  <c r="Z35" i="457"/>
  <c r="I35" i="457"/>
  <c r="N35" i="457" a="1"/>
  <c r="N35" i="457" s="1"/>
  <c r="J35" i="457"/>
  <c r="O35" i="458"/>
  <c r="J35" i="458"/>
  <c r="Z35" i="458"/>
  <c r="I33" i="458"/>
  <c r="N32" i="457" a="1"/>
  <c r="N32" i="457" s="1"/>
  <c r="J33" i="457"/>
  <c r="Z33" i="457"/>
  <c r="N34" i="457" a="1"/>
  <c r="N34" i="457" s="1"/>
  <c r="M33" i="457" a="1"/>
  <c r="M33" i="457" s="1"/>
  <c r="I32" i="457"/>
  <c r="I33" i="457"/>
  <c r="I34" i="457"/>
  <c r="J32" i="456"/>
  <c r="O31" i="456"/>
  <c r="O32" i="456"/>
  <c r="J31" i="456"/>
  <c r="M32" i="456" a="1"/>
  <c r="M32" i="456" s="1"/>
  <c r="Z32" i="456"/>
  <c r="I32" i="456"/>
  <c r="I31" i="450"/>
  <c r="J31" i="450"/>
  <c r="J33" i="450"/>
  <c r="M32" i="449" a="1"/>
  <c r="M32" i="449" s="1"/>
  <c r="Z34" i="449"/>
  <c r="J32" i="449"/>
  <c r="Z32" i="448"/>
  <c r="O33" i="448"/>
  <c r="J34" i="448"/>
  <c r="Z34" i="448"/>
  <c r="M34" i="448" a="1"/>
  <c r="M34" i="448" s="1"/>
  <c r="J33" i="448"/>
  <c r="J32" i="447"/>
  <c r="O33" i="447"/>
  <c r="N32" i="447" a="1"/>
  <c r="N32" i="447" s="1"/>
  <c r="M33" i="447" a="1"/>
  <c r="M33" i="447" s="1"/>
  <c r="M32" i="447" a="1"/>
  <c r="M32" i="447" s="1"/>
  <c r="J33" i="446"/>
  <c r="J31" i="446"/>
  <c r="M73" i="446" a="1"/>
  <c r="M73" i="446" s="1"/>
  <c r="M31" i="446" a="1"/>
  <c r="M31" i="446" s="1"/>
  <c r="M27" i="444" a="1"/>
  <c r="M27" i="444" s="1"/>
  <c r="M33" i="444" a="1"/>
  <c r="M33" i="444" s="1"/>
  <c r="Z33" i="444"/>
  <c r="M32" i="444" a="1"/>
  <c r="M32" i="444" s="1"/>
  <c r="N33" i="444" a="1"/>
  <c r="N33" i="444" s="1"/>
  <c r="N32" i="444" a="1"/>
  <c r="N32" i="444" s="1"/>
  <c r="I33" i="444"/>
  <c r="M31" i="444" a="1"/>
  <c r="M31" i="444" s="1"/>
  <c r="Z31" i="444"/>
  <c r="I31" i="444"/>
  <c r="N31" i="444" a="1"/>
  <c r="N31" i="444" s="1"/>
  <c r="J31" i="444"/>
  <c r="Z33" i="443"/>
  <c r="O34" i="443"/>
  <c r="M33" i="443" a="1"/>
  <c r="M33" i="443" s="1"/>
  <c r="J34" i="443"/>
  <c r="I33" i="484"/>
  <c r="J33" i="484"/>
  <c r="I31" i="484"/>
  <c r="J32" i="484"/>
  <c r="Z31" i="442"/>
  <c r="J31" i="442"/>
  <c r="Z32" i="442"/>
  <c r="Z34" i="442"/>
  <c r="J34" i="442"/>
  <c r="O33" i="442"/>
  <c r="M34" i="442" a="1"/>
  <c r="M34" i="442" s="1"/>
  <c r="J33" i="442"/>
  <c r="Z33" i="442"/>
  <c r="J31" i="435"/>
  <c r="I31" i="435"/>
  <c r="I32" i="435"/>
  <c r="I33" i="435"/>
  <c r="I34" i="435"/>
  <c r="N31" i="435" a="1"/>
  <c r="N31" i="435" s="1"/>
  <c r="J32" i="435"/>
  <c r="N33" i="435" a="1"/>
  <c r="N33" i="435" s="1"/>
  <c r="J34" i="435"/>
  <c r="O31" i="436"/>
  <c r="O32" i="436"/>
  <c r="J32" i="436"/>
  <c r="J31" i="436"/>
  <c r="Z31" i="436"/>
  <c r="Z34" i="437"/>
  <c r="J33" i="437"/>
  <c r="M33" i="437" a="1"/>
  <c r="M33" i="437" s="1"/>
  <c r="I32" i="434"/>
  <c r="I31" i="434"/>
  <c r="N31" i="434" a="1"/>
  <c r="N31" i="434" s="1"/>
  <c r="J32" i="434"/>
  <c r="N33" i="434" a="1"/>
  <c r="N33" i="434" s="1"/>
  <c r="J31" i="434"/>
  <c r="N32" i="434" a="1"/>
  <c r="N32" i="434" s="1"/>
  <c r="J33" i="434"/>
  <c r="O32" i="432"/>
  <c r="N34" i="432" a="1"/>
  <c r="N34" i="432" s="1"/>
  <c r="O31" i="432"/>
  <c r="M33" i="432" a="1"/>
  <c r="M33" i="432" s="1"/>
  <c r="Z33" i="432"/>
  <c r="N33" i="432" a="1"/>
  <c r="N33" i="432" s="1"/>
  <c r="J33" i="432"/>
  <c r="N32" i="432" a="1"/>
  <c r="N32" i="432" s="1"/>
  <c r="I33" i="432"/>
  <c r="M34" i="433" a="1"/>
  <c r="M34" i="433" s="1"/>
  <c r="O34" i="433"/>
  <c r="J34" i="433"/>
  <c r="J31" i="433"/>
  <c r="Z31" i="433"/>
  <c r="O32" i="433"/>
  <c r="J33" i="433"/>
  <c r="Z33" i="433"/>
  <c r="M31" i="433" a="1"/>
  <c r="M31" i="433" s="1"/>
  <c r="M33" i="433" a="1"/>
  <c r="M33" i="433" s="1"/>
  <c r="J32" i="433"/>
  <c r="Z31" i="431"/>
  <c r="J33" i="431"/>
  <c r="J31" i="431"/>
  <c r="O32" i="431"/>
  <c r="M33" i="431" a="1"/>
  <c r="M33" i="431" s="1"/>
  <c r="M31" i="431" a="1"/>
  <c r="M31" i="431" s="1"/>
  <c r="J32" i="431"/>
  <c r="Z32" i="431"/>
  <c r="J34" i="431"/>
  <c r="S10" i="491" a="1"/>
  <c r="S10" i="491" s="1"/>
  <c r="M23" i="491" a="1"/>
  <c r="M23" i="491" s="1"/>
  <c r="Z23" i="491"/>
  <c r="Z27" i="491"/>
  <c r="I10" i="491"/>
  <c r="S46" i="491" s="1" a="1"/>
  <c r="S46" i="491" s="1"/>
  <c r="P12" i="491" a="1"/>
  <c r="P12" i="491" s="1"/>
  <c r="C12" i="491" s="1" a="1"/>
  <c r="C12" i="491" s="1"/>
  <c r="Z13" i="491"/>
  <c r="M14" i="491" a="1"/>
  <c r="M14" i="491" s="1"/>
  <c r="J16" i="491"/>
  <c r="J22" i="491"/>
  <c r="I23" i="491"/>
  <c r="N23" i="491" a="1"/>
  <c r="N23" i="491" s="1"/>
  <c r="M24" i="491" a="1"/>
  <c r="M24" i="491" s="1"/>
  <c r="Z24" i="491"/>
  <c r="J26" i="491"/>
  <c r="I27" i="491"/>
  <c r="N27" i="491" a="1"/>
  <c r="N27" i="491" s="1"/>
  <c r="Z28" i="491"/>
  <c r="L27" i="491" a="1"/>
  <c r="L27" i="491" s="1"/>
  <c r="J14" i="491"/>
  <c r="Z14" i="491"/>
  <c r="M27" i="491" a="1"/>
  <c r="M27" i="491" s="1"/>
  <c r="N10" i="491" a="1"/>
  <c r="N10" i="491" s="1"/>
  <c r="O14" i="491"/>
  <c r="M15" i="491" a="1"/>
  <c r="M15" i="491" s="1"/>
  <c r="N16" i="491" a="1"/>
  <c r="N16" i="491" s="1"/>
  <c r="J23" i="491"/>
  <c r="I24" i="491"/>
  <c r="J27" i="491"/>
  <c r="M10" i="491" a="1"/>
  <c r="M10" i="491" s="1"/>
  <c r="M13" i="491" a="1"/>
  <c r="M13" i="491" s="1"/>
  <c r="I16" i="491"/>
  <c r="O16" i="491"/>
  <c r="I17" i="491"/>
  <c r="Z17" i="491"/>
  <c r="Z18" i="491"/>
  <c r="I20" i="491"/>
  <c r="O20" i="491"/>
  <c r="M17" i="491" a="1"/>
  <c r="M17" i="491" s="1"/>
  <c r="M16" i="491" a="1"/>
  <c r="M16" i="491" s="1"/>
  <c r="N17" i="491" a="1"/>
  <c r="N17" i="491" s="1"/>
  <c r="M18" i="491" a="1"/>
  <c r="M18" i="491" s="1"/>
  <c r="M20" i="491" a="1"/>
  <c r="M20" i="491" s="1"/>
  <c r="J10" i="491"/>
  <c r="O10" i="491"/>
  <c r="Z10" i="491"/>
  <c r="L11" i="491" a="1"/>
  <c r="L11" i="491" s="1"/>
  <c r="I12" i="491"/>
  <c r="N48" i="491" s="1" a="1"/>
  <c r="N48" i="491" s="1"/>
  <c r="N12" i="491" a="1"/>
  <c r="N12" i="491" s="1"/>
  <c r="S12" i="491" a="1"/>
  <c r="S12" i="491" s="1"/>
  <c r="J13" i="491"/>
  <c r="N13" i="491" a="1"/>
  <c r="N13" i="491" s="1"/>
  <c r="I15" i="491"/>
  <c r="Z15" i="491"/>
  <c r="J17" i="491"/>
  <c r="I18" i="491"/>
  <c r="T54" i="491" s="1" a="1"/>
  <c r="T54" i="491" s="1"/>
  <c r="N18" i="491" a="1"/>
  <c r="N18" i="491" s="1"/>
  <c r="M19" i="491" a="1"/>
  <c r="M19" i="491" s="1"/>
  <c r="Z19" i="491"/>
  <c r="S7" i="491" a="1"/>
  <c r="S7" i="491" s="1"/>
  <c r="L10" i="491" a="1"/>
  <c r="L10" i="491" s="1"/>
  <c r="J12" i="491"/>
  <c r="O12" i="491"/>
  <c r="Z12" i="491"/>
  <c r="S14" i="491" a="1"/>
  <c r="S14" i="491" s="1"/>
  <c r="J15" i="491"/>
  <c r="N15" i="491" a="1"/>
  <c r="N15" i="491" s="1"/>
  <c r="J18" i="491"/>
  <c r="I19" i="491"/>
  <c r="N19" i="491" a="1"/>
  <c r="N19" i="491" s="1"/>
  <c r="M12" i="491" a="1"/>
  <c r="M12" i="491" s="1"/>
  <c r="P14" i="491" a="1"/>
  <c r="P14" i="491" s="1"/>
  <c r="C14" i="491" s="1" a="1"/>
  <c r="C14" i="491" s="1"/>
  <c r="G50" i="491" s="1" a="1"/>
  <c r="G50" i="491" s="1"/>
  <c r="L12" i="491" a="1"/>
  <c r="L12" i="491" s="1"/>
  <c r="J19" i="491"/>
  <c r="M73" i="491" a="1"/>
  <c r="M73" i="491" s="1"/>
  <c r="K44" i="491" a="1"/>
  <c r="K44" i="491" s="1"/>
  <c r="I44" i="491" a="1"/>
  <c r="I44" i="491" s="1"/>
  <c r="F44" i="491" a="1"/>
  <c r="F44" i="491" s="1"/>
  <c r="D44" i="491" a="1"/>
  <c r="D44" i="491" s="1"/>
  <c r="J44" i="491" a="1"/>
  <c r="J44" i="491" s="1"/>
  <c r="G44" i="491" a="1"/>
  <c r="G44" i="491" s="1"/>
  <c r="E44" i="491" a="1"/>
  <c r="E44" i="491" s="1"/>
  <c r="C44" i="491" a="1"/>
  <c r="C44" i="491" s="1"/>
  <c r="H8" i="491" a="1"/>
  <c r="H8" i="491" s="1"/>
  <c r="AA8" i="491" s="1" a="1"/>
  <c r="AA8" i="491" s="1"/>
  <c r="D8" i="491" a="1"/>
  <c r="D8" i="491" s="1"/>
  <c r="J46" i="491" a="1"/>
  <c r="J46" i="491" s="1"/>
  <c r="G46" i="491" a="1"/>
  <c r="G46" i="491" s="1"/>
  <c r="E46" i="491" a="1"/>
  <c r="E46" i="491" s="1"/>
  <c r="C46" i="491" a="1"/>
  <c r="C46" i="491" s="1"/>
  <c r="K46" i="491" a="1"/>
  <c r="K46" i="491" s="1"/>
  <c r="I46" i="491" a="1"/>
  <c r="I46" i="491" s="1"/>
  <c r="F46" i="491" a="1"/>
  <c r="F46" i="491" s="1"/>
  <c r="D46" i="491" a="1"/>
  <c r="D46" i="491" s="1"/>
  <c r="D10" i="491" a="1"/>
  <c r="D10" i="491" s="1"/>
  <c r="K43" i="491" a="1"/>
  <c r="K43" i="491" s="1"/>
  <c r="I43" i="491" a="1"/>
  <c r="I43" i="491" s="1"/>
  <c r="F43" i="491" a="1"/>
  <c r="F43" i="491" s="1"/>
  <c r="D43" i="491" a="1"/>
  <c r="D43" i="491" s="1"/>
  <c r="E43" i="491" a="1"/>
  <c r="E43" i="491" s="1"/>
  <c r="C43" i="491" a="1"/>
  <c r="C43" i="491" s="1"/>
  <c r="J43" i="491" a="1"/>
  <c r="J43" i="491" s="1"/>
  <c r="G43" i="491" a="1"/>
  <c r="G43" i="491" s="1"/>
  <c r="D7" i="491" a="1"/>
  <c r="D7" i="491" s="1"/>
  <c r="S43" i="491" a="1"/>
  <c r="S43" i="491" s="1"/>
  <c r="K48" i="491" a="1"/>
  <c r="K48" i="491" s="1"/>
  <c r="I48" i="491" a="1"/>
  <c r="I48" i="491" s="1"/>
  <c r="F48" i="491" a="1"/>
  <c r="F48" i="491" s="1"/>
  <c r="D48" i="491" a="1"/>
  <c r="D48" i="491" s="1"/>
  <c r="J48" i="491" a="1"/>
  <c r="J48" i="491" s="1"/>
  <c r="G48" i="491" a="1"/>
  <c r="G48" i="491" s="1"/>
  <c r="E48" i="491" a="1"/>
  <c r="E48" i="491" s="1"/>
  <c r="C48" i="491" a="1"/>
  <c r="C48" i="491" s="1"/>
  <c r="D12" i="491" a="1"/>
  <c r="D12" i="491" s="1"/>
  <c r="P35" i="491" a="1"/>
  <c r="P35" i="491" s="1"/>
  <c r="T43" i="491" a="1"/>
  <c r="T43" i="491" s="1"/>
  <c r="R43" i="491" a="1"/>
  <c r="R43" i="491" s="1"/>
  <c r="N43" i="491" a="1"/>
  <c r="N43" i="491" s="1"/>
  <c r="O43" i="491" a="1"/>
  <c r="O43" i="491" s="1"/>
  <c r="M43" i="491" a="1"/>
  <c r="M43" i="491" s="1"/>
  <c r="T44" i="491" a="1"/>
  <c r="T44" i="491" s="1"/>
  <c r="R44" i="491" a="1"/>
  <c r="R44" i="491" s="1"/>
  <c r="N44" i="491" a="1"/>
  <c r="N44" i="491" s="1"/>
  <c r="S44" i="491" a="1"/>
  <c r="S44" i="491" s="1"/>
  <c r="O44" i="491" a="1"/>
  <c r="O44" i="491" s="1"/>
  <c r="M44" i="491" a="1"/>
  <c r="M44" i="491" s="1"/>
  <c r="N30" i="491" a="1"/>
  <c r="N30" i="491" s="1"/>
  <c r="L30" i="491" a="1"/>
  <c r="L30" i="491" s="1"/>
  <c r="I30" i="491"/>
  <c r="P30" i="491" a="1"/>
  <c r="P30" i="491" s="1"/>
  <c r="C30" i="491" s="1" a="1"/>
  <c r="C30" i="491" s="1"/>
  <c r="M30" i="491" a="1"/>
  <c r="M30" i="491" s="1"/>
  <c r="J30" i="491"/>
  <c r="Z30" i="491"/>
  <c r="O30" i="491"/>
  <c r="P33" i="491" a="1"/>
  <c r="P33" i="491" s="1"/>
  <c r="C33" i="491" s="1" a="1"/>
  <c r="C33" i="491" s="1"/>
  <c r="N32" i="491" a="1"/>
  <c r="N32" i="491" s="1"/>
  <c r="I32" i="491"/>
  <c r="Z32" i="491"/>
  <c r="O32" i="491"/>
  <c r="M32" i="491" a="1"/>
  <c r="M32" i="491" s="1"/>
  <c r="P32" i="491" a="1"/>
  <c r="P32" i="491" s="1"/>
  <c r="C32" i="491" s="1" a="1"/>
  <c r="C32" i="491" s="1"/>
  <c r="J32" i="491"/>
  <c r="S36" i="491" a="1"/>
  <c r="S36" i="491" s="1"/>
  <c r="S35" i="491" a="1"/>
  <c r="S35" i="491" s="1"/>
  <c r="S33" i="491" a="1"/>
  <c r="S33" i="491" s="1"/>
  <c r="S31" i="491" a="1"/>
  <c r="S31" i="491" s="1"/>
  <c r="S29" i="491" a="1"/>
  <c r="S29" i="491" s="1"/>
  <c r="S27" i="491" a="1"/>
  <c r="S27" i="491" s="1"/>
  <c r="S26" i="491" a="1"/>
  <c r="S26" i="491" s="1"/>
  <c r="S25" i="491" a="1"/>
  <c r="S25" i="491" s="1"/>
  <c r="S24" i="491" a="1"/>
  <c r="S24" i="491" s="1"/>
  <c r="S23" i="491" a="1"/>
  <c r="S23" i="491" s="1"/>
  <c r="S22" i="491" a="1"/>
  <c r="S22" i="491" s="1"/>
  <c r="S21" i="491" a="1"/>
  <c r="S21" i="491" s="1"/>
  <c r="S20" i="491" a="1"/>
  <c r="S20" i="491" s="1"/>
  <c r="S19" i="491" a="1"/>
  <c r="S19" i="491" s="1"/>
  <c r="S18" i="491" a="1"/>
  <c r="S18" i="491" s="1"/>
  <c r="S17" i="491" a="1"/>
  <c r="S17" i="491" s="1"/>
  <c r="S16" i="491" a="1"/>
  <c r="S16" i="491" s="1"/>
  <c r="S30" i="491" a="1"/>
  <c r="S30" i="491" s="1"/>
  <c r="S34" i="491" a="1"/>
  <c r="S34" i="491" s="1"/>
  <c r="S32" i="491" a="1"/>
  <c r="S32" i="491" s="1"/>
  <c r="P27" i="491" a="1"/>
  <c r="P27" i="491" s="1"/>
  <c r="C27" i="491" s="1" a="1"/>
  <c r="C27" i="491" s="1"/>
  <c r="S63" i="491" s="1" a="1"/>
  <c r="S63" i="491" s="1"/>
  <c r="P26" i="491" a="1"/>
  <c r="P26" i="491" s="1"/>
  <c r="C26" i="491" s="1" a="1"/>
  <c r="C26" i="491" s="1"/>
  <c r="N62" i="491" s="1" a="1"/>
  <c r="N62" i="491" s="1"/>
  <c r="P25" i="491" a="1"/>
  <c r="P25" i="491" s="1"/>
  <c r="C25" i="491" s="1" a="1"/>
  <c r="C25" i="491" s="1"/>
  <c r="P24" i="491" a="1"/>
  <c r="P24" i="491" s="1"/>
  <c r="C24" i="491" s="1" a="1"/>
  <c r="C24" i="491" s="1"/>
  <c r="P23" i="491" a="1"/>
  <c r="P23" i="491" s="1"/>
  <c r="C23" i="491" s="1" a="1"/>
  <c r="C23" i="491" s="1"/>
  <c r="S59" i="491" s="1" a="1"/>
  <c r="S59" i="491" s="1"/>
  <c r="P22" i="491" a="1"/>
  <c r="P22" i="491" s="1"/>
  <c r="C22" i="491" s="1" a="1"/>
  <c r="C22" i="491" s="1"/>
  <c r="M58" i="491" s="1" a="1"/>
  <c r="M58" i="491" s="1"/>
  <c r="P21" i="491" a="1"/>
  <c r="P21" i="491" s="1"/>
  <c r="C21" i="491" s="1" a="1"/>
  <c r="C21" i="491" s="1"/>
  <c r="S57" i="491" s="1" a="1"/>
  <c r="S57" i="491" s="1"/>
  <c r="P20" i="491" a="1"/>
  <c r="P20" i="491" s="1"/>
  <c r="C20" i="491" s="1" a="1"/>
  <c r="C20" i="491" s="1"/>
  <c r="P19" i="491" a="1"/>
  <c r="P19" i="491" s="1"/>
  <c r="C19" i="491" s="1" a="1"/>
  <c r="C19" i="491" s="1"/>
  <c r="O55" i="491" s="1" a="1"/>
  <c r="O55" i="491" s="1"/>
  <c r="P18" i="491" a="1"/>
  <c r="P18" i="491" s="1"/>
  <c r="C18" i="491" s="1" a="1"/>
  <c r="C18" i="491" s="1"/>
  <c r="P17" i="491" a="1"/>
  <c r="P17" i="491" s="1"/>
  <c r="C17" i="491" s="1" a="1"/>
  <c r="C17" i="491" s="1"/>
  <c r="S53" i="491" s="1" a="1"/>
  <c r="S53" i="491" s="1"/>
  <c r="P16" i="491" a="1"/>
  <c r="P16" i="491" s="1"/>
  <c r="C16" i="491" s="1" a="1"/>
  <c r="C16" i="491" s="1"/>
  <c r="P9" i="491" a="1"/>
  <c r="P9" i="491" s="1"/>
  <c r="C9" i="491" s="1" a="1"/>
  <c r="C9" i="491" s="1"/>
  <c r="M45" i="491" s="1" a="1"/>
  <c r="M45" i="491" s="1"/>
  <c r="S9" i="491" a="1"/>
  <c r="S9" i="491" s="1"/>
  <c r="P11" i="491" a="1"/>
  <c r="P11" i="491" s="1"/>
  <c r="C11" i="491" s="1" a="1"/>
  <c r="C11" i="491" s="1"/>
  <c r="R47" i="491" s="1" a="1"/>
  <c r="R47" i="491" s="1"/>
  <c r="S11" i="491" a="1"/>
  <c r="S11" i="491" s="1"/>
  <c r="P13" i="491" a="1"/>
  <c r="P13" i="491" s="1"/>
  <c r="C13" i="491" s="1" a="1"/>
  <c r="C13" i="491" s="1"/>
  <c r="O49" i="491" s="1" a="1"/>
  <c r="O49" i="491" s="1"/>
  <c r="S13" i="491" a="1"/>
  <c r="S13" i="491" s="1"/>
  <c r="P15" i="491" a="1"/>
  <c r="P15" i="491" s="1"/>
  <c r="C15" i="491" s="1" a="1"/>
  <c r="C15" i="491" s="1"/>
  <c r="S15" i="491" a="1"/>
  <c r="S15" i="491" s="1"/>
  <c r="O54" i="491" a="1"/>
  <c r="O54" i="491" s="1"/>
  <c r="O58" i="491" a="1"/>
  <c r="O58" i="491" s="1"/>
  <c r="T58" i="491" a="1"/>
  <c r="T58" i="491" s="1"/>
  <c r="N58" i="491" a="1"/>
  <c r="N58" i="491" s="1"/>
  <c r="S61" i="491" a="1"/>
  <c r="S61" i="491" s="1"/>
  <c r="O61" i="491" a="1"/>
  <c r="O61" i="491" s="1"/>
  <c r="R61" i="491" a="1"/>
  <c r="R61" i="491" s="1"/>
  <c r="N61" i="491" a="1"/>
  <c r="N61" i="491" s="1"/>
  <c r="P31" i="491" a="1"/>
  <c r="P31" i="491" s="1"/>
  <c r="C31" i="491" s="1" a="1"/>
  <c r="C31" i="491" s="1"/>
  <c r="T45" i="491" a="1"/>
  <c r="T45" i="491" s="1"/>
  <c r="T49" i="491" a="1"/>
  <c r="T49" i="491" s="1"/>
  <c r="T46" i="491" a="1"/>
  <c r="T46" i="491" s="1"/>
  <c r="R48" i="491" a="1"/>
  <c r="R48" i="491" s="1"/>
  <c r="M48" i="491" a="1"/>
  <c r="M48" i="491" s="1"/>
  <c r="T50" i="491" a="1"/>
  <c r="T50" i="491" s="1"/>
  <c r="T59" i="491" a="1"/>
  <c r="T59" i="491" s="1"/>
  <c r="S28" i="491" a="1"/>
  <c r="S28" i="491" s="1"/>
  <c r="P29" i="491" a="1"/>
  <c r="P29" i="491" s="1"/>
  <c r="C29" i="491" s="1" a="1"/>
  <c r="C29" i="491" s="1"/>
  <c r="D29" i="491" s="1" a="1"/>
  <c r="D29" i="491" s="1"/>
  <c r="X29" i="491" s="1" a="1"/>
  <c r="X29" i="491" s="1"/>
  <c r="N34" i="491" a="1"/>
  <c r="N34" i="491" s="1"/>
  <c r="I34" i="491"/>
  <c r="Z34" i="491"/>
  <c r="O34" i="491"/>
  <c r="M34" i="491" a="1"/>
  <c r="M34" i="491" s="1"/>
  <c r="P34" i="491" a="1"/>
  <c r="P34" i="491" s="1"/>
  <c r="C34" i="491" s="1" a="1"/>
  <c r="C34" i="491" s="1"/>
  <c r="J34" i="491"/>
  <c r="J28" i="491"/>
  <c r="M28" i="491" a="1"/>
  <c r="M28" i="491" s="1"/>
  <c r="P28" i="491" a="1"/>
  <c r="P28" i="491" s="1"/>
  <c r="C28" i="491" s="1" a="1"/>
  <c r="C28" i="491" s="1"/>
  <c r="N29" i="491" a="1"/>
  <c r="N29" i="491" s="1"/>
  <c r="L29" i="491" a="1"/>
  <c r="L29" i="491" s="1"/>
  <c r="I29" i="491"/>
  <c r="N28" i="491" a="1"/>
  <c r="N28" i="491" s="1"/>
  <c r="L28" i="491" a="1"/>
  <c r="L28" i="491" s="1"/>
  <c r="N31" i="491" a="1"/>
  <c r="N31" i="491" s="1"/>
  <c r="L31" i="491" a="1"/>
  <c r="L31" i="491" s="1"/>
  <c r="I31" i="491"/>
  <c r="Z31" i="491"/>
  <c r="O31" i="491"/>
  <c r="N33" i="491" a="1"/>
  <c r="N33" i="491" s="1"/>
  <c r="I33" i="491"/>
  <c r="Z33" i="491"/>
  <c r="O33" i="491"/>
  <c r="M33" i="491" a="1"/>
  <c r="M33" i="491" s="1"/>
  <c r="N35" i="491" a="1"/>
  <c r="N35" i="491" s="1"/>
  <c r="I35" i="491"/>
  <c r="Z35" i="491"/>
  <c r="O35" i="491"/>
  <c r="M35" i="491" a="1"/>
  <c r="M35" i="491" s="1"/>
  <c r="C35" i="491" a="1"/>
  <c r="C35" i="491" s="1"/>
  <c r="N36" i="491" a="1"/>
  <c r="N36" i="491" s="1"/>
  <c r="I36" i="491"/>
  <c r="P36" i="491" a="1"/>
  <c r="P36" i="491" s="1"/>
  <c r="C36" i="491" s="1" a="1"/>
  <c r="C36" i="491" s="1"/>
  <c r="Z36" i="491"/>
  <c r="O36" i="491"/>
  <c r="M36" i="491" a="1"/>
  <c r="M36" i="491" s="1"/>
  <c r="J36" i="491"/>
  <c r="I32" i="482"/>
  <c r="J32" i="482"/>
  <c r="I32" i="429"/>
  <c r="J32" i="429"/>
  <c r="J31" i="428"/>
  <c r="I32" i="428"/>
  <c r="N32" i="428" a="1"/>
  <c r="N32" i="428" s="1"/>
  <c r="M33" i="427" a="1"/>
  <c r="M33" i="427" s="1"/>
  <c r="J32" i="427"/>
  <c r="Z32" i="427"/>
  <c r="M32" i="427" a="1"/>
  <c r="M32" i="427" s="1"/>
  <c r="M34" i="427" a="1"/>
  <c r="M34" i="427" s="1"/>
  <c r="J34" i="427"/>
  <c r="Z34" i="427"/>
  <c r="J31" i="427"/>
  <c r="J33" i="427"/>
  <c r="N32" i="426" a="1"/>
  <c r="N32" i="426" s="1"/>
  <c r="J33" i="426"/>
  <c r="I31" i="425"/>
  <c r="I32" i="425"/>
  <c r="I33" i="425"/>
  <c r="I34" i="425"/>
  <c r="N31" i="425" a="1"/>
  <c r="N31" i="425" s="1"/>
  <c r="J32" i="425"/>
  <c r="N33" i="425" a="1"/>
  <c r="N33" i="425" s="1"/>
  <c r="J34" i="425"/>
  <c r="M34" i="423" a="1"/>
  <c r="M34" i="423" s="1"/>
  <c r="O34" i="423"/>
  <c r="J34" i="423"/>
  <c r="M31" i="423" a="1"/>
  <c r="M31" i="423" s="1"/>
  <c r="O31" i="423"/>
  <c r="J31" i="423"/>
  <c r="J29" i="480"/>
  <c r="Z27" i="479"/>
  <c r="J27" i="479"/>
  <c r="J28" i="479"/>
  <c r="O28" i="487"/>
  <c r="J28" i="487"/>
  <c r="Z28" i="487"/>
  <c r="O27" i="478"/>
  <c r="J27" i="478"/>
  <c r="J28" i="478"/>
  <c r="Z28" i="478"/>
  <c r="M28" i="478" a="1"/>
  <c r="M28" i="478" s="1"/>
  <c r="J21" i="490"/>
  <c r="I25" i="490"/>
  <c r="N28" i="490" a="1"/>
  <c r="N28" i="490" s="1"/>
  <c r="J29" i="490"/>
  <c r="L19" i="490" a="1"/>
  <c r="L19" i="490" s="1"/>
  <c r="I22" i="490"/>
  <c r="I24" i="490"/>
  <c r="S9" i="490" a="1"/>
  <c r="S9" i="490" s="1"/>
  <c r="S17" i="490" a="1"/>
  <c r="S17" i="490" s="1"/>
  <c r="S29" i="490" a="1"/>
  <c r="S29" i="490" s="1"/>
  <c r="S7" i="490" a="1"/>
  <c r="S7" i="490" s="1"/>
  <c r="S10" i="490" a="1"/>
  <c r="S10" i="490" s="1"/>
  <c r="S14" i="490" a="1"/>
  <c r="S14" i="490" s="1"/>
  <c r="I20" i="490"/>
  <c r="J22" i="490"/>
  <c r="J24" i="490"/>
  <c r="S13" i="490" a="1"/>
  <c r="S13" i="490" s="1"/>
  <c r="S11" i="490" a="1"/>
  <c r="S11" i="490" s="1"/>
  <c r="S15" i="490" a="1"/>
  <c r="S15" i="490" s="1"/>
  <c r="N20" i="490" a="1"/>
  <c r="N20" i="490" s="1"/>
  <c r="J26" i="490"/>
  <c r="N27" i="490" a="1"/>
  <c r="N27" i="490" s="1"/>
  <c r="S8" i="490" a="1"/>
  <c r="S8" i="490" s="1"/>
  <c r="S12" i="490" a="1"/>
  <c r="S12" i="490" s="1"/>
  <c r="S16" i="490" a="1"/>
  <c r="S16" i="490" s="1"/>
  <c r="P24" i="490" a="1"/>
  <c r="P24" i="490" s="1"/>
  <c r="C24" i="490" s="1" a="1"/>
  <c r="C24" i="490" s="1"/>
  <c r="S60" i="490" s="1" a="1"/>
  <c r="S60" i="490" s="1"/>
  <c r="S19" i="490" a="1"/>
  <c r="S19" i="490" s="1"/>
  <c r="P20" i="490" a="1"/>
  <c r="P20" i="490" s="1"/>
  <c r="N22" i="490" a="1"/>
  <c r="N22" i="490" s="1"/>
  <c r="N24" i="490" a="1"/>
  <c r="N24" i="490" s="1"/>
  <c r="S25" i="490" a="1"/>
  <c r="S25" i="490" s="1"/>
  <c r="S35" i="490" a="1"/>
  <c r="S35" i="490" s="1"/>
  <c r="J44" i="480" a="1"/>
  <c r="J44" i="480" s="1"/>
  <c r="K44" i="480" a="1"/>
  <c r="K44" i="480" s="1"/>
  <c r="Z18" i="490"/>
  <c r="O18" i="490"/>
  <c r="M18" i="490" a="1"/>
  <c r="M18" i="490" s="1"/>
  <c r="P18" i="490" a="1"/>
  <c r="P18" i="490" s="1"/>
  <c r="C18" i="490" s="1" a="1"/>
  <c r="C18" i="490" s="1"/>
  <c r="J18" i="490"/>
  <c r="L18" i="490" a="1"/>
  <c r="L18" i="490" s="1"/>
  <c r="I18" i="490"/>
  <c r="P28" i="490" a="1"/>
  <c r="P28" i="490" s="1"/>
  <c r="C28" i="490" s="1" a="1"/>
  <c r="C28" i="490" s="1"/>
  <c r="P29" i="490" a="1"/>
  <c r="P29" i="490" s="1"/>
  <c r="C29" i="490" s="1" a="1"/>
  <c r="C29" i="490" s="1"/>
  <c r="P32" i="490" a="1"/>
  <c r="P32" i="490" s="1"/>
  <c r="C32" i="490" s="1" a="1"/>
  <c r="C32" i="490" s="1"/>
  <c r="D32" i="490" s="1" a="1"/>
  <c r="D32" i="490" s="1"/>
  <c r="X32" i="490" s="1" a="1"/>
  <c r="X32" i="490" s="1"/>
  <c r="C7" i="490" a="1"/>
  <c r="C7" i="490" s="1"/>
  <c r="D7" i="490" s="1" a="1"/>
  <c r="D7" i="490" s="1"/>
  <c r="I7" i="490"/>
  <c r="L7" i="490" a="1"/>
  <c r="L7" i="490" s="1"/>
  <c r="N7" i="490" a="1"/>
  <c r="N7" i="490" s="1"/>
  <c r="I8" i="490"/>
  <c r="L8" i="490" a="1"/>
  <c r="L8" i="490" s="1"/>
  <c r="N8" i="490" a="1"/>
  <c r="N8" i="490" s="1"/>
  <c r="I9" i="490"/>
  <c r="L9" i="490" a="1"/>
  <c r="L9" i="490" s="1"/>
  <c r="N9" i="490" a="1"/>
  <c r="N9" i="490" s="1"/>
  <c r="I10" i="490"/>
  <c r="L10" i="490" a="1"/>
  <c r="L10" i="490" s="1"/>
  <c r="N10" i="490" a="1"/>
  <c r="N10" i="490" s="1"/>
  <c r="I11" i="490"/>
  <c r="L11" i="490" a="1"/>
  <c r="L11" i="490" s="1"/>
  <c r="N11" i="490" a="1"/>
  <c r="N11" i="490" s="1"/>
  <c r="I12" i="490"/>
  <c r="L12" i="490" a="1"/>
  <c r="L12" i="490" s="1"/>
  <c r="N12" i="490" a="1"/>
  <c r="N12" i="490" s="1"/>
  <c r="I13" i="490"/>
  <c r="L13" i="490" a="1"/>
  <c r="L13" i="490" s="1"/>
  <c r="N13" i="490" a="1"/>
  <c r="N13" i="490" s="1"/>
  <c r="I14" i="490"/>
  <c r="L14" i="490" a="1"/>
  <c r="L14" i="490" s="1"/>
  <c r="N14" i="490" a="1"/>
  <c r="N14" i="490" s="1"/>
  <c r="I15" i="490"/>
  <c r="L15" i="490" a="1"/>
  <c r="L15" i="490" s="1"/>
  <c r="N15" i="490" a="1"/>
  <c r="N15" i="490" s="1"/>
  <c r="I16" i="490"/>
  <c r="L16" i="490" a="1"/>
  <c r="L16" i="490" s="1"/>
  <c r="N16" i="490" a="1"/>
  <c r="N16" i="490" s="1"/>
  <c r="I17" i="490"/>
  <c r="L17" i="490" a="1"/>
  <c r="L17" i="490" s="1"/>
  <c r="N17" i="490" a="1"/>
  <c r="N17" i="490" s="1"/>
  <c r="S18" i="490" a="1"/>
  <c r="S18" i="490" s="1"/>
  <c r="P19" i="490" a="1"/>
  <c r="P19" i="490" s="1"/>
  <c r="C19" i="490" s="1" a="1"/>
  <c r="C19" i="490" s="1"/>
  <c r="Z21" i="490"/>
  <c r="O21" i="490"/>
  <c r="M21" i="490" a="1"/>
  <c r="M21" i="490" s="1"/>
  <c r="S22" i="490" a="1"/>
  <c r="S22" i="490" s="1"/>
  <c r="P25" i="490" a="1"/>
  <c r="P25" i="490" s="1"/>
  <c r="C25" i="490" s="1" a="1"/>
  <c r="C25" i="490" s="1"/>
  <c r="M61" i="490" s="1" a="1"/>
  <c r="M61" i="490" s="1"/>
  <c r="S26" i="490" a="1"/>
  <c r="S26" i="490" s="1"/>
  <c r="S30" i="490" a="1"/>
  <c r="S30" i="490" s="1"/>
  <c r="N33" i="490" a="1"/>
  <c r="N33" i="490" s="1"/>
  <c r="L33" i="490" a="1"/>
  <c r="L33" i="490" s="1"/>
  <c r="I33" i="490"/>
  <c r="P33" i="490" a="1"/>
  <c r="P33" i="490" s="1"/>
  <c r="C33" i="490" s="1" a="1"/>
  <c r="C33" i="490" s="1"/>
  <c r="M33" i="490" a="1"/>
  <c r="M33" i="490" s="1"/>
  <c r="J33" i="490"/>
  <c r="Z33" i="490"/>
  <c r="O33" i="490"/>
  <c r="S32" i="490" a="1"/>
  <c r="S32" i="490" s="1"/>
  <c r="S36" i="490" a="1"/>
  <c r="S36" i="490" s="1"/>
  <c r="S33" i="490" a="1"/>
  <c r="S33" i="490" s="1"/>
  <c r="S34" i="490" a="1"/>
  <c r="S34" i="490" s="1"/>
  <c r="P36" i="490" a="1"/>
  <c r="P36" i="490" s="1"/>
  <c r="C36" i="490" s="1" a="1"/>
  <c r="C36" i="490" s="1"/>
  <c r="D36" i="490" s="1" a="1"/>
  <c r="D36" i="490" s="1"/>
  <c r="X36" i="490" s="1" a="1"/>
  <c r="X36" i="490" s="1"/>
  <c r="P34" i="490" a="1"/>
  <c r="P34" i="490" s="1"/>
  <c r="C34" i="490" s="1" a="1"/>
  <c r="C34" i="490" s="1"/>
  <c r="P35" i="490" a="1"/>
  <c r="P35" i="490" s="1"/>
  <c r="C35" i="490" s="1" a="1"/>
  <c r="C35" i="490" s="1"/>
  <c r="D35" i="490" s="1" a="1"/>
  <c r="D35" i="490" s="1"/>
  <c r="X35" i="490" s="1" a="1"/>
  <c r="X35" i="490" s="1"/>
  <c r="P31" i="490" a="1"/>
  <c r="P31" i="490" s="1"/>
  <c r="C31" i="490" s="1" a="1"/>
  <c r="C31" i="490" s="1"/>
  <c r="D31" i="490" s="1" a="1"/>
  <c r="D31" i="490" s="1"/>
  <c r="Z20" i="490"/>
  <c r="O20" i="490"/>
  <c r="M20" i="490" a="1"/>
  <c r="M20" i="490" s="1"/>
  <c r="C20" i="490" a="1"/>
  <c r="C20" i="490" s="1"/>
  <c r="S21" i="490" a="1"/>
  <c r="S21" i="490" s="1"/>
  <c r="P22" i="490" a="1"/>
  <c r="P22" i="490" s="1"/>
  <c r="C22" i="490" s="1" a="1"/>
  <c r="C22" i="490" s="1"/>
  <c r="N58" i="490" s="1" a="1"/>
  <c r="N58" i="490" s="1"/>
  <c r="S23" i="490" a="1"/>
  <c r="S23" i="490" s="1"/>
  <c r="P26" i="490" a="1"/>
  <c r="P26" i="490" s="1"/>
  <c r="S27" i="490" a="1"/>
  <c r="S27" i="490" s="1"/>
  <c r="M7" i="490" a="1"/>
  <c r="M7" i="490" s="1"/>
  <c r="O7" i="490"/>
  <c r="Z7" i="490"/>
  <c r="C8" i="490" a="1"/>
  <c r="C8" i="490" s="1"/>
  <c r="M8" i="490" a="1"/>
  <c r="M8" i="490" s="1"/>
  <c r="O8" i="490"/>
  <c r="C9" i="490" a="1"/>
  <c r="C9" i="490" s="1"/>
  <c r="D9" i="490" s="1" a="1"/>
  <c r="D9" i="490" s="1"/>
  <c r="M9" i="490" a="1"/>
  <c r="M9" i="490" s="1"/>
  <c r="O9" i="490"/>
  <c r="C10" i="490" a="1"/>
  <c r="C10" i="490" s="1"/>
  <c r="M10" i="490" a="1"/>
  <c r="M10" i="490" s="1"/>
  <c r="O10" i="490"/>
  <c r="C11" i="490" a="1"/>
  <c r="C11" i="490" s="1"/>
  <c r="M11" i="490" a="1"/>
  <c r="M11" i="490" s="1"/>
  <c r="O11" i="490"/>
  <c r="C12" i="490" a="1"/>
  <c r="C12" i="490" s="1"/>
  <c r="M12" i="490" a="1"/>
  <c r="M12" i="490" s="1"/>
  <c r="O12" i="490"/>
  <c r="C13" i="490" a="1"/>
  <c r="C13" i="490" s="1"/>
  <c r="D13" i="490" s="1" a="1"/>
  <c r="D13" i="490" s="1"/>
  <c r="M13" i="490" a="1"/>
  <c r="M13" i="490" s="1"/>
  <c r="O13" i="490"/>
  <c r="C14" i="490" a="1"/>
  <c r="C14" i="490" s="1"/>
  <c r="M14" i="490" a="1"/>
  <c r="M14" i="490" s="1"/>
  <c r="O14" i="490"/>
  <c r="C15" i="490" a="1"/>
  <c r="C15" i="490" s="1"/>
  <c r="M15" i="490" a="1"/>
  <c r="M15" i="490" s="1"/>
  <c r="O15" i="490"/>
  <c r="C16" i="490" a="1"/>
  <c r="C16" i="490" s="1"/>
  <c r="M16" i="490" a="1"/>
  <c r="M16" i="490" s="1"/>
  <c r="O16" i="490"/>
  <c r="C17" i="490" a="1"/>
  <c r="C17" i="490" s="1"/>
  <c r="D17" i="490" s="1" a="1"/>
  <c r="D17" i="490" s="1"/>
  <c r="M17" i="490" a="1"/>
  <c r="M17" i="490" s="1"/>
  <c r="O17" i="490"/>
  <c r="Z19" i="490"/>
  <c r="O19" i="490"/>
  <c r="M19" i="490" a="1"/>
  <c r="M19" i="490" s="1"/>
  <c r="L20" i="490" a="1"/>
  <c r="L20" i="490" s="1"/>
  <c r="S20" i="490" a="1"/>
  <c r="S20" i="490" s="1"/>
  <c r="I21" i="490"/>
  <c r="P21" i="490" a="1"/>
  <c r="P21" i="490" s="1"/>
  <c r="C21" i="490" s="1" a="1"/>
  <c r="C21" i="490" s="1"/>
  <c r="P23" i="490" a="1"/>
  <c r="P23" i="490" s="1"/>
  <c r="C23" i="490" s="1" a="1"/>
  <c r="C23" i="490" s="1"/>
  <c r="S24" i="490" a="1"/>
  <c r="S24" i="490" s="1"/>
  <c r="P27" i="490" a="1"/>
  <c r="P27" i="490" s="1"/>
  <c r="C27" i="490" s="1" a="1"/>
  <c r="C27" i="490" s="1"/>
  <c r="S28" i="490" a="1"/>
  <c r="S28" i="490" s="1"/>
  <c r="P30" i="490" a="1"/>
  <c r="P30" i="490" s="1"/>
  <c r="C30" i="490" s="1" a="1"/>
  <c r="C30" i="490" s="1"/>
  <c r="N32" i="490" a="1"/>
  <c r="N32" i="490" s="1"/>
  <c r="L32" i="490" a="1"/>
  <c r="L32" i="490" s="1"/>
  <c r="I32" i="490"/>
  <c r="N31" i="490" a="1"/>
  <c r="N31" i="490" s="1"/>
  <c r="L31" i="490" a="1"/>
  <c r="L31" i="490" s="1"/>
  <c r="I31" i="490"/>
  <c r="N35" i="490" a="1"/>
  <c r="N35" i="490" s="1"/>
  <c r="L35" i="490" a="1"/>
  <c r="L35" i="490" s="1"/>
  <c r="I35" i="490"/>
  <c r="M22" i="490" a="1"/>
  <c r="M22" i="490" s="1"/>
  <c r="O22" i="490"/>
  <c r="M23" i="490" a="1"/>
  <c r="M23" i="490" s="1"/>
  <c r="O23" i="490"/>
  <c r="M24" i="490" a="1"/>
  <c r="M24" i="490" s="1"/>
  <c r="O24" i="490"/>
  <c r="M25" i="490" a="1"/>
  <c r="M25" i="490" s="1"/>
  <c r="O25" i="490"/>
  <c r="C26" i="490" a="1"/>
  <c r="C26" i="490" s="1"/>
  <c r="M26" i="490" a="1"/>
  <c r="M26" i="490" s="1"/>
  <c r="O26" i="490"/>
  <c r="M27" i="490" a="1"/>
  <c r="M27" i="490" s="1"/>
  <c r="O27" i="490"/>
  <c r="M28" i="490" a="1"/>
  <c r="M28" i="490" s="1"/>
  <c r="O28" i="490"/>
  <c r="M29" i="490" a="1"/>
  <c r="M29" i="490" s="1"/>
  <c r="O29" i="490"/>
  <c r="M30" i="490" a="1"/>
  <c r="M30" i="490" s="1"/>
  <c r="O30" i="490"/>
  <c r="O32" i="490"/>
  <c r="Z32" i="490"/>
  <c r="N34" i="490" a="1"/>
  <c r="N34" i="490" s="1"/>
  <c r="L34" i="490" a="1"/>
  <c r="L34" i="490" s="1"/>
  <c r="I34" i="490"/>
  <c r="I36" i="490"/>
  <c r="L36" i="490" a="1"/>
  <c r="L36" i="490" s="1"/>
  <c r="N36" i="490" a="1"/>
  <c r="N36" i="490" s="1"/>
  <c r="M73" i="490" a="1"/>
  <c r="M73" i="490" s="1"/>
  <c r="I28" i="472"/>
  <c r="M28" i="472" a="1"/>
  <c r="M28" i="472" s="1"/>
  <c r="N28" i="472" a="1"/>
  <c r="N28" i="472" s="1"/>
  <c r="J28" i="472"/>
  <c r="J30" i="474"/>
  <c r="Z30" i="474"/>
  <c r="J27" i="474"/>
  <c r="M27" i="474" a="1"/>
  <c r="M27" i="474" s="1"/>
  <c r="O27" i="474"/>
  <c r="J31" i="475"/>
  <c r="M31" i="475" a="1"/>
  <c r="M31" i="475" s="1"/>
  <c r="J27" i="475"/>
  <c r="M30" i="475" a="1"/>
  <c r="M30" i="475" s="1"/>
  <c r="N30" i="475" a="1"/>
  <c r="N30" i="475" s="1"/>
  <c r="N31" i="475" a="1"/>
  <c r="N31" i="475" s="1"/>
  <c r="I30" i="475"/>
  <c r="I31" i="475"/>
  <c r="O31" i="475"/>
  <c r="Z28" i="475"/>
  <c r="M28" i="475" a="1"/>
  <c r="M28" i="475" s="1"/>
  <c r="I28" i="475"/>
  <c r="N28" i="475" a="1"/>
  <c r="N28" i="475" s="1"/>
  <c r="M29" i="475" a="1"/>
  <c r="M29" i="475" s="1"/>
  <c r="Z29" i="475"/>
  <c r="J28" i="475"/>
  <c r="I29" i="475"/>
  <c r="N29" i="475" a="1"/>
  <c r="N29" i="475" s="1"/>
  <c r="J29" i="475"/>
  <c r="J30" i="471"/>
  <c r="M30" i="471" a="1"/>
  <c r="M30" i="471" s="1"/>
  <c r="Z30" i="471"/>
  <c r="Z29" i="477"/>
  <c r="M27" i="477" a="1"/>
  <c r="M27" i="477" s="1"/>
  <c r="Z27" i="477"/>
  <c r="O29" i="477"/>
  <c r="N27" i="477" a="1"/>
  <c r="N27" i="477" s="1"/>
  <c r="I27" i="477"/>
  <c r="J28" i="477"/>
  <c r="O28" i="477"/>
  <c r="I29" i="477"/>
  <c r="M30" i="477" a="1"/>
  <c r="M30" i="477" s="1"/>
  <c r="Z30" i="477"/>
  <c r="I30" i="477"/>
  <c r="N30" i="477" a="1"/>
  <c r="N30" i="477" s="1"/>
  <c r="M28" i="477" a="1"/>
  <c r="M28" i="477" s="1"/>
  <c r="J30" i="477"/>
  <c r="J28" i="470"/>
  <c r="I27" i="469"/>
  <c r="N27" i="469" a="1"/>
  <c r="N27" i="469" s="1"/>
  <c r="J27" i="469"/>
  <c r="O27" i="469"/>
  <c r="M27" i="469" a="1"/>
  <c r="M27" i="469" s="1"/>
  <c r="J29" i="469"/>
  <c r="N29" i="469" a="1"/>
  <c r="N29" i="469" s="1"/>
  <c r="I29" i="469"/>
  <c r="M30" i="468" a="1"/>
  <c r="M30" i="468" s="1"/>
  <c r="J27" i="468"/>
  <c r="Z27" i="468"/>
  <c r="O30" i="468"/>
  <c r="M27" i="468" a="1"/>
  <c r="M27" i="468" s="1"/>
  <c r="J30" i="468"/>
  <c r="M30" i="481" a="1"/>
  <c r="M30" i="481" s="1"/>
  <c r="O30" i="481"/>
  <c r="J30" i="481"/>
  <c r="J18" i="481"/>
  <c r="M22" i="481" a="1"/>
  <c r="M22" i="481" s="1"/>
  <c r="O18" i="481"/>
  <c r="M19" i="481" a="1"/>
  <c r="M19" i="481" s="1"/>
  <c r="Z18" i="481"/>
  <c r="O22" i="481"/>
  <c r="J23" i="481"/>
  <c r="Z23" i="481"/>
  <c r="M23" i="481" a="1"/>
  <c r="M23" i="481" s="1"/>
  <c r="J22" i="481"/>
  <c r="M30" i="467" a="1"/>
  <c r="M30" i="467" s="1"/>
  <c r="O30" i="467"/>
  <c r="Z27" i="467"/>
  <c r="I27" i="466"/>
  <c r="I29" i="466"/>
  <c r="J27" i="466"/>
  <c r="J29" i="466"/>
  <c r="J27" i="465"/>
  <c r="Z29" i="465"/>
  <c r="M27" i="465" a="1"/>
  <c r="M27" i="465" s="1"/>
  <c r="M29" i="465" a="1"/>
  <c r="M29" i="465" s="1"/>
  <c r="J29" i="465"/>
  <c r="I27" i="465"/>
  <c r="J27" i="464"/>
  <c r="Z27" i="464"/>
  <c r="M27" i="464" a="1"/>
  <c r="M27" i="464" s="1"/>
  <c r="Z29" i="463"/>
  <c r="J28" i="463"/>
  <c r="J30" i="463"/>
  <c r="M28" i="462" a="1"/>
  <c r="M28" i="462" s="1"/>
  <c r="O29" i="462"/>
  <c r="M30" i="462" a="1"/>
  <c r="M30" i="462" s="1"/>
  <c r="O27" i="462"/>
  <c r="J28" i="462"/>
  <c r="J27" i="462"/>
  <c r="Z27" i="462"/>
  <c r="J29" i="462"/>
  <c r="Z29" i="462"/>
  <c r="J27" i="461"/>
  <c r="M29" i="461" a="1"/>
  <c r="M29" i="461" s="1"/>
  <c r="O29" i="461"/>
  <c r="O30" i="461"/>
  <c r="J29" i="461"/>
  <c r="J30" i="461"/>
  <c r="Z30" i="461"/>
  <c r="N30" i="460" a="1"/>
  <c r="N30" i="460" s="1"/>
  <c r="J29" i="460"/>
  <c r="O30" i="460"/>
  <c r="M29" i="460" a="1"/>
  <c r="M29" i="460" s="1"/>
  <c r="M30" i="460" a="1"/>
  <c r="M30" i="460" s="1"/>
  <c r="Z27" i="459"/>
  <c r="I27" i="459"/>
  <c r="N27" i="459" a="1"/>
  <c r="N27" i="459" s="1"/>
  <c r="N28" i="459" a="1"/>
  <c r="N28" i="459" s="1"/>
  <c r="J28" i="459"/>
  <c r="M27" i="459" a="1"/>
  <c r="M27" i="459" s="1"/>
  <c r="M28" i="459" a="1"/>
  <c r="M28" i="459" s="1"/>
  <c r="Z28" i="459"/>
  <c r="J27" i="459"/>
  <c r="I28" i="459"/>
  <c r="J29" i="458"/>
  <c r="I30" i="458"/>
  <c r="N27" i="458" a="1"/>
  <c r="N27" i="458" s="1"/>
  <c r="J30" i="458"/>
  <c r="M29" i="456" a="1"/>
  <c r="M29" i="456" s="1"/>
  <c r="O29" i="456"/>
  <c r="J29" i="456"/>
  <c r="S9" i="489" a="1"/>
  <c r="S9" i="489" s="1"/>
  <c r="S13" i="489" a="1"/>
  <c r="S13" i="489" s="1"/>
  <c r="M73" i="489" a="1"/>
  <c r="M73" i="489" s="1"/>
  <c r="S7" i="489" a="1"/>
  <c r="S7" i="489" s="1"/>
  <c r="S10" i="489" a="1"/>
  <c r="S10" i="489" s="1"/>
  <c r="S14" i="489" a="1"/>
  <c r="S14" i="489" s="1"/>
  <c r="S11" i="489" a="1"/>
  <c r="S11" i="489" s="1"/>
  <c r="S15" i="489" a="1"/>
  <c r="S15" i="489" s="1"/>
  <c r="S19" i="489" a="1"/>
  <c r="S19" i="489" s="1"/>
  <c r="S8" i="489" a="1"/>
  <c r="S8" i="489" s="1"/>
  <c r="S12" i="489" a="1"/>
  <c r="S12" i="489" s="1"/>
  <c r="K44" i="489" a="1"/>
  <c r="K44" i="489" s="1"/>
  <c r="I44" i="489" a="1"/>
  <c r="I44" i="489" s="1"/>
  <c r="F44" i="489" a="1"/>
  <c r="F44" i="489" s="1"/>
  <c r="D44" i="489" a="1"/>
  <c r="D44" i="489" s="1"/>
  <c r="J44" i="489" a="1"/>
  <c r="J44" i="489" s="1"/>
  <c r="G44" i="489" a="1"/>
  <c r="G44" i="489" s="1"/>
  <c r="E44" i="489" a="1"/>
  <c r="E44" i="489" s="1"/>
  <c r="C44" i="489" a="1"/>
  <c r="C44" i="489" s="1"/>
  <c r="J45" i="489" a="1"/>
  <c r="J45" i="489" s="1"/>
  <c r="G45" i="489" a="1"/>
  <c r="G45" i="489" s="1"/>
  <c r="E45" i="489" a="1"/>
  <c r="E45" i="489" s="1"/>
  <c r="C45" i="489" a="1"/>
  <c r="C45" i="489" s="1"/>
  <c r="I45" i="489" a="1"/>
  <c r="I45" i="489" s="1"/>
  <c r="F45" i="489" a="1"/>
  <c r="F45" i="489" s="1"/>
  <c r="D45" i="489" a="1"/>
  <c r="D45" i="489" s="1"/>
  <c r="K45" i="489" a="1"/>
  <c r="K45" i="489" s="1"/>
  <c r="J49" i="489" a="1"/>
  <c r="J49" i="489" s="1"/>
  <c r="G49" i="489" a="1"/>
  <c r="G49" i="489" s="1"/>
  <c r="E49" i="489" a="1"/>
  <c r="E49" i="489" s="1"/>
  <c r="C49" i="489" a="1"/>
  <c r="C49" i="489" s="1"/>
  <c r="I49" i="489" a="1"/>
  <c r="I49" i="489" s="1"/>
  <c r="F49" i="489" a="1"/>
  <c r="F49" i="489" s="1"/>
  <c r="D49" i="489" a="1"/>
  <c r="D49" i="489" s="1"/>
  <c r="K49" i="489" a="1"/>
  <c r="K49" i="489" s="1"/>
  <c r="J46" i="489" a="1"/>
  <c r="J46" i="489" s="1"/>
  <c r="G46" i="489" a="1"/>
  <c r="G46" i="489" s="1"/>
  <c r="E46" i="489" a="1"/>
  <c r="E46" i="489" s="1"/>
  <c r="C46" i="489" a="1"/>
  <c r="C46" i="489" s="1"/>
  <c r="K46" i="489" a="1"/>
  <c r="K46" i="489" s="1"/>
  <c r="I46" i="489" a="1"/>
  <c r="I46" i="489" s="1"/>
  <c r="F46" i="489" a="1"/>
  <c r="F46" i="489" s="1"/>
  <c r="D46" i="489" a="1"/>
  <c r="D46" i="489" s="1"/>
  <c r="J50" i="489" a="1"/>
  <c r="J50" i="489" s="1"/>
  <c r="G50" i="489" a="1"/>
  <c r="G50" i="489" s="1"/>
  <c r="E50" i="489" a="1"/>
  <c r="E50" i="489" s="1"/>
  <c r="C50" i="489" a="1"/>
  <c r="C50" i="489" s="1"/>
  <c r="K50" i="489" a="1"/>
  <c r="K50" i="489" s="1"/>
  <c r="I50" i="489" a="1"/>
  <c r="I50" i="489" s="1"/>
  <c r="F50" i="489" a="1"/>
  <c r="F50" i="489" s="1"/>
  <c r="D50" i="489" a="1"/>
  <c r="D50" i="489" s="1"/>
  <c r="K48" i="489" a="1"/>
  <c r="K48" i="489" s="1"/>
  <c r="I48" i="489" a="1"/>
  <c r="I48" i="489" s="1"/>
  <c r="F48" i="489" a="1"/>
  <c r="F48" i="489" s="1"/>
  <c r="D48" i="489" a="1"/>
  <c r="D48" i="489" s="1"/>
  <c r="J48" i="489" a="1"/>
  <c r="J48" i="489" s="1"/>
  <c r="G48" i="489" a="1"/>
  <c r="G48" i="489" s="1"/>
  <c r="E48" i="489" a="1"/>
  <c r="E48" i="489" s="1"/>
  <c r="C48" i="489" a="1"/>
  <c r="C48" i="489" s="1"/>
  <c r="K47" i="489" a="1"/>
  <c r="K47" i="489" s="1"/>
  <c r="I47" i="489" a="1"/>
  <c r="I47" i="489" s="1"/>
  <c r="F47" i="489" a="1"/>
  <c r="F47" i="489" s="1"/>
  <c r="D47" i="489" a="1"/>
  <c r="D47" i="489" s="1"/>
  <c r="G47" i="489" a="1"/>
  <c r="G47" i="489" s="1"/>
  <c r="E47" i="489" a="1"/>
  <c r="E47" i="489" s="1"/>
  <c r="C47" i="489" a="1"/>
  <c r="C47" i="489" s="1"/>
  <c r="J47" i="489" a="1"/>
  <c r="J47" i="489" s="1"/>
  <c r="K52" i="489" a="1"/>
  <c r="K52" i="489" s="1"/>
  <c r="I52" i="489" a="1"/>
  <c r="I52" i="489" s="1"/>
  <c r="F52" i="489" a="1"/>
  <c r="F52" i="489" s="1"/>
  <c r="D52" i="489" a="1"/>
  <c r="D52" i="489" s="1"/>
  <c r="J52" i="489" a="1"/>
  <c r="J52" i="489" s="1"/>
  <c r="G52" i="489" a="1"/>
  <c r="G52" i="489" s="1"/>
  <c r="E52" i="489" a="1"/>
  <c r="E52" i="489" s="1"/>
  <c r="C52" i="489" a="1"/>
  <c r="C52" i="489" s="1"/>
  <c r="N23" i="489" a="1"/>
  <c r="N23" i="489" s="1"/>
  <c r="L23" i="489" a="1"/>
  <c r="L23" i="489" s="1"/>
  <c r="I23" i="489"/>
  <c r="P23" i="489" a="1"/>
  <c r="P23" i="489" s="1"/>
  <c r="Z23" i="489"/>
  <c r="O23" i="489"/>
  <c r="M23" i="489" a="1"/>
  <c r="M23" i="489" s="1"/>
  <c r="C23" i="489" a="1"/>
  <c r="C23" i="489" s="1"/>
  <c r="D23" i="489" s="1" a="1"/>
  <c r="D23" i="489" s="1"/>
  <c r="Y23" i="489" s="1" a="1"/>
  <c r="Y23" i="489" s="1"/>
  <c r="C7" i="489" a="1"/>
  <c r="C7" i="489" s="1"/>
  <c r="I7" i="489"/>
  <c r="L7" i="489" a="1"/>
  <c r="L7" i="489" s="1"/>
  <c r="N7" i="489" a="1"/>
  <c r="N7" i="489" s="1"/>
  <c r="D8" i="489" a="1"/>
  <c r="D8" i="489" s="1"/>
  <c r="X8" i="489" s="1" a="1"/>
  <c r="X8" i="489" s="1"/>
  <c r="I8" i="489"/>
  <c r="L8" i="489" a="1"/>
  <c r="L8" i="489" s="1"/>
  <c r="N8" i="489" a="1"/>
  <c r="N8" i="489" s="1"/>
  <c r="W8" i="489" a="1"/>
  <c r="W8" i="489" s="1"/>
  <c r="D9" i="489" a="1"/>
  <c r="D9" i="489" s="1"/>
  <c r="X9" i="489" s="1" a="1"/>
  <c r="X9" i="489" s="1"/>
  <c r="I9" i="489"/>
  <c r="L9" i="489" a="1"/>
  <c r="L9" i="489" s="1"/>
  <c r="N9" i="489" a="1"/>
  <c r="N9" i="489" s="1"/>
  <c r="W9" i="489" a="1"/>
  <c r="W9" i="489" s="1"/>
  <c r="D10" i="489" a="1"/>
  <c r="D10" i="489" s="1"/>
  <c r="X10" i="489" s="1" a="1"/>
  <c r="X10" i="489" s="1"/>
  <c r="I10" i="489"/>
  <c r="L10" i="489" a="1"/>
  <c r="L10" i="489" s="1"/>
  <c r="N10" i="489" a="1"/>
  <c r="N10" i="489" s="1"/>
  <c r="D11" i="489" a="1"/>
  <c r="D11" i="489" s="1"/>
  <c r="X11" i="489" s="1" a="1"/>
  <c r="X11" i="489" s="1"/>
  <c r="I11" i="489"/>
  <c r="L11" i="489" a="1"/>
  <c r="L11" i="489" s="1"/>
  <c r="N11" i="489" a="1"/>
  <c r="N11" i="489" s="1"/>
  <c r="W11" i="489" a="1"/>
  <c r="W11" i="489" s="1"/>
  <c r="D12" i="489" a="1"/>
  <c r="D12" i="489" s="1"/>
  <c r="X12" i="489" s="1" a="1"/>
  <c r="X12" i="489" s="1"/>
  <c r="I12" i="489"/>
  <c r="L12" i="489" a="1"/>
  <c r="L12" i="489" s="1"/>
  <c r="N12" i="489" a="1"/>
  <c r="N12" i="489" s="1"/>
  <c r="W12" i="489" a="1"/>
  <c r="W12" i="489" s="1"/>
  <c r="D13" i="489" a="1"/>
  <c r="D13" i="489" s="1"/>
  <c r="X13" i="489" s="1" a="1"/>
  <c r="X13" i="489" s="1"/>
  <c r="I13" i="489"/>
  <c r="L13" i="489" a="1"/>
  <c r="L13" i="489" s="1"/>
  <c r="N13" i="489" a="1"/>
  <c r="N13" i="489" s="1"/>
  <c r="W13" i="489" a="1"/>
  <c r="W13" i="489" s="1"/>
  <c r="D14" i="489" a="1"/>
  <c r="D14" i="489" s="1"/>
  <c r="X14" i="489" s="1" a="1"/>
  <c r="X14" i="489" s="1"/>
  <c r="I14" i="489"/>
  <c r="L14" i="489" a="1"/>
  <c r="L14" i="489" s="1"/>
  <c r="N14" i="489" a="1"/>
  <c r="N14" i="489" s="1"/>
  <c r="J15" i="489"/>
  <c r="M15" i="489" a="1"/>
  <c r="M15" i="489" s="1"/>
  <c r="P15" i="489" a="1"/>
  <c r="P15" i="489" s="1"/>
  <c r="C15" i="489" s="1" a="1"/>
  <c r="C15" i="489" s="1"/>
  <c r="D15" i="489" s="1" a="1"/>
  <c r="D15" i="489" s="1"/>
  <c r="N16" i="489" a="1"/>
  <c r="N16" i="489" s="1"/>
  <c r="L16" i="489" a="1"/>
  <c r="L16" i="489" s="1"/>
  <c r="I16" i="489"/>
  <c r="D16" i="489" a="1"/>
  <c r="D16" i="489" s="1"/>
  <c r="X16" i="489" s="1" a="1"/>
  <c r="X16" i="489" s="1"/>
  <c r="O18" i="489"/>
  <c r="S18" i="489" a="1"/>
  <c r="S18" i="489" s="1"/>
  <c r="Z18" i="489"/>
  <c r="J19" i="489"/>
  <c r="M19" i="489" a="1"/>
  <c r="M19" i="489" s="1"/>
  <c r="P19" i="489" a="1"/>
  <c r="P19" i="489" s="1"/>
  <c r="C19" i="489" s="1" a="1"/>
  <c r="C19" i="489" s="1"/>
  <c r="D19" i="489" s="1" a="1"/>
  <c r="D19" i="489" s="1"/>
  <c r="X19" i="489" s="1" a="1"/>
  <c r="X19" i="489" s="1"/>
  <c r="N20" i="489" a="1"/>
  <c r="N20" i="489" s="1"/>
  <c r="L20" i="489" a="1"/>
  <c r="L20" i="489" s="1"/>
  <c r="I20" i="489"/>
  <c r="N22" i="489" a="1"/>
  <c r="N22" i="489" s="1"/>
  <c r="L22" i="489" a="1"/>
  <c r="L22" i="489" s="1"/>
  <c r="I22" i="489"/>
  <c r="D22" i="489" a="1"/>
  <c r="D22" i="489" s="1"/>
  <c r="Y22" i="489" s="1" a="1"/>
  <c r="Y22" i="489" s="1"/>
  <c r="P22" i="489" a="1"/>
  <c r="P22" i="489" s="1"/>
  <c r="C22" i="489" s="1" a="1"/>
  <c r="C22" i="489" s="1"/>
  <c r="Z22" i="489"/>
  <c r="J23" i="489"/>
  <c r="N24" i="489" a="1"/>
  <c r="N24" i="489" s="1"/>
  <c r="L24" i="489" a="1"/>
  <c r="L24" i="489" s="1"/>
  <c r="I24" i="489"/>
  <c r="P24" i="489" a="1"/>
  <c r="P24" i="489" s="1"/>
  <c r="C24" i="489" s="1" a="1"/>
  <c r="C24" i="489" s="1"/>
  <c r="Z24" i="489"/>
  <c r="O24" i="489"/>
  <c r="M24" i="489" a="1"/>
  <c r="M24" i="489" s="1"/>
  <c r="N17" i="489" a="1"/>
  <c r="N17" i="489" s="1"/>
  <c r="L17" i="489" a="1"/>
  <c r="L17" i="489" s="1"/>
  <c r="I17" i="489"/>
  <c r="S36" i="489" a="1"/>
  <c r="S36" i="489" s="1"/>
  <c r="S35" i="489" a="1"/>
  <c r="S35" i="489" s="1"/>
  <c r="S34" i="489" a="1"/>
  <c r="S34" i="489" s="1"/>
  <c r="S33" i="489" a="1"/>
  <c r="S33" i="489" s="1"/>
  <c r="S32" i="489" a="1"/>
  <c r="S32" i="489" s="1"/>
  <c r="S30" i="489" a="1"/>
  <c r="S30" i="489" s="1"/>
  <c r="S28" i="489" a="1"/>
  <c r="S28" i="489" s="1"/>
  <c r="S27" i="489" a="1"/>
  <c r="S27" i="489" s="1"/>
  <c r="S26" i="489" a="1"/>
  <c r="S26" i="489" s="1"/>
  <c r="S25" i="489" a="1"/>
  <c r="S25" i="489" s="1"/>
  <c r="S24" i="489" a="1"/>
  <c r="S24" i="489" s="1"/>
  <c r="S23" i="489" a="1"/>
  <c r="S23" i="489" s="1"/>
  <c r="S22" i="489" a="1"/>
  <c r="S22" i="489" s="1"/>
  <c r="S29" i="489" a="1"/>
  <c r="S29" i="489" s="1"/>
  <c r="P31" i="489" a="1"/>
  <c r="P31" i="489" s="1"/>
  <c r="N15" i="489" a="1"/>
  <c r="N15" i="489" s="1"/>
  <c r="L15" i="489" a="1"/>
  <c r="L15" i="489" s="1"/>
  <c r="I15" i="489"/>
  <c r="C17" i="489" a="1"/>
  <c r="C17" i="489" s="1"/>
  <c r="O17" i="489"/>
  <c r="S17" i="489" a="1"/>
  <c r="S17" i="489" s="1"/>
  <c r="Z17" i="489"/>
  <c r="J18" i="489"/>
  <c r="M18" i="489" a="1"/>
  <c r="M18" i="489" s="1"/>
  <c r="P18" i="489" a="1"/>
  <c r="P18" i="489" s="1"/>
  <c r="C18" i="489" s="1" a="1"/>
  <c r="C18" i="489" s="1"/>
  <c r="N19" i="489" a="1"/>
  <c r="N19" i="489" s="1"/>
  <c r="L19" i="489" a="1"/>
  <c r="L19" i="489" s="1"/>
  <c r="I19" i="489"/>
  <c r="C21" i="489" a="1"/>
  <c r="C21" i="489" s="1"/>
  <c r="D21" i="489" s="1" a="1"/>
  <c r="D21" i="489" s="1"/>
  <c r="O21" i="489"/>
  <c r="S21" i="489" a="1"/>
  <c r="S21" i="489" s="1"/>
  <c r="N25" i="489" a="1"/>
  <c r="N25" i="489" s="1"/>
  <c r="L25" i="489" a="1"/>
  <c r="L25" i="489" s="1"/>
  <c r="I25" i="489"/>
  <c r="P25" i="489" a="1"/>
  <c r="P25" i="489" s="1"/>
  <c r="Z25" i="489"/>
  <c r="O25" i="489"/>
  <c r="M25" i="489" a="1"/>
  <c r="M25" i="489" s="1"/>
  <c r="C25" i="489" a="1"/>
  <c r="C25" i="489" s="1"/>
  <c r="Z29" i="489"/>
  <c r="O29" i="489"/>
  <c r="M29" i="489" a="1"/>
  <c r="M29" i="489" s="1"/>
  <c r="J29" i="489"/>
  <c r="P29" i="489" a="1"/>
  <c r="P29" i="489" s="1"/>
  <c r="C29" i="489" s="1" a="1"/>
  <c r="C29" i="489" s="1"/>
  <c r="I29" i="489"/>
  <c r="L29" i="489" a="1"/>
  <c r="L29" i="489" s="1"/>
  <c r="P32" i="489" a="1"/>
  <c r="P32" i="489" s="1"/>
  <c r="P20" i="489" a="1"/>
  <c r="P20" i="489" s="1"/>
  <c r="C20" i="489" s="1" a="1"/>
  <c r="C20" i="489" s="1"/>
  <c r="N21" i="489" a="1"/>
  <c r="N21" i="489" s="1"/>
  <c r="L21" i="489" a="1"/>
  <c r="L21" i="489" s="1"/>
  <c r="I21" i="489"/>
  <c r="N27" i="489" a="1"/>
  <c r="N27" i="489" s="1"/>
  <c r="L27" i="489" a="1"/>
  <c r="L27" i="489" s="1"/>
  <c r="I27" i="489"/>
  <c r="P27" i="489" a="1"/>
  <c r="P27" i="489" s="1"/>
  <c r="C27" i="489" s="1" a="1"/>
  <c r="C27" i="489" s="1"/>
  <c r="Z27" i="489"/>
  <c r="O27" i="489"/>
  <c r="M27" i="489" a="1"/>
  <c r="M27" i="489" s="1"/>
  <c r="P30" i="489" a="1"/>
  <c r="P30" i="489" s="1"/>
  <c r="C30" i="489" s="1" a="1"/>
  <c r="C30" i="489" s="1"/>
  <c r="S16" i="489" a="1"/>
  <c r="S16" i="489" s="1"/>
  <c r="J17" i="489"/>
  <c r="M17" i="489" a="1"/>
  <c r="M17" i="489" s="1"/>
  <c r="P17" i="489" a="1"/>
  <c r="P17" i="489" s="1"/>
  <c r="N18" i="489" a="1"/>
  <c r="N18" i="489" s="1"/>
  <c r="L18" i="489" a="1"/>
  <c r="L18" i="489" s="1"/>
  <c r="I18" i="489"/>
  <c r="S20" i="489" a="1"/>
  <c r="S20" i="489" s="1"/>
  <c r="J21" i="489"/>
  <c r="M21" i="489" a="1"/>
  <c r="M21" i="489" s="1"/>
  <c r="P21" i="489" a="1"/>
  <c r="P21" i="489" s="1"/>
  <c r="N26" i="489" a="1"/>
  <c r="N26" i="489" s="1"/>
  <c r="L26" i="489" a="1"/>
  <c r="L26" i="489" s="1"/>
  <c r="I26" i="489"/>
  <c r="P26" i="489" a="1"/>
  <c r="P26" i="489" s="1"/>
  <c r="Z26" i="489"/>
  <c r="O26" i="489"/>
  <c r="M26" i="489" a="1"/>
  <c r="M26" i="489" s="1"/>
  <c r="C26" i="489" a="1"/>
  <c r="C26" i="489" s="1"/>
  <c r="N35" i="489" a="1"/>
  <c r="N35" i="489" s="1"/>
  <c r="L35" i="489" a="1"/>
  <c r="L35" i="489" s="1"/>
  <c r="I35" i="489"/>
  <c r="P35" i="489" a="1"/>
  <c r="P35" i="489" s="1"/>
  <c r="C35" i="489" s="1" a="1"/>
  <c r="C35" i="489" s="1"/>
  <c r="Z35" i="489"/>
  <c r="O35" i="489"/>
  <c r="M35" i="489" a="1"/>
  <c r="M35" i="489" s="1"/>
  <c r="J35" i="489"/>
  <c r="Z28" i="489"/>
  <c r="O28" i="489"/>
  <c r="M28" i="489" a="1"/>
  <c r="M28" i="489" s="1"/>
  <c r="N30" i="489" a="1"/>
  <c r="N30" i="489" s="1"/>
  <c r="L30" i="489" a="1"/>
  <c r="L30" i="489" s="1"/>
  <c r="I30" i="489"/>
  <c r="Z30" i="489"/>
  <c r="O30" i="489"/>
  <c r="M30" i="489" a="1"/>
  <c r="M30" i="489" s="1"/>
  <c r="N32" i="489" a="1"/>
  <c r="N32" i="489" s="1"/>
  <c r="L32" i="489" a="1"/>
  <c r="L32" i="489" s="1"/>
  <c r="I32" i="489"/>
  <c r="Z32" i="489"/>
  <c r="O32" i="489"/>
  <c r="M32" i="489" a="1"/>
  <c r="M32" i="489" s="1"/>
  <c r="C32" i="489" a="1"/>
  <c r="C32" i="489" s="1"/>
  <c r="N36" i="489" a="1"/>
  <c r="N36" i="489" s="1"/>
  <c r="L36" i="489" a="1"/>
  <c r="L36" i="489" s="1"/>
  <c r="I36" i="489"/>
  <c r="P36" i="489" a="1"/>
  <c r="P36" i="489" s="1"/>
  <c r="C36" i="489" s="1" a="1"/>
  <c r="C36" i="489" s="1"/>
  <c r="Z36" i="489"/>
  <c r="O36" i="489"/>
  <c r="M36" i="489" a="1"/>
  <c r="M36" i="489" s="1"/>
  <c r="L28" i="489" a="1"/>
  <c r="L28" i="489" s="1"/>
  <c r="N33" i="489" a="1"/>
  <c r="N33" i="489" s="1"/>
  <c r="L33" i="489" a="1"/>
  <c r="L33" i="489" s="1"/>
  <c r="I33" i="489"/>
  <c r="P33" i="489" a="1"/>
  <c r="P33" i="489" s="1"/>
  <c r="Z33" i="489"/>
  <c r="O33" i="489"/>
  <c r="M33" i="489" a="1"/>
  <c r="M33" i="489" s="1"/>
  <c r="C33" i="489" a="1"/>
  <c r="C33" i="489" s="1"/>
  <c r="J36" i="489"/>
  <c r="I28" i="489"/>
  <c r="P28" i="489" a="1"/>
  <c r="P28" i="489" s="1"/>
  <c r="C28" i="489" s="1" a="1"/>
  <c r="C28" i="489" s="1"/>
  <c r="J30" i="489"/>
  <c r="N31" i="489" a="1"/>
  <c r="N31" i="489" s="1"/>
  <c r="L31" i="489" a="1"/>
  <c r="L31" i="489" s="1"/>
  <c r="I31" i="489"/>
  <c r="Z31" i="489"/>
  <c r="O31" i="489"/>
  <c r="M31" i="489" a="1"/>
  <c r="M31" i="489" s="1"/>
  <c r="C31" i="489" a="1"/>
  <c r="C31" i="489" s="1"/>
  <c r="D31" i="489" s="1" a="1"/>
  <c r="D31" i="489" s="1"/>
  <c r="J32" i="489"/>
  <c r="J33" i="489"/>
  <c r="N34" i="489" a="1"/>
  <c r="N34" i="489" s="1"/>
  <c r="L34" i="489" a="1"/>
  <c r="L34" i="489" s="1"/>
  <c r="I34" i="489"/>
  <c r="P34" i="489" a="1"/>
  <c r="P34" i="489" s="1"/>
  <c r="Z34" i="489"/>
  <c r="O34" i="489"/>
  <c r="M34" i="489" a="1"/>
  <c r="M34" i="489" s="1"/>
  <c r="C34" i="489" a="1"/>
  <c r="C34" i="489" s="1"/>
  <c r="Z28" i="454"/>
  <c r="J28" i="454"/>
  <c r="M28" i="454" a="1"/>
  <c r="M28" i="454" s="1"/>
  <c r="J29" i="454"/>
  <c r="J27" i="454"/>
  <c r="Z27" i="454"/>
  <c r="M27" i="454" a="1"/>
  <c r="M27" i="454" s="1"/>
  <c r="J29" i="488"/>
  <c r="Z29" i="488"/>
  <c r="J30" i="485"/>
  <c r="Z30" i="485"/>
  <c r="M30" i="485" a="1"/>
  <c r="M30" i="485" s="1"/>
  <c r="J27" i="485"/>
  <c r="Z27" i="485"/>
  <c r="M28" i="485" a="1"/>
  <c r="M28" i="485" s="1"/>
  <c r="Z28" i="485"/>
  <c r="J29" i="485"/>
  <c r="Z29" i="485"/>
  <c r="J27" i="451"/>
  <c r="N29" i="451" a="1"/>
  <c r="N29" i="451" s="1"/>
  <c r="I29" i="451"/>
  <c r="N29" i="450" a="1"/>
  <c r="N29" i="450" s="1"/>
  <c r="I29" i="450"/>
  <c r="N30" i="450" a="1"/>
  <c r="N30" i="450" s="1"/>
  <c r="I27" i="450"/>
  <c r="N27" i="450" a="1"/>
  <c r="N27" i="450" s="1"/>
  <c r="J28" i="450"/>
  <c r="J27" i="450"/>
  <c r="N28" i="450" a="1"/>
  <c r="N28" i="450" s="1"/>
  <c r="J29" i="450"/>
  <c r="J28" i="449"/>
  <c r="Z28" i="449"/>
  <c r="M28" i="449" a="1"/>
  <c r="M28" i="449" s="1"/>
  <c r="J29" i="448"/>
  <c r="Z29" i="448"/>
  <c r="M29" i="448" a="1"/>
  <c r="M29" i="448" s="1"/>
  <c r="I28" i="447"/>
  <c r="I27" i="447"/>
  <c r="M29" i="447" a="1"/>
  <c r="M29" i="447" s="1"/>
  <c r="J27" i="447"/>
  <c r="O27" i="447"/>
  <c r="M28" i="447" a="1"/>
  <c r="M28" i="447" s="1"/>
  <c r="I29" i="447"/>
  <c r="N29" i="447" a="1"/>
  <c r="N29" i="447" s="1"/>
  <c r="M30" i="447" a="1"/>
  <c r="M30" i="447" s="1"/>
  <c r="Z30" i="447"/>
  <c r="J29" i="447"/>
  <c r="I30" i="447"/>
  <c r="N30" i="447" a="1"/>
  <c r="N30" i="447" s="1"/>
  <c r="J30" i="447"/>
  <c r="J27" i="446"/>
  <c r="O28" i="446"/>
  <c r="J29" i="446"/>
  <c r="Z29" i="446"/>
  <c r="M29" i="446" a="1"/>
  <c r="M29" i="446" s="1"/>
  <c r="M28" i="445" a="1"/>
  <c r="M28" i="445" s="1"/>
  <c r="J29" i="445"/>
  <c r="J30" i="445"/>
  <c r="J26" i="444"/>
  <c r="M26" i="444" a="1"/>
  <c r="M26" i="444" s="1"/>
  <c r="Z26" i="444"/>
  <c r="N27" i="444" a="1"/>
  <c r="N27" i="444" s="1"/>
  <c r="M28" i="444" a="1"/>
  <c r="M28" i="444" s="1"/>
  <c r="N26" i="444" a="1"/>
  <c r="N26" i="444" s="1"/>
  <c r="I26" i="444"/>
  <c r="I27" i="444"/>
  <c r="Z27" i="444"/>
  <c r="Z28" i="444"/>
  <c r="J27" i="444"/>
  <c r="I28" i="444"/>
  <c r="N28" i="444" a="1"/>
  <c r="N28" i="444" s="1"/>
  <c r="M29" i="444" a="1"/>
  <c r="M29" i="444" s="1"/>
  <c r="Z29" i="444"/>
  <c r="J28" i="444"/>
  <c r="I29" i="444"/>
  <c r="N29" i="444" a="1"/>
  <c r="N29" i="444" s="1"/>
  <c r="J29" i="444"/>
  <c r="O29" i="443"/>
  <c r="J30" i="443"/>
  <c r="Z30" i="443"/>
  <c r="M30" i="443" a="1"/>
  <c r="M30" i="443" s="1"/>
  <c r="J29" i="443"/>
  <c r="J27" i="442"/>
  <c r="I27" i="442"/>
  <c r="O27" i="442"/>
  <c r="O28" i="442"/>
  <c r="J29" i="441"/>
  <c r="J28" i="441"/>
  <c r="O28" i="441"/>
  <c r="N29" i="441" a="1"/>
  <c r="N29" i="441" s="1"/>
  <c r="M27" i="441" a="1"/>
  <c r="M27" i="441" s="1"/>
  <c r="Z27" i="441"/>
  <c r="I27" i="441"/>
  <c r="N27" i="441" a="1"/>
  <c r="N27" i="441" s="1"/>
  <c r="M28" i="441" a="1"/>
  <c r="M28" i="441" s="1"/>
  <c r="J27" i="441"/>
  <c r="I28" i="441"/>
  <c r="I27" i="435"/>
  <c r="N27" i="435" a="1"/>
  <c r="N27" i="435" s="1"/>
  <c r="J28" i="435"/>
  <c r="N29" i="435" a="1"/>
  <c r="N29" i="435" s="1"/>
  <c r="J30" i="435"/>
  <c r="I30" i="435"/>
  <c r="J29" i="435"/>
  <c r="N30" i="435" a="1"/>
  <c r="N30" i="435" s="1"/>
  <c r="J28" i="436"/>
  <c r="J29" i="437"/>
  <c r="M29" i="437" a="1"/>
  <c r="M29" i="437" s="1"/>
  <c r="Z27" i="437"/>
  <c r="O30" i="437"/>
  <c r="J27" i="437"/>
  <c r="M27" i="437" a="1"/>
  <c r="M27" i="437" s="1"/>
  <c r="I29" i="438"/>
  <c r="J27" i="438"/>
  <c r="N27" i="438" a="1"/>
  <c r="N27" i="438" s="1"/>
  <c r="N28" i="438" a="1"/>
  <c r="N28" i="438" s="1"/>
  <c r="M73" i="438" a="1"/>
  <c r="M73" i="438" s="1"/>
  <c r="I27" i="438"/>
  <c r="J28" i="438"/>
  <c r="I29" i="434"/>
  <c r="J27" i="434"/>
  <c r="N29" i="434" a="1"/>
  <c r="N29" i="434" s="1"/>
  <c r="J30" i="434"/>
  <c r="I30" i="434"/>
  <c r="J29" i="434"/>
  <c r="N30" i="434" a="1"/>
  <c r="N30" i="434" s="1"/>
  <c r="M27" i="432" a="1"/>
  <c r="M27" i="432" s="1"/>
  <c r="O27" i="432"/>
  <c r="J28" i="432"/>
  <c r="Z28" i="432"/>
  <c r="M28" i="432" a="1"/>
  <c r="M28" i="432" s="1"/>
  <c r="J27" i="432"/>
  <c r="O28" i="433"/>
  <c r="J27" i="431"/>
  <c r="Z27" i="431"/>
  <c r="J30" i="431"/>
  <c r="Z30" i="431"/>
  <c r="J28" i="431"/>
  <c r="M30" i="430" a="1"/>
  <c r="M30" i="430" s="1"/>
  <c r="O29" i="430"/>
  <c r="J27" i="430"/>
  <c r="J30" i="430"/>
  <c r="J29" i="430"/>
  <c r="Z29" i="430"/>
  <c r="I28" i="482"/>
  <c r="N28" i="429" a="1"/>
  <c r="N28" i="429" s="1"/>
  <c r="I28" i="429"/>
  <c r="I30" i="429"/>
  <c r="I29" i="428"/>
  <c r="N29" i="428" a="1"/>
  <c r="N29" i="428" s="1"/>
  <c r="I28" i="428"/>
  <c r="J27" i="428"/>
  <c r="N28" i="428" a="1"/>
  <c r="N28" i="428" s="1"/>
  <c r="J27" i="427"/>
  <c r="Z27" i="427"/>
  <c r="J30" i="427"/>
  <c r="Z30" i="427"/>
  <c r="I30" i="426"/>
  <c r="I29" i="426"/>
  <c r="J29" i="426"/>
  <c r="J30" i="426"/>
  <c r="N28" i="426" a="1"/>
  <c r="N28" i="426" s="1"/>
  <c r="I30" i="425"/>
  <c r="N30" i="425" a="1"/>
  <c r="N30" i="425" s="1"/>
  <c r="N28" i="425" a="1"/>
  <c r="N28" i="425" s="1"/>
  <c r="I27" i="425"/>
  <c r="I29" i="425"/>
  <c r="J29" i="425"/>
  <c r="J27" i="425"/>
  <c r="J28" i="425"/>
  <c r="N29" i="425" a="1"/>
  <c r="N29" i="425" s="1"/>
  <c r="J30" i="425"/>
  <c r="Z29" i="424"/>
  <c r="M29" i="424" a="1"/>
  <c r="M29" i="424" s="1"/>
  <c r="O28" i="424"/>
  <c r="O29" i="424"/>
  <c r="M30" i="424" a="1"/>
  <c r="M30" i="424" s="1"/>
  <c r="J27" i="424"/>
  <c r="M27" i="424" a="1"/>
  <c r="M27" i="424" s="1"/>
  <c r="Z28" i="424"/>
  <c r="Z27" i="424"/>
  <c r="I30" i="423"/>
  <c r="O30" i="423"/>
  <c r="J30" i="423"/>
  <c r="M27" i="480" a="1"/>
  <c r="M27" i="480" s="1"/>
  <c r="J27" i="480"/>
  <c r="Z27" i="480"/>
  <c r="O28" i="480"/>
  <c r="J28" i="480"/>
  <c r="Z28" i="480"/>
  <c r="O20" i="480"/>
  <c r="Z21" i="480"/>
  <c r="J20" i="480"/>
  <c r="Z20" i="480"/>
  <c r="J22" i="480"/>
  <c r="Z22" i="480"/>
  <c r="J24" i="480"/>
  <c r="Z24" i="480"/>
  <c r="J26" i="480"/>
  <c r="Z26" i="480"/>
  <c r="O26" i="479"/>
  <c r="J26" i="479"/>
  <c r="Z26" i="479"/>
  <c r="Z19" i="479"/>
  <c r="M22" i="479" a="1"/>
  <c r="M22" i="479" s="1"/>
  <c r="O23" i="479"/>
  <c r="J19" i="479"/>
  <c r="Z22" i="479"/>
  <c r="J20" i="479"/>
  <c r="J23" i="479"/>
  <c r="Z23" i="479"/>
  <c r="J26" i="487"/>
  <c r="M20" i="478" a="1"/>
  <c r="M20" i="478" s="1"/>
  <c r="Z19" i="478"/>
  <c r="M19" i="478" a="1"/>
  <c r="M19" i="478" s="1"/>
  <c r="M23" i="478" a="1"/>
  <c r="M23" i="478" s="1"/>
  <c r="M25" i="478" a="1"/>
  <c r="M25" i="478" s="1"/>
  <c r="J19" i="478"/>
  <c r="J23" i="478"/>
  <c r="Z23" i="478"/>
  <c r="J25" i="478"/>
  <c r="Z25" i="478"/>
  <c r="O18" i="472"/>
  <c r="J18" i="472"/>
  <c r="Z19" i="472"/>
  <c r="M19" i="472" a="1"/>
  <c r="M19" i="472" s="1"/>
  <c r="M24" i="472" a="1"/>
  <c r="M24" i="472" s="1"/>
  <c r="J24" i="472"/>
  <c r="O25" i="472"/>
  <c r="J22" i="472"/>
  <c r="O21" i="472"/>
  <c r="M22" i="472" a="1"/>
  <c r="M22" i="472" s="1"/>
  <c r="J20" i="472"/>
  <c r="M20" i="472" a="1"/>
  <c r="M20" i="472" s="1"/>
  <c r="Z21" i="472"/>
  <c r="Z20" i="472"/>
  <c r="Z19" i="474"/>
  <c r="M22" i="474" a="1"/>
  <c r="M22" i="474" s="1"/>
  <c r="O22" i="474"/>
  <c r="J23" i="474"/>
  <c r="Z23" i="474"/>
  <c r="M23" i="474" a="1"/>
  <c r="M23" i="474" s="1"/>
  <c r="J22" i="474"/>
  <c r="J18" i="474"/>
  <c r="J24" i="475"/>
  <c r="O27" i="475"/>
  <c r="I24" i="475"/>
  <c r="J25" i="475"/>
  <c r="M27" i="475" a="1"/>
  <c r="M27" i="475" s="1"/>
  <c r="Z27" i="475"/>
  <c r="I27" i="475"/>
  <c r="I20" i="475"/>
  <c r="N20" i="475" a="1"/>
  <c r="N20" i="475" s="1"/>
  <c r="J26" i="471"/>
  <c r="M26" i="471" a="1"/>
  <c r="M26" i="471" s="1"/>
  <c r="O19" i="471"/>
  <c r="J19" i="471"/>
  <c r="M19" i="471" a="1"/>
  <c r="M19" i="471" s="1"/>
  <c r="I26" i="477"/>
  <c r="O26" i="477"/>
  <c r="O22" i="477"/>
  <c r="I23" i="477"/>
  <c r="Z23" i="477"/>
  <c r="J25" i="477"/>
  <c r="M23" i="477" a="1"/>
  <c r="M23" i="477" s="1"/>
  <c r="J22" i="477"/>
  <c r="Z22" i="477"/>
  <c r="N23" i="477" a="1"/>
  <c r="N23" i="477" s="1"/>
  <c r="O25" i="477"/>
  <c r="M24" i="477" a="1"/>
  <c r="M24" i="477" s="1"/>
  <c r="Z24" i="477"/>
  <c r="J23" i="477"/>
  <c r="I24" i="477"/>
  <c r="N24" i="477" a="1"/>
  <c r="N24" i="477" s="1"/>
  <c r="M25" i="477" a="1"/>
  <c r="M25" i="477" s="1"/>
  <c r="Z25" i="477"/>
  <c r="J24" i="477"/>
  <c r="I25" i="477"/>
  <c r="I24" i="470"/>
  <c r="J24" i="470"/>
  <c r="J18" i="469"/>
  <c r="O18" i="469"/>
  <c r="Z22" i="469"/>
  <c r="N22" i="469" a="1"/>
  <c r="N22" i="469" s="1"/>
  <c r="M22" i="469" a="1"/>
  <c r="M22" i="469" s="1"/>
  <c r="I22" i="469"/>
  <c r="I25" i="469"/>
  <c r="O20" i="469"/>
  <c r="J21" i="469"/>
  <c r="O24" i="469"/>
  <c r="J25" i="469"/>
  <c r="N21" i="469" a="1"/>
  <c r="N21" i="469" s="1"/>
  <c r="N25" i="469" a="1"/>
  <c r="N25" i="469" s="1"/>
  <c r="O21" i="469"/>
  <c r="O25" i="469"/>
  <c r="M23" i="469" a="1"/>
  <c r="M23" i="469" s="1"/>
  <c r="M20" i="469" a="1"/>
  <c r="M20" i="469" s="1"/>
  <c r="Z20" i="469"/>
  <c r="I23" i="469"/>
  <c r="N23" i="469" a="1"/>
  <c r="N23" i="469" s="1"/>
  <c r="M24" i="469" a="1"/>
  <c r="M24" i="469" s="1"/>
  <c r="Z24" i="469"/>
  <c r="Z23" i="469"/>
  <c r="I20" i="469"/>
  <c r="M21" i="469" a="1"/>
  <c r="M21" i="469" s="1"/>
  <c r="J23" i="469"/>
  <c r="I24" i="469"/>
  <c r="M25" i="469" a="1"/>
  <c r="M25" i="469" s="1"/>
  <c r="Z19" i="468"/>
  <c r="Z22" i="468"/>
  <c r="J26" i="468"/>
  <c r="Z18" i="468"/>
  <c r="M18" i="468" a="1"/>
  <c r="M18" i="468" s="1"/>
  <c r="M22" i="468" a="1"/>
  <c r="M22" i="468" s="1"/>
  <c r="M26" i="468" a="1"/>
  <c r="M26" i="468" s="1"/>
  <c r="O26" i="468"/>
  <c r="J23" i="468"/>
  <c r="M23" i="468" a="1"/>
  <c r="M23" i="468" s="1"/>
  <c r="Z23" i="468"/>
  <c r="O18" i="467"/>
  <c r="J22" i="467"/>
  <c r="Z22" i="467"/>
  <c r="M22" i="467" a="1"/>
  <c r="M22" i="467" s="1"/>
  <c r="J24" i="467"/>
  <c r="M18" i="467" a="1"/>
  <c r="M18" i="467" s="1"/>
  <c r="O23" i="467"/>
  <c r="M19" i="467" a="1"/>
  <c r="M19" i="467" s="1"/>
  <c r="J20" i="467"/>
  <c r="J23" i="467"/>
  <c r="Z23" i="467"/>
  <c r="J19" i="467"/>
  <c r="J18" i="467"/>
  <c r="O19" i="467"/>
  <c r="J26" i="467"/>
  <c r="I23" i="466"/>
  <c r="J23" i="466"/>
  <c r="J25" i="466"/>
  <c r="N18" i="466" a="1"/>
  <c r="N18" i="466" s="1"/>
  <c r="I18" i="466"/>
  <c r="I19" i="465"/>
  <c r="Z19" i="465"/>
  <c r="J21" i="465"/>
  <c r="M25" i="465" a="1"/>
  <c r="M25" i="465" s="1"/>
  <c r="Z25" i="465"/>
  <c r="M19" i="465" a="1"/>
  <c r="M19" i="465" s="1"/>
  <c r="O21" i="465"/>
  <c r="Z23" i="465"/>
  <c r="I25" i="465"/>
  <c r="M26" i="465" a="1"/>
  <c r="M26" i="465" s="1"/>
  <c r="M18" i="465" a="1"/>
  <c r="M18" i="465" s="1"/>
  <c r="Z18" i="465"/>
  <c r="M22" i="465" a="1"/>
  <c r="M22" i="465" s="1"/>
  <c r="Z22" i="465"/>
  <c r="N23" i="465" a="1"/>
  <c r="N23" i="465" s="1"/>
  <c r="J18" i="465"/>
  <c r="J22" i="465"/>
  <c r="N18" i="465" a="1"/>
  <c r="N18" i="465" s="1"/>
  <c r="N22" i="465" a="1"/>
  <c r="N22" i="465" s="1"/>
  <c r="I18" i="465"/>
  <c r="I22" i="465"/>
  <c r="M20" i="465" a="1"/>
  <c r="M20" i="465" s="1"/>
  <c r="Z24" i="465"/>
  <c r="J19" i="465"/>
  <c r="I20" i="465"/>
  <c r="N20" i="465" a="1"/>
  <c r="N20" i="465" s="1"/>
  <c r="M21" i="465" a="1"/>
  <c r="M21" i="465" s="1"/>
  <c r="Z21" i="465"/>
  <c r="J23" i="465"/>
  <c r="I24" i="465"/>
  <c r="N24" i="465" a="1"/>
  <c r="N24" i="465" s="1"/>
  <c r="Z20" i="465"/>
  <c r="M24" i="465" a="1"/>
  <c r="M24" i="465" s="1"/>
  <c r="J20" i="465"/>
  <c r="I21" i="465"/>
  <c r="J24" i="465"/>
  <c r="Z23" i="464"/>
  <c r="O24" i="464"/>
  <c r="M19" i="464" a="1"/>
  <c r="M19" i="464" s="1"/>
  <c r="O19" i="464"/>
  <c r="J20" i="464"/>
  <c r="Z20" i="464"/>
  <c r="M20" i="464" a="1"/>
  <c r="M20" i="464" s="1"/>
  <c r="Z24" i="464"/>
  <c r="J19" i="464"/>
  <c r="J19" i="463"/>
  <c r="I20" i="463"/>
  <c r="O23" i="463"/>
  <c r="J24" i="463"/>
  <c r="J25" i="463"/>
  <c r="J20" i="463"/>
  <c r="J21" i="463"/>
  <c r="O20" i="463"/>
  <c r="N21" i="463" a="1"/>
  <c r="N21" i="463" s="1"/>
  <c r="N20" i="463" a="1"/>
  <c r="N20" i="463" s="1"/>
  <c r="I21" i="463"/>
  <c r="O21" i="463"/>
  <c r="N24" i="463" a="1"/>
  <c r="N24" i="463" s="1"/>
  <c r="I25" i="463"/>
  <c r="O25" i="463"/>
  <c r="M21" i="463" a="1"/>
  <c r="M21" i="463" s="1"/>
  <c r="M25" i="463" a="1"/>
  <c r="M25" i="463" s="1"/>
  <c r="M22" i="463" a="1"/>
  <c r="M22" i="463" s="1"/>
  <c r="Z22" i="463"/>
  <c r="M26" i="463" a="1"/>
  <c r="M26" i="463" s="1"/>
  <c r="I18" i="463"/>
  <c r="N18" i="463" a="1"/>
  <c r="N18" i="463" s="1"/>
  <c r="M19" i="463" a="1"/>
  <c r="M19" i="463" s="1"/>
  <c r="Z19" i="463"/>
  <c r="I22" i="463"/>
  <c r="N22" i="463" a="1"/>
  <c r="N22" i="463" s="1"/>
  <c r="M23" i="463" a="1"/>
  <c r="M23" i="463" s="1"/>
  <c r="Z23" i="463"/>
  <c r="I26" i="463"/>
  <c r="N26" i="463" a="1"/>
  <c r="N26" i="463" s="1"/>
  <c r="M18" i="463" a="1"/>
  <c r="M18" i="463" s="1"/>
  <c r="Z18" i="463"/>
  <c r="Z26" i="463"/>
  <c r="J18" i="463"/>
  <c r="I19" i="463"/>
  <c r="M20" i="463" a="1"/>
  <c r="M20" i="463" s="1"/>
  <c r="J22" i="463"/>
  <c r="I23" i="463"/>
  <c r="M24" i="463" a="1"/>
  <c r="M24" i="463" s="1"/>
  <c r="J26" i="463"/>
  <c r="Z20" i="462"/>
  <c r="Z22" i="462"/>
  <c r="J18" i="462"/>
  <c r="J20" i="462"/>
  <c r="J22" i="462"/>
  <c r="J24" i="462"/>
  <c r="J26" i="462"/>
  <c r="M18" i="462" a="1"/>
  <c r="M18" i="462" s="1"/>
  <c r="O19" i="462"/>
  <c r="M20" i="462" a="1"/>
  <c r="M20" i="462" s="1"/>
  <c r="O21" i="462"/>
  <c r="M22" i="462" a="1"/>
  <c r="M22" i="462" s="1"/>
  <c r="O23" i="462"/>
  <c r="M24" i="462" a="1"/>
  <c r="M24" i="462" s="1"/>
  <c r="O25" i="462"/>
  <c r="M26" i="462" a="1"/>
  <c r="M26" i="462" s="1"/>
  <c r="J19" i="462"/>
  <c r="Z19" i="462"/>
  <c r="J21" i="462"/>
  <c r="Z21" i="462"/>
  <c r="J23" i="462"/>
  <c r="Z23" i="462"/>
  <c r="J25" i="462"/>
  <c r="Z25" i="462"/>
  <c r="M26" i="461" a="1"/>
  <c r="M26" i="461" s="1"/>
  <c r="J25" i="461"/>
  <c r="Z25" i="461"/>
  <c r="O26" i="461"/>
  <c r="M25" i="461" a="1"/>
  <c r="M25" i="461" s="1"/>
  <c r="J26" i="461"/>
  <c r="M18" i="461" a="1"/>
  <c r="M18" i="461" s="1"/>
  <c r="M26" i="460" a="1"/>
  <c r="M26" i="460" s="1"/>
  <c r="Z26" i="460"/>
  <c r="M22" i="460" a="1"/>
  <c r="M22" i="460" s="1"/>
  <c r="N22" i="460" a="1"/>
  <c r="N22" i="460" s="1"/>
  <c r="M25" i="460" a="1"/>
  <c r="M25" i="460" s="1"/>
  <c r="Z25" i="460"/>
  <c r="J21" i="460"/>
  <c r="I22" i="460"/>
  <c r="J23" i="460"/>
  <c r="I25" i="460"/>
  <c r="N25" i="460" a="1"/>
  <c r="N25" i="460" s="1"/>
  <c r="J25" i="460"/>
  <c r="Z19" i="459"/>
  <c r="N19" i="459" a="1"/>
  <c r="N19" i="459" s="1"/>
  <c r="N20" i="459" a="1"/>
  <c r="N20" i="459" s="1"/>
  <c r="M20" i="459" a="1"/>
  <c r="M20" i="459" s="1"/>
  <c r="J22" i="459"/>
  <c r="J26" i="459"/>
  <c r="I24" i="459"/>
  <c r="J24" i="459"/>
  <c r="J20" i="459"/>
  <c r="J21" i="459"/>
  <c r="M21" i="459" a="1"/>
  <c r="M21" i="459" s="1"/>
  <c r="M73" i="459" a="1"/>
  <c r="M73" i="459" s="1"/>
  <c r="J18" i="458"/>
  <c r="J19" i="458"/>
  <c r="I18" i="458"/>
  <c r="I21" i="458"/>
  <c r="J21" i="458"/>
  <c r="I22" i="458"/>
  <c r="J22" i="458"/>
  <c r="J25" i="458"/>
  <c r="M22" i="457" a="1"/>
  <c r="M22" i="457" s="1"/>
  <c r="I21" i="457"/>
  <c r="N22" i="457" a="1"/>
  <c r="N22" i="457" s="1"/>
  <c r="N25" i="457" a="1"/>
  <c r="N25" i="457" s="1"/>
  <c r="O21" i="457"/>
  <c r="O25" i="457"/>
  <c r="J20" i="457"/>
  <c r="M23" i="457" a="1"/>
  <c r="M23" i="457" s="1"/>
  <c r="Z23" i="457"/>
  <c r="M20" i="457" a="1"/>
  <c r="M20" i="457" s="1"/>
  <c r="Z20" i="457"/>
  <c r="I23" i="457"/>
  <c r="N23" i="457" a="1"/>
  <c r="N23" i="457" s="1"/>
  <c r="M24" i="457" a="1"/>
  <c r="M24" i="457" s="1"/>
  <c r="Z24" i="457"/>
  <c r="I20" i="457"/>
  <c r="M21" i="457" a="1"/>
  <c r="M21" i="457" s="1"/>
  <c r="J23" i="457"/>
  <c r="I24" i="457"/>
  <c r="M25" i="457" a="1"/>
  <c r="M25" i="457" s="1"/>
  <c r="J22" i="456"/>
  <c r="Z22" i="456"/>
  <c r="M22" i="456" a="1"/>
  <c r="M22" i="456" s="1"/>
  <c r="J18" i="456"/>
  <c r="O21" i="456"/>
  <c r="O18" i="456"/>
  <c r="I21" i="456"/>
  <c r="J25" i="456"/>
  <c r="Z25" i="456"/>
  <c r="M18" i="456" a="1"/>
  <c r="M18" i="456" s="1"/>
  <c r="Z18" i="456"/>
  <c r="J23" i="456"/>
  <c r="M25" i="456" a="1"/>
  <c r="M25" i="456" s="1"/>
  <c r="I18" i="456"/>
  <c r="Z19" i="453"/>
  <c r="J21" i="453"/>
  <c r="J19" i="453"/>
  <c r="O19" i="453"/>
  <c r="O19" i="454"/>
  <c r="J20" i="454"/>
  <c r="Z20" i="454"/>
  <c r="O23" i="454"/>
  <c r="O24" i="454"/>
  <c r="M20" i="454" a="1"/>
  <c r="M20" i="454" s="1"/>
  <c r="J23" i="454"/>
  <c r="J19" i="454"/>
  <c r="Z19" i="454"/>
  <c r="J21" i="454"/>
  <c r="J24" i="454"/>
  <c r="Z24" i="454"/>
  <c r="Z24" i="488"/>
  <c r="L8" i="488" a="1"/>
  <c r="L8" i="488" s="1"/>
  <c r="I9" i="488"/>
  <c r="M8" i="488" a="1"/>
  <c r="M8" i="488" s="1"/>
  <c r="L9" i="488" a="1"/>
  <c r="L9" i="488" s="1"/>
  <c r="Z9" i="488"/>
  <c r="S12" i="488" a="1"/>
  <c r="S12" i="488" s="1"/>
  <c r="I8" i="488"/>
  <c r="Z8" i="488"/>
  <c r="M9" i="488" a="1"/>
  <c r="M9" i="488" s="1"/>
  <c r="S11" i="488" a="1"/>
  <c r="S11" i="488" s="1"/>
  <c r="S7" i="488" a="1"/>
  <c r="S7" i="488" s="1"/>
  <c r="O9" i="488"/>
  <c r="S17" i="488" a="1"/>
  <c r="S17" i="488" s="1"/>
  <c r="O8" i="488"/>
  <c r="J12" i="488"/>
  <c r="J13" i="488"/>
  <c r="S15" i="488" a="1"/>
  <c r="S15" i="488" s="1"/>
  <c r="M21" i="488" a="1"/>
  <c r="M21" i="488" s="1"/>
  <c r="J21" i="488"/>
  <c r="Z21" i="488"/>
  <c r="P25" i="488" a="1"/>
  <c r="P25" i="488" s="1"/>
  <c r="C25" i="488" s="1" a="1"/>
  <c r="C25" i="488" s="1"/>
  <c r="J61" i="488" s="1" a="1"/>
  <c r="J61" i="488" s="1"/>
  <c r="J17" i="488"/>
  <c r="P9" i="488" a="1"/>
  <c r="P9" i="488" s="1"/>
  <c r="C9" i="488" s="1" a="1"/>
  <c r="C9" i="488" s="1"/>
  <c r="I45" i="488" s="1" a="1"/>
  <c r="I45" i="488" s="1"/>
  <c r="J7" i="488"/>
  <c r="N7" i="488" a="1"/>
  <c r="N7" i="488" s="1"/>
  <c r="M12" i="488" a="1"/>
  <c r="M12" i="488" s="1"/>
  <c r="Z12" i="488"/>
  <c r="M17" i="488" a="1"/>
  <c r="M17" i="488" s="1"/>
  <c r="Z17" i="488"/>
  <c r="S18" i="488" a="1"/>
  <c r="S18" i="488" s="1"/>
  <c r="P8" i="488" a="1"/>
  <c r="P8" i="488" s="1"/>
  <c r="C8" i="488" s="1" a="1"/>
  <c r="C8" i="488" s="1"/>
  <c r="G44" i="488" s="1" a="1"/>
  <c r="G44" i="488" s="1"/>
  <c r="L7" i="488" a="1"/>
  <c r="L7" i="488" s="1"/>
  <c r="O7" i="488"/>
  <c r="Z7" i="488"/>
  <c r="J8" i="488"/>
  <c r="S8" i="488" a="1"/>
  <c r="S8" i="488" s="1"/>
  <c r="J9" i="488"/>
  <c r="S9" i="488" a="1"/>
  <c r="S9" i="488" s="1"/>
  <c r="Z11" i="488"/>
  <c r="S25" i="488" a="1"/>
  <c r="S25" i="488" s="1"/>
  <c r="I7" i="488"/>
  <c r="M7" i="488" a="1"/>
  <c r="M7" i="488" s="1"/>
  <c r="P7" i="488" a="1"/>
  <c r="P7" i="488" s="1"/>
  <c r="C7" i="488" s="1" a="1"/>
  <c r="C7" i="488" s="1"/>
  <c r="C43" i="488" s="1" a="1"/>
  <c r="C43" i="488" s="1"/>
  <c r="F61" i="488" a="1"/>
  <c r="F61" i="488" s="1"/>
  <c r="P13" i="488" a="1"/>
  <c r="P13" i="488" s="1"/>
  <c r="C13" i="488" s="1" a="1"/>
  <c r="C13" i="488" s="1"/>
  <c r="N14" i="488" a="1"/>
  <c r="N14" i="488" s="1"/>
  <c r="L14" i="488" a="1"/>
  <c r="L14" i="488" s="1"/>
  <c r="I14" i="488"/>
  <c r="N18" i="488" a="1"/>
  <c r="N18" i="488" s="1"/>
  <c r="I18" i="488"/>
  <c r="N19" i="488" a="1"/>
  <c r="N19" i="488" s="1"/>
  <c r="L19" i="488" a="1"/>
  <c r="L19" i="488" s="1"/>
  <c r="I19" i="488"/>
  <c r="Z19" i="488"/>
  <c r="O19" i="488"/>
  <c r="N20" i="488" a="1"/>
  <c r="N20" i="488" s="1"/>
  <c r="L20" i="488" a="1"/>
  <c r="L20" i="488" s="1"/>
  <c r="I20" i="488"/>
  <c r="P20" i="488" a="1"/>
  <c r="P20" i="488" s="1"/>
  <c r="M20" i="488" a="1"/>
  <c r="M20" i="488" s="1"/>
  <c r="J20" i="488"/>
  <c r="P21" i="488" a="1"/>
  <c r="P21" i="488" s="1"/>
  <c r="C21" i="488" s="1" a="1"/>
  <c r="C21" i="488" s="1"/>
  <c r="D21" i="488" s="1" a="1"/>
  <c r="D21" i="488" s="1"/>
  <c r="X21" i="488" s="1" a="1"/>
  <c r="X21" i="488" s="1"/>
  <c r="P29" i="488" a="1"/>
  <c r="P29" i="488" s="1"/>
  <c r="C29" i="488" s="1" a="1"/>
  <c r="C29" i="488" s="1"/>
  <c r="D29" i="488" s="1" a="1"/>
  <c r="D29" i="488" s="1"/>
  <c r="X29" i="488" s="1" a="1"/>
  <c r="X29" i="488" s="1"/>
  <c r="P17" i="488" a="1"/>
  <c r="P17" i="488" s="1"/>
  <c r="C17" i="488" s="1" a="1"/>
  <c r="C17" i="488" s="1"/>
  <c r="D17" i="488" s="1" a="1"/>
  <c r="D17" i="488" s="1"/>
  <c r="J18" i="488"/>
  <c r="J19" i="488"/>
  <c r="N23" i="488" a="1"/>
  <c r="N23" i="488" s="1"/>
  <c r="I23" i="488"/>
  <c r="P23" i="488" a="1"/>
  <c r="P23" i="488" s="1"/>
  <c r="C23" i="488" s="1" a="1"/>
  <c r="C23" i="488" s="1"/>
  <c r="D23" i="488" s="1" a="1"/>
  <c r="D23" i="488" s="1"/>
  <c r="M23" i="488" a="1"/>
  <c r="M23" i="488" s="1"/>
  <c r="J23" i="488"/>
  <c r="Z23" i="488"/>
  <c r="O23" i="488"/>
  <c r="N31" i="488" a="1"/>
  <c r="N31" i="488" s="1"/>
  <c r="I31" i="488"/>
  <c r="P31" i="488" a="1"/>
  <c r="P31" i="488" s="1"/>
  <c r="M31" i="488" a="1"/>
  <c r="M31" i="488" s="1"/>
  <c r="J31" i="488"/>
  <c r="O31" i="488"/>
  <c r="C31" i="488" a="1"/>
  <c r="C31" i="488" s="1"/>
  <c r="D31" i="488" s="1" a="1"/>
  <c r="D31" i="488" s="1"/>
  <c r="X31" i="488" s="1" a="1"/>
  <c r="X31" i="488" s="1"/>
  <c r="N34" i="488" a="1"/>
  <c r="N34" i="488" s="1"/>
  <c r="I34" i="488"/>
  <c r="P34" i="488" a="1"/>
  <c r="P34" i="488" s="1"/>
  <c r="C34" i="488" s="1" a="1"/>
  <c r="C34" i="488" s="1"/>
  <c r="D34" i="488" s="1" a="1"/>
  <c r="D34" i="488" s="1"/>
  <c r="Z34" i="488"/>
  <c r="O34" i="488"/>
  <c r="J34" i="488"/>
  <c r="K45" i="480" a="1"/>
  <c r="K45" i="480" s="1"/>
  <c r="S36" i="488" a="1"/>
  <c r="S36" i="488" s="1"/>
  <c r="S35" i="488" a="1"/>
  <c r="S35" i="488" s="1"/>
  <c r="S34" i="488" a="1"/>
  <c r="S34" i="488" s="1"/>
  <c r="S33" i="488" a="1"/>
  <c r="S33" i="488" s="1"/>
  <c r="S32" i="488" a="1"/>
  <c r="S32" i="488" s="1"/>
  <c r="S30" i="488" a="1"/>
  <c r="S30" i="488" s="1"/>
  <c r="S26" i="488" a="1"/>
  <c r="S26" i="488" s="1"/>
  <c r="S22" i="488" a="1"/>
  <c r="S22" i="488" s="1"/>
  <c r="S31" i="488" a="1"/>
  <c r="S31" i="488" s="1"/>
  <c r="S27" i="488" a="1"/>
  <c r="S27" i="488" s="1"/>
  <c r="S23" i="488" a="1"/>
  <c r="S23" i="488" s="1"/>
  <c r="S19" i="488" a="1"/>
  <c r="S19" i="488" s="1"/>
  <c r="O10" i="488"/>
  <c r="S10" i="488" a="1"/>
  <c r="S10" i="488" s="1"/>
  <c r="J11" i="488"/>
  <c r="M11" i="488" a="1"/>
  <c r="M11" i="488" s="1"/>
  <c r="P11" i="488" a="1"/>
  <c r="P11" i="488" s="1"/>
  <c r="C11" i="488" s="1" a="1"/>
  <c r="C11" i="488" s="1"/>
  <c r="D11" i="488" s="1" a="1"/>
  <c r="D11" i="488" s="1"/>
  <c r="X11" i="488" s="1" a="1"/>
  <c r="X11" i="488" s="1"/>
  <c r="N12" i="488" a="1"/>
  <c r="N12" i="488" s="1"/>
  <c r="I12" i="488"/>
  <c r="O14" i="488"/>
  <c r="S14" i="488" a="1"/>
  <c r="S14" i="488" s="1"/>
  <c r="Z14" i="488"/>
  <c r="J15" i="488"/>
  <c r="M15" i="488" a="1"/>
  <c r="M15" i="488" s="1"/>
  <c r="P15" i="488" a="1"/>
  <c r="P15" i="488" s="1"/>
  <c r="C15" i="488" s="1" a="1"/>
  <c r="C15" i="488" s="1"/>
  <c r="D15" i="488" s="1" a="1"/>
  <c r="D15" i="488" s="1"/>
  <c r="O18" i="488"/>
  <c r="C20" i="488" a="1"/>
  <c r="C20" i="488" s="1"/>
  <c r="D20" i="488" s="1" a="1"/>
  <c r="D20" i="488" s="1"/>
  <c r="X20" i="488" s="1" a="1"/>
  <c r="X20" i="488" s="1"/>
  <c r="S20" i="488" a="1"/>
  <c r="S20" i="488" s="1"/>
  <c r="S21" i="488" a="1"/>
  <c r="S21" i="488" s="1"/>
  <c r="N26" i="488" a="1"/>
  <c r="N26" i="488" s="1"/>
  <c r="I26" i="488"/>
  <c r="Z26" i="488"/>
  <c r="O26" i="488"/>
  <c r="S29" i="488" a="1"/>
  <c r="S29" i="488" s="1"/>
  <c r="Z31" i="488"/>
  <c r="N36" i="488" a="1"/>
  <c r="N36" i="488" s="1"/>
  <c r="I36" i="488"/>
  <c r="P36" i="488" a="1"/>
  <c r="P36" i="488" s="1"/>
  <c r="C36" i="488" s="1" a="1"/>
  <c r="C36" i="488" s="1"/>
  <c r="O36" i="488"/>
  <c r="Z36" i="488"/>
  <c r="J36" i="488"/>
  <c r="N10" i="488" a="1"/>
  <c r="N10" i="488" s="1"/>
  <c r="I10" i="488"/>
  <c r="N22" i="488" a="1"/>
  <c r="N22" i="488" s="1"/>
  <c r="L22" i="488" a="1"/>
  <c r="L22" i="488" s="1"/>
  <c r="I22" i="488"/>
  <c r="Z22" i="488"/>
  <c r="O22" i="488"/>
  <c r="N30" i="488" a="1"/>
  <c r="N30" i="488" s="1"/>
  <c r="I30" i="488"/>
  <c r="Z30" i="488"/>
  <c r="O30" i="488"/>
  <c r="N32" i="488" a="1"/>
  <c r="N32" i="488" s="1"/>
  <c r="I32" i="488"/>
  <c r="P32" i="488" a="1"/>
  <c r="P32" i="488" s="1"/>
  <c r="C32" i="488" s="1" a="1"/>
  <c r="C32" i="488" s="1"/>
  <c r="Z32" i="488"/>
  <c r="O32" i="488"/>
  <c r="J32" i="488"/>
  <c r="S44" i="488" a="1"/>
  <c r="S44" i="488" s="1"/>
  <c r="P12" i="488" a="1"/>
  <c r="P12" i="488" s="1"/>
  <c r="C12" i="488" s="1" a="1"/>
  <c r="C12" i="488" s="1"/>
  <c r="N13" i="488" a="1"/>
  <c r="N13" i="488" s="1"/>
  <c r="I13" i="488"/>
  <c r="N16" i="488" a="1"/>
  <c r="N16" i="488" s="1"/>
  <c r="L16" i="488" a="1"/>
  <c r="L16" i="488" s="1"/>
  <c r="I16" i="488"/>
  <c r="P16" i="488" a="1"/>
  <c r="P16" i="488" s="1"/>
  <c r="C16" i="488" s="1" a="1"/>
  <c r="C16" i="488" s="1"/>
  <c r="D16" i="488" s="1" a="1"/>
  <c r="D16" i="488" s="1"/>
  <c r="M16" i="488" a="1"/>
  <c r="M16" i="488" s="1"/>
  <c r="J16" i="488"/>
  <c r="Z16" i="488"/>
  <c r="P26" i="488" a="1"/>
  <c r="P26" i="488" s="1"/>
  <c r="C26" i="488" s="1" a="1"/>
  <c r="C26" i="488" s="1"/>
  <c r="M30" i="488" a="1"/>
  <c r="M30" i="488" s="1"/>
  <c r="K43" i="480" a="1"/>
  <c r="K43" i="480" s="1"/>
  <c r="J10" i="488"/>
  <c r="M10" i="488" a="1"/>
  <c r="M10" i="488" s="1"/>
  <c r="P10" i="488" a="1"/>
  <c r="P10" i="488" s="1"/>
  <c r="C10" i="488" s="1" a="1"/>
  <c r="C10" i="488" s="1"/>
  <c r="N11" i="488" a="1"/>
  <c r="N11" i="488" s="1"/>
  <c r="I11" i="488"/>
  <c r="O13" i="488"/>
  <c r="S13" i="488" a="1"/>
  <c r="S13" i="488" s="1"/>
  <c r="Z13" i="488"/>
  <c r="J14" i="488"/>
  <c r="M14" i="488" a="1"/>
  <c r="M14" i="488" s="1"/>
  <c r="P14" i="488" a="1"/>
  <c r="P14" i="488" s="1"/>
  <c r="C14" i="488" s="1" a="1"/>
  <c r="C14" i="488" s="1"/>
  <c r="N15" i="488" a="1"/>
  <c r="N15" i="488" s="1"/>
  <c r="I15" i="488"/>
  <c r="Z15" i="488"/>
  <c r="S16" i="488" a="1"/>
  <c r="S16" i="488" s="1"/>
  <c r="P18" i="488" a="1"/>
  <c r="P18" i="488" s="1"/>
  <c r="C18" i="488" s="1" a="1"/>
  <c r="C18" i="488" s="1"/>
  <c r="Z18" i="488"/>
  <c r="P19" i="488" a="1"/>
  <c r="P19" i="488" s="1"/>
  <c r="C19" i="488" s="1" a="1"/>
  <c r="C19" i="488" s="1"/>
  <c r="O20" i="488"/>
  <c r="Z20" i="488"/>
  <c r="J22" i="488"/>
  <c r="P22" i="488" a="1"/>
  <c r="P22" i="488" s="1"/>
  <c r="C22" i="488" s="1" a="1"/>
  <c r="C22" i="488" s="1"/>
  <c r="M26" i="488" a="1"/>
  <c r="M26" i="488" s="1"/>
  <c r="N27" i="488" a="1"/>
  <c r="N27" i="488" s="1"/>
  <c r="I27" i="488"/>
  <c r="P27" i="488" a="1"/>
  <c r="P27" i="488" s="1"/>
  <c r="C27" i="488" s="1" a="1"/>
  <c r="C27" i="488" s="1"/>
  <c r="M27" i="488" a="1"/>
  <c r="M27" i="488" s="1"/>
  <c r="J27" i="488"/>
  <c r="Z27" i="488"/>
  <c r="O27" i="488"/>
  <c r="S28" i="488" a="1"/>
  <c r="S28" i="488" s="1"/>
  <c r="J30" i="488"/>
  <c r="P30" i="488" a="1"/>
  <c r="P30" i="488" s="1"/>
  <c r="C30" i="488" s="1" a="1"/>
  <c r="C30" i="488" s="1"/>
  <c r="M32" i="488" a="1"/>
  <c r="M32" i="488" s="1"/>
  <c r="N17" i="488" a="1"/>
  <c r="N17" i="488" s="1"/>
  <c r="L17" i="488" a="1"/>
  <c r="L17" i="488" s="1"/>
  <c r="I17" i="488"/>
  <c r="N21" i="488" a="1"/>
  <c r="N21" i="488" s="1"/>
  <c r="I21" i="488"/>
  <c r="J24" i="488"/>
  <c r="M24" i="488" a="1"/>
  <c r="M24" i="488" s="1"/>
  <c r="P24" i="488" a="1"/>
  <c r="P24" i="488" s="1"/>
  <c r="C24" i="488" s="1" a="1"/>
  <c r="C24" i="488" s="1"/>
  <c r="N25" i="488" a="1"/>
  <c r="N25" i="488" s="1"/>
  <c r="I25" i="488"/>
  <c r="D25" i="488" a="1"/>
  <c r="D25" i="488" s="1"/>
  <c r="X25" i="488" s="1" a="1"/>
  <c r="X25" i="488" s="1"/>
  <c r="J28" i="488"/>
  <c r="M28" i="488" a="1"/>
  <c r="M28" i="488" s="1"/>
  <c r="P28" i="488" a="1"/>
  <c r="P28" i="488" s="1"/>
  <c r="C28" i="488" s="1" a="1"/>
  <c r="C28" i="488" s="1"/>
  <c r="D28" i="488" s="1" a="1"/>
  <c r="D28" i="488" s="1"/>
  <c r="W28" i="488" s="1" a="1"/>
  <c r="W28" i="488" s="1"/>
  <c r="N29" i="488" a="1"/>
  <c r="N29" i="488" s="1"/>
  <c r="I29" i="488"/>
  <c r="N33" i="488" a="1"/>
  <c r="N33" i="488" s="1"/>
  <c r="I33" i="488"/>
  <c r="P33" i="488" a="1"/>
  <c r="P33" i="488" s="1"/>
  <c r="C33" i="488" s="1" a="1"/>
  <c r="C33" i="488" s="1"/>
  <c r="N35" i="488" a="1"/>
  <c r="N35" i="488" s="1"/>
  <c r="I35" i="488"/>
  <c r="P35" i="488" a="1"/>
  <c r="P35" i="488" s="1"/>
  <c r="C35" i="488" s="1" a="1"/>
  <c r="C35" i="488" s="1"/>
  <c r="D35" i="488" s="1" a="1"/>
  <c r="D35" i="488" s="1"/>
  <c r="N24" i="488" a="1"/>
  <c r="N24" i="488" s="1"/>
  <c r="I24" i="488"/>
  <c r="N28" i="488" a="1"/>
  <c r="N28" i="488" s="1"/>
  <c r="I28" i="488"/>
  <c r="M73" i="488" a="1"/>
  <c r="M73" i="488" s="1"/>
  <c r="J26" i="485"/>
  <c r="O25" i="485"/>
  <c r="M26" i="485" a="1"/>
  <c r="M26" i="485" s="1"/>
  <c r="J25" i="485"/>
  <c r="Z25" i="485"/>
  <c r="Z20" i="485"/>
  <c r="Z22" i="485"/>
  <c r="J21" i="485"/>
  <c r="Z21" i="485"/>
  <c r="J23" i="485"/>
  <c r="Z23" i="485"/>
  <c r="N25" i="451" a="1"/>
  <c r="N25" i="451" s="1"/>
  <c r="J26" i="451"/>
  <c r="I26" i="450"/>
  <c r="J20" i="450"/>
  <c r="N21" i="450" a="1"/>
  <c r="N21" i="450" s="1"/>
  <c r="J22" i="450"/>
  <c r="N23" i="450" a="1"/>
  <c r="N23" i="450" s="1"/>
  <c r="J24" i="450"/>
  <c r="N25" i="450" a="1"/>
  <c r="N25" i="450" s="1"/>
  <c r="J26" i="450"/>
  <c r="O22" i="449"/>
  <c r="O23" i="449"/>
  <c r="O24" i="449"/>
  <c r="Z22" i="449"/>
  <c r="J20" i="449"/>
  <c r="Z20" i="449"/>
  <c r="M26" i="449" a="1"/>
  <c r="M26" i="449" s="1"/>
  <c r="M20" i="449" a="1"/>
  <c r="M20" i="449" s="1"/>
  <c r="O21" i="449"/>
  <c r="J21" i="449"/>
  <c r="Z21" i="449"/>
  <c r="J23" i="449"/>
  <c r="J24" i="449"/>
  <c r="J26" i="449"/>
  <c r="J22" i="448"/>
  <c r="I25" i="448"/>
  <c r="I20" i="448"/>
  <c r="N20" i="448" a="1"/>
  <c r="N20" i="448" s="1"/>
  <c r="I26" i="448"/>
  <c r="N21" i="448" a="1"/>
  <c r="N21" i="448" s="1"/>
  <c r="N23" i="448" a="1"/>
  <c r="N23" i="448" s="1"/>
  <c r="Z28" i="448"/>
  <c r="J24" i="448"/>
  <c r="N22" i="448" a="1"/>
  <c r="N22" i="448" s="1"/>
  <c r="N24" i="448" a="1"/>
  <c r="N24" i="448" s="1"/>
  <c r="N25" i="448" a="1"/>
  <c r="N25" i="448" s="1"/>
  <c r="J20" i="448"/>
  <c r="I21" i="448"/>
  <c r="I22" i="448"/>
  <c r="I24" i="448"/>
  <c r="I23" i="448"/>
  <c r="J21" i="448"/>
  <c r="J23" i="448"/>
  <c r="J25" i="448"/>
  <c r="M19" i="447" a="1"/>
  <c r="M19" i="447" s="1"/>
  <c r="N20" i="447" a="1"/>
  <c r="N20" i="447" s="1"/>
  <c r="M23" i="447" a="1"/>
  <c r="M23" i="447" s="1"/>
  <c r="O19" i="447"/>
  <c r="I20" i="447"/>
  <c r="O20" i="447"/>
  <c r="J19" i="447"/>
  <c r="Z19" i="447"/>
  <c r="M20" i="447" a="1"/>
  <c r="M20" i="447" s="1"/>
  <c r="O23" i="447"/>
  <c r="M27" i="447" a="1"/>
  <c r="M27" i="447" s="1"/>
  <c r="Z27" i="447"/>
  <c r="N28" i="447" a="1"/>
  <c r="N28" i="447" s="1"/>
  <c r="J23" i="447"/>
  <c r="Z23" i="447"/>
  <c r="Z24" i="447"/>
  <c r="M24" i="447" a="1"/>
  <c r="M24" i="447" s="1"/>
  <c r="J28" i="447"/>
  <c r="I24" i="447"/>
  <c r="J22" i="447"/>
  <c r="N24" i="447" a="1"/>
  <c r="N24" i="447" s="1"/>
  <c r="O22" i="447"/>
  <c r="O26" i="447"/>
  <c r="Z21" i="447"/>
  <c r="I21" i="447"/>
  <c r="N21" i="447" a="1"/>
  <c r="N21" i="447" s="1"/>
  <c r="M22" i="447" a="1"/>
  <c r="M22" i="447" s="1"/>
  <c r="Z22" i="447"/>
  <c r="J24" i="447"/>
  <c r="I25" i="447"/>
  <c r="N25" i="447" a="1"/>
  <c r="N25" i="447" s="1"/>
  <c r="M26" i="447" a="1"/>
  <c r="M26" i="447" s="1"/>
  <c r="Z26" i="447"/>
  <c r="M21" i="447" a="1"/>
  <c r="M21" i="447" s="1"/>
  <c r="M25" i="447" a="1"/>
  <c r="M25" i="447" s="1"/>
  <c r="Z25" i="447"/>
  <c r="J21" i="447"/>
  <c r="I22" i="447"/>
  <c r="J25" i="447"/>
  <c r="I26" i="447"/>
  <c r="M18" i="446" a="1"/>
  <c r="M18" i="446" s="1"/>
  <c r="Z18" i="446"/>
  <c r="J20" i="446"/>
  <c r="O20" i="446"/>
  <c r="M22" i="446" a="1"/>
  <c r="M22" i="446" s="1"/>
  <c r="J24" i="446"/>
  <c r="I25" i="446"/>
  <c r="J21" i="446"/>
  <c r="J25" i="446"/>
  <c r="N21" i="446" a="1"/>
  <c r="N21" i="446" s="1"/>
  <c r="N25" i="446" a="1"/>
  <c r="N25" i="446" s="1"/>
  <c r="O21" i="446"/>
  <c r="O25" i="446"/>
  <c r="I19" i="446"/>
  <c r="N19" i="446" a="1"/>
  <c r="N19" i="446" s="1"/>
  <c r="M20" i="446" a="1"/>
  <c r="M20" i="446" s="1"/>
  <c r="Z20" i="446"/>
  <c r="I23" i="446"/>
  <c r="N23" i="446" a="1"/>
  <c r="N23" i="446" s="1"/>
  <c r="M24" i="446" a="1"/>
  <c r="M24" i="446" s="1"/>
  <c r="Z24" i="446"/>
  <c r="M19" i="446" a="1"/>
  <c r="M19" i="446" s="1"/>
  <c r="Z19" i="446"/>
  <c r="M23" i="446" a="1"/>
  <c r="M23" i="446" s="1"/>
  <c r="Z23" i="446"/>
  <c r="J19" i="446"/>
  <c r="I20" i="446"/>
  <c r="M21" i="446" a="1"/>
  <c r="M21" i="446" s="1"/>
  <c r="J23" i="446"/>
  <c r="I24" i="446"/>
  <c r="M25" i="446" a="1"/>
  <c r="M25" i="446" s="1"/>
  <c r="M73" i="445" a="1"/>
  <c r="M73" i="445" s="1"/>
  <c r="M18" i="444" a="1"/>
  <c r="M18" i="444" s="1"/>
  <c r="J18" i="444"/>
  <c r="Z18" i="444"/>
  <c r="O22" i="444"/>
  <c r="J23" i="444"/>
  <c r="O21" i="444"/>
  <c r="N23" i="444" a="1"/>
  <c r="N23" i="444" s="1"/>
  <c r="J19" i="444"/>
  <c r="O23" i="444"/>
  <c r="J22" i="444"/>
  <c r="Z22" i="444"/>
  <c r="I25" i="444"/>
  <c r="N25" i="444" a="1"/>
  <c r="N25" i="444" s="1"/>
  <c r="M25" i="444" a="1"/>
  <c r="M25" i="444" s="1"/>
  <c r="Z25" i="444"/>
  <c r="M23" i="444" a="1"/>
  <c r="M23" i="444" s="1"/>
  <c r="J25" i="444"/>
  <c r="J22" i="443"/>
  <c r="Z22" i="443"/>
  <c r="I22" i="443"/>
  <c r="J18" i="443"/>
  <c r="Z18" i="443"/>
  <c r="M22" i="443" a="1"/>
  <c r="M22" i="443" s="1"/>
  <c r="O21" i="443"/>
  <c r="O25" i="443"/>
  <c r="J20" i="443"/>
  <c r="J24" i="443"/>
  <c r="O20" i="443"/>
  <c r="J21" i="443"/>
  <c r="O24" i="443"/>
  <c r="J25" i="443"/>
  <c r="M19" i="443" a="1"/>
  <c r="M19" i="443" s="1"/>
  <c r="Z19" i="443"/>
  <c r="Z23" i="443"/>
  <c r="I19" i="443"/>
  <c r="N19" i="443" a="1"/>
  <c r="N19" i="443" s="1"/>
  <c r="M20" i="443" a="1"/>
  <c r="M20" i="443" s="1"/>
  <c r="Z20" i="443"/>
  <c r="I23" i="443"/>
  <c r="N23" i="443" a="1"/>
  <c r="N23" i="443" s="1"/>
  <c r="M24" i="443" a="1"/>
  <c r="M24" i="443" s="1"/>
  <c r="Z24" i="443"/>
  <c r="M23" i="443" a="1"/>
  <c r="M23" i="443" s="1"/>
  <c r="J19" i="443"/>
  <c r="I20" i="443"/>
  <c r="M21" i="443" a="1"/>
  <c r="M21" i="443" s="1"/>
  <c r="J23" i="443"/>
  <c r="I24" i="443"/>
  <c r="M25" i="443" a="1"/>
  <c r="M25" i="443" s="1"/>
  <c r="M26" i="443" a="1"/>
  <c r="M26" i="443" s="1"/>
  <c r="Z19" i="484"/>
  <c r="Z22" i="484"/>
  <c r="M22" i="484" a="1"/>
  <c r="M22" i="484" s="1"/>
  <c r="O24" i="484"/>
  <c r="J22" i="484"/>
  <c r="J19" i="484"/>
  <c r="N18" i="484" a="1"/>
  <c r="N18" i="484" s="1"/>
  <c r="M19" i="484" a="1"/>
  <c r="M19" i="484" s="1"/>
  <c r="J20" i="484"/>
  <c r="I18" i="484"/>
  <c r="J18" i="484"/>
  <c r="L18" i="484" a="1"/>
  <c r="L18" i="484" s="1"/>
  <c r="M21" i="442" a="1"/>
  <c r="M21" i="442" s="1"/>
  <c r="Z21" i="442"/>
  <c r="J21" i="442"/>
  <c r="N21" i="442" a="1"/>
  <c r="N21" i="442" s="1"/>
  <c r="J26" i="442"/>
  <c r="I21" i="442"/>
  <c r="I18" i="442"/>
  <c r="Z18" i="442"/>
  <c r="J20" i="442"/>
  <c r="I22" i="442"/>
  <c r="Z22" i="442"/>
  <c r="J24" i="442"/>
  <c r="M18" i="442" a="1"/>
  <c r="M18" i="442" s="1"/>
  <c r="O20" i="442"/>
  <c r="M22" i="442" a="1"/>
  <c r="M22" i="442" s="1"/>
  <c r="O24" i="442"/>
  <c r="N18" i="442" a="1"/>
  <c r="N18" i="442" s="1"/>
  <c r="N22" i="442" a="1"/>
  <c r="N22" i="442" s="1"/>
  <c r="M19" i="442" a="1"/>
  <c r="M19" i="442" s="1"/>
  <c r="Z19" i="442"/>
  <c r="Z23" i="442"/>
  <c r="J18" i="442"/>
  <c r="I19" i="442"/>
  <c r="N19" i="442" a="1"/>
  <c r="N19" i="442" s="1"/>
  <c r="M20" i="442" a="1"/>
  <c r="M20" i="442" s="1"/>
  <c r="Z20" i="442"/>
  <c r="J22" i="442"/>
  <c r="I23" i="442"/>
  <c r="N23" i="442" a="1"/>
  <c r="N23" i="442" s="1"/>
  <c r="M24" i="442" a="1"/>
  <c r="M24" i="442" s="1"/>
  <c r="Z24" i="442"/>
  <c r="M23" i="442" a="1"/>
  <c r="M23" i="442" s="1"/>
  <c r="J19" i="442"/>
  <c r="I20" i="442"/>
  <c r="J23" i="442"/>
  <c r="I24" i="442"/>
  <c r="J21" i="441"/>
  <c r="M21" i="441" a="1"/>
  <c r="M21" i="441" s="1"/>
  <c r="N21" i="441" a="1"/>
  <c r="N21" i="441" s="1"/>
  <c r="Z21" i="441"/>
  <c r="I21" i="441"/>
  <c r="N22" i="441" a="1"/>
  <c r="N22" i="441" s="1"/>
  <c r="J20" i="441"/>
  <c r="I22" i="441"/>
  <c r="Z22" i="441"/>
  <c r="J24" i="441"/>
  <c r="O20" i="441"/>
  <c r="M22" i="441" a="1"/>
  <c r="M22" i="441" s="1"/>
  <c r="O24" i="441"/>
  <c r="M19" i="441" a="1"/>
  <c r="M19" i="441" s="1"/>
  <c r="Z19" i="441"/>
  <c r="I19" i="441"/>
  <c r="N19" i="441" a="1"/>
  <c r="N19" i="441" s="1"/>
  <c r="M20" i="441" a="1"/>
  <c r="M20" i="441" s="1"/>
  <c r="Z20" i="441"/>
  <c r="J22" i="441"/>
  <c r="I23" i="441"/>
  <c r="N23" i="441" a="1"/>
  <c r="N23" i="441" s="1"/>
  <c r="M24" i="441" a="1"/>
  <c r="M24" i="441" s="1"/>
  <c r="Z24" i="441"/>
  <c r="M23" i="441" a="1"/>
  <c r="M23" i="441" s="1"/>
  <c r="Z23" i="441"/>
  <c r="J19" i="441"/>
  <c r="I20" i="441"/>
  <c r="J23" i="441"/>
  <c r="I24" i="441"/>
  <c r="J18" i="435"/>
  <c r="J21" i="435"/>
  <c r="J22" i="435"/>
  <c r="I23" i="435"/>
  <c r="Z23" i="435"/>
  <c r="N18" i="435" a="1"/>
  <c r="N18" i="435" s="1"/>
  <c r="O21" i="435"/>
  <c r="N22" i="435" a="1"/>
  <c r="N22" i="435" s="1"/>
  <c r="J23" i="435"/>
  <c r="I18" i="435"/>
  <c r="O18" i="435"/>
  <c r="I19" i="435"/>
  <c r="Z19" i="435"/>
  <c r="I22" i="435"/>
  <c r="O22" i="435"/>
  <c r="O26" i="435"/>
  <c r="M19" i="435" a="1"/>
  <c r="M19" i="435" s="1"/>
  <c r="J25" i="435"/>
  <c r="M18" i="435" a="1"/>
  <c r="M18" i="435" s="1"/>
  <c r="N19" i="435" a="1"/>
  <c r="N19" i="435" s="1"/>
  <c r="M22" i="435" a="1"/>
  <c r="M22" i="435" s="1"/>
  <c r="M23" i="435" a="1"/>
  <c r="M23" i="435" s="1"/>
  <c r="O25" i="435"/>
  <c r="J26" i="435"/>
  <c r="M24" i="435" a="1"/>
  <c r="M24" i="435" s="1"/>
  <c r="Z24" i="435"/>
  <c r="J19" i="435"/>
  <c r="I20" i="435"/>
  <c r="N20" i="435" a="1"/>
  <c r="N20" i="435" s="1"/>
  <c r="M21" i="435" a="1"/>
  <c r="M21" i="435" s="1"/>
  <c r="Z21" i="435"/>
  <c r="I24" i="435"/>
  <c r="N24" i="435" a="1"/>
  <c r="N24" i="435" s="1"/>
  <c r="M25" i="435" a="1"/>
  <c r="M25" i="435" s="1"/>
  <c r="Z25" i="435"/>
  <c r="M20" i="435" a="1"/>
  <c r="M20" i="435" s="1"/>
  <c r="Z20" i="435"/>
  <c r="J20" i="435"/>
  <c r="I21" i="435"/>
  <c r="J24" i="435"/>
  <c r="I25" i="435"/>
  <c r="N22" i="437" a="1"/>
  <c r="N22" i="437" s="1"/>
  <c r="J23" i="437"/>
  <c r="J22" i="437"/>
  <c r="I18" i="437"/>
  <c r="J19" i="437"/>
  <c r="O22" i="437"/>
  <c r="N23" i="437" a="1"/>
  <c r="N23" i="437" s="1"/>
  <c r="I19" i="437"/>
  <c r="O19" i="437"/>
  <c r="I23" i="437"/>
  <c r="O23" i="437"/>
  <c r="M19" i="437" a="1"/>
  <c r="M19" i="437" s="1"/>
  <c r="J21" i="437"/>
  <c r="M23" i="437" a="1"/>
  <c r="M23" i="437" s="1"/>
  <c r="J25" i="437"/>
  <c r="I20" i="437"/>
  <c r="N20" i="437" a="1"/>
  <c r="N20" i="437" s="1"/>
  <c r="M21" i="437" a="1"/>
  <c r="M21" i="437" s="1"/>
  <c r="Z21" i="437"/>
  <c r="I24" i="437"/>
  <c r="N24" i="437" a="1"/>
  <c r="N24" i="437" s="1"/>
  <c r="M25" i="437" a="1"/>
  <c r="M25" i="437" s="1"/>
  <c r="Z25" i="437"/>
  <c r="M20" i="437" a="1"/>
  <c r="M20" i="437" s="1"/>
  <c r="Z20" i="437"/>
  <c r="M24" i="437" a="1"/>
  <c r="M24" i="437" s="1"/>
  <c r="Z24" i="437"/>
  <c r="J20" i="437"/>
  <c r="I21" i="437"/>
  <c r="M22" i="437" a="1"/>
  <c r="M22" i="437" s="1"/>
  <c r="J24" i="437"/>
  <c r="I25" i="437"/>
  <c r="M26" i="437" a="1"/>
  <c r="M26" i="437" s="1"/>
  <c r="J18" i="437"/>
  <c r="O18" i="437"/>
  <c r="M18" i="437" a="1"/>
  <c r="M18" i="437" s="1"/>
  <c r="I22" i="436"/>
  <c r="I24" i="436"/>
  <c r="N18" i="436" a="1"/>
  <c r="N18" i="436" s="1"/>
  <c r="J22" i="436"/>
  <c r="J24" i="436"/>
  <c r="I23" i="438"/>
  <c r="N23" i="438" a="1"/>
  <c r="N23" i="438" s="1"/>
  <c r="I21" i="438"/>
  <c r="N18" i="438" a="1"/>
  <c r="N18" i="438" s="1"/>
  <c r="N21" i="438" a="1"/>
  <c r="N21" i="438" s="1"/>
  <c r="I25" i="438"/>
  <c r="I26" i="438"/>
  <c r="I22" i="438"/>
  <c r="J22" i="438"/>
  <c r="I18" i="438"/>
  <c r="J24" i="438"/>
  <c r="J26" i="438"/>
  <c r="N20" i="438" a="1"/>
  <c r="N20" i="438" s="1"/>
  <c r="J21" i="438"/>
  <c r="N22" i="438" a="1"/>
  <c r="N22" i="438" s="1"/>
  <c r="J23" i="438"/>
  <c r="N24" i="438" a="1"/>
  <c r="N24" i="438" s="1"/>
  <c r="J25" i="438"/>
  <c r="N26" i="438" a="1"/>
  <c r="N26" i="438" s="1"/>
  <c r="I23" i="434"/>
  <c r="I24" i="434"/>
  <c r="N25" i="434" a="1"/>
  <c r="N25" i="434" s="1"/>
  <c r="I26" i="434"/>
  <c r="J26" i="434"/>
  <c r="J22" i="434"/>
  <c r="J24" i="434"/>
  <c r="I18" i="434"/>
  <c r="I21" i="434"/>
  <c r="I19" i="434"/>
  <c r="I20" i="434"/>
  <c r="N21" i="434" a="1"/>
  <c r="N21" i="434" s="1"/>
  <c r="J18" i="434"/>
  <c r="J20" i="434"/>
  <c r="Z24" i="432"/>
  <c r="J24" i="432"/>
  <c r="J23" i="432"/>
  <c r="Z23" i="432"/>
  <c r="J25" i="432"/>
  <c r="J20" i="432"/>
  <c r="Z20" i="432"/>
  <c r="J19" i="433"/>
  <c r="O18" i="433"/>
  <c r="M19" i="433" a="1"/>
  <c r="M19" i="433" s="1"/>
  <c r="Z22" i="431"/>
  <c r="Z24" i="431"/>
  <c r="J26" i="431"/>
  <c r="J18" i="431"/>
  <c r="J20" i="431"/>
  <c r="J22" i="431"/>
  <c r="J24" i="431"/>
  <c r="M18" i="431" a="1"/>
  <c r="M18" i="431" s="1"/>
  <c r="O19" i="431"/>
  <c r="M20" i="431" a="1"/>
  <c r="M20" i="431" s="1"/>
  <c r="O21" i="431"/>
  <c r="M22" i="431" a="1"/>
  <c r="M22" i="431" s="1"/>
  <c r="O23" i="431"/>
  <c r="M24" i="431" a="1"/>
  <c r="M24" i="431" s="1"/>
  <c r="O25" i="431"/>
  <c r="M26" i="431" a="1"/>
  <c r="M26" i="431" s="1"/>
  <c r="J19" i="431"/>
  <c r="Z19" i="431"/>
  <c r="J21" i="431"/>
  <c r="Z21" i="431"/>
  <c r="J23" i="431"/>
  <c r="Z23" i="431"/>
  <c r="J25" i="431"/>
  <c r="Z25" i="431"/>
  <c r="M22" i="430" a="1"/>
  <c r="M22" i="430" s="1"/>
  <c r="J26" i="430"/>
  <c r="O22" i="430"/>
  <c r="O25" i="430"/>
  <c r="M26" i="430" a="1"/>
  <c r="M26" i="430" s="1"/>
  <c r="J25" i="430"/>
  <c r="Z25" i="430"/>
  <c r="J22" i="430"/>
  <c r="M18" i="430" a="1"/>
  <c r="M18" i="430" s="1"/>
  <c r="N18" i="430" a="1"/>
  <c r="N18" i="430" s="1"/>
  <c r="J19" i="430"/>
  <c r="Z19" i="430"/>
  <c r="M19" i="430" a="1"/>
  <c r="M19" i="430" s="1"/>
  <c r="I18" i="430"/>
  <c r="Z18" i="430"/>
  <c r="N19" i="430" a="1"/>
  <c r="N19" i="430" s="1"/>
  <c r="J21" i="430"/>
  <c r="Z21" i="430"/>
  <c r="J18" i="430"/>
  <c r="I19" i="430"/>
  <c r="M21" i="430" a="1"/>
  <c r="M21" i="430" s="1"/>
  <c r="I20" i="482"/>
  <c r="J20" i="482"/>
  <c r="I24" i="427"/>
  <c r="I25" i="427"/>
  <c r="I26" i="427"/>
  <c r="J25" i="427"/>
  <c r="J24" i="427"/>
  <c r="J26" i="427"/>
  <c r="I19" i="427"/>
  <c r="I18" i="427"/>
  <c r="N19" i="427" a="1"/>
  <c r="N19" i="427" s="1"/>
  <c r="I21" i="427"/>
  <c r="I22" i="427"/>
  <c r="J18" i="427"/>
  <c r="J20" i="427"/>
  <c r="J22" i="427"/>
  <c r="N18" i="427" a="1"/>
  <c r="N18" i="427" s="1"/>
  <c r="J19" i="427"/>
  <c r="N20" i="427" a="1"/>
  <c r="N20" i="427" s="1"/>
  <c r="Z21" i="426"/>
  <c r="J20" i="426"/>
  <c r="M21" i="426" a="1"/>
  <c r="M21" i="426" s="1"/>
  <c r="I21" i="426"/>
  <c r="O19" i="426"/>
  <c r="N21" i="426" a="1"/>
  <c r="N21" i="426" s="1"/>
  <c r="I25" i="426"/>
  <c r="Z25" i="426"/>
  <c r="M20" i="426" a="1"/>
  <c r="M20" i="426" s="1"/>
  <c r="Z20" i="426"/>
  <c r="M24" i="426" a="1"/>
  <c r="M24" i="426" s="1"/>
  <c r="Z24" i="426"/>
  <c r="N20" i="426" a="1"/>
  <c r="N20" i="426" s="1"/>
  <c r="N24" i="426" a="1"/>
  <c r="N24" i="426" s="1"/>
  <c r="J24" i="426"/>
  <c r="J19" i="426"/>
  <c r="I20" i="426"/>
  <c r="I24" i="426"/>
  <c r="M18" i="426" a="1"/>
  <c r="M18" i="426" s="1"/>
  <c r="Z18" i="426"/>
  <c r="M22" i="426" a="1"/>
  <c r="M22" i="426" s="1"/>
  <c r="M26" i="426" a="1"/>
  <c r="M26" i="426" s="1"/>
  <c r="Z26" i="426"/>
  <c r="I18" i="426"/>
  <c r="N18" i="426" a="1"/>
  <c r="N18" i="426" s="1"/>
  <c r="M19" i="426" a="1"/>
  <c r="M19" i="426" s="1"/>
  <c r="Z19" i="426"/>
  <c r="J21" i="426"/>
  <c r="I22" i="426"/>
  <c r="N22" i="426" a="1"/>
  <c r="N22" i="426" s="1"/>
  <c r="M23" i="426" a="1"/>
  <c r="M23" i="426" s="1"/>
  <c r="Z23" i="426"/>
  <c r="J25" i="426"/>
  <c r="I26" i="426"/>
  <c r="N26" i="426" a="1"/>
  <c r="N26" i="426" s="1"/>
  <c r="Z22" i="426"/>
  <c r="J18" i="426"/>
  <c r="I19" i="426"/>
  <c r="J22" i="426"/>
  <c r="I23" i="426"/>
  <c r="J26" i="426"/>
  <c r="I19" i="425"/>
  <c r="N20" i="425" a="1"/>
  <c r="N20" i="425" s="1"/>
  <c r="I18" i="425"/>
  <c r="N19" i="425" a="1"/>
  <c r="N19" i="425" s="1"/>
  <c r="I21" i="425"/>
  <c r="N26" i="425" a="1"/>
  <c r="N26" i="425" s="1"/>
  <c r="J21" i="425"/>
  <c r="I22" i="425"/>
  <c r="J18" i="425"/>
  <c r="J20" i="425"/>
  <c r="J22" i="425"/>
  <c r="I26" i="425"/>
  <c r="N16" i="424" a="1"/>
  <c r="N16" i="424" s="1"/>
  <c r="M17" i="424" a="1"/>
  <c r="M17" i="424" s="1"/>
  <c r="M19" i="424" a="1"/>
  <c r="M19" i="424" s="1"/>
  <c r="Z19" i="424"/>
  <c r="M26" i="424" a="1"/>
  <c r="M26" i="424" s="1"/>
  <c r="Z13" i="424"/>
  <c r="Z26" i="424"/>
  <c r="M13" i="424" a="1"/>
  <c r="M13" i="424" s="1"/>
  <c r="M16" i="424" a="1"/>
  <c r="M16" i="424" s="1"/>
  <c r="M20" i="424" a="1"/>
  <c r="M20" i="424" s="1"/>
  <c r="M24" i="424" a="1"/>
  <c r="M24" i="424" s="1"/>
  <c r="J25" i="424"/>
  <c r="O24" i="424"/>
  <c r="I13" i="424"/>
  <c r="N13" i="424" a="1"/>
  <c r="N13" i="424" s="1"/>
  <c r="M14" i="424" a="1"/>
  <c r="M14" i="424" s="1"/>
  <c r="Z14" i="424"/>
  <c r="J16" i="424"/>
  <c r="I17" i="424"/>
  <c r="N17" i="424" a="1"/>
  <c r="N17" i="424" s="1"/>
  <c r="M18" i="424" a="1"/>
  <c r="M18" i="424" s="1"/>
  <c r="Z18" i="424"/>
  <c r="J20" i="424"/>
  <c r="I21" i="424"/>
  <c r="N21" i="424" a="1"/>
  <c r="N21" i="424" s="1"/>
  <c r="M22" i="424" a="1"/>
  <c r="M22" i="424" s="1"/>
  <c r="Z22" i="424"/>
  <c r="Z23" i="424"/>
  <c r="M25" i="424" a="1"/>
  <c r="M25" i="424" s="1"/>
  <c r="J13" i="424"/>
  <c r="I14" i="424"/>
  <c r="N14" i="424" a="1"/>
  <c r="N14" i="424" s="1"/>
  <c r="J17" i="424"/>
  <c r="I18" i="424"/>
  <c r="N18" i="424" a="1"/>
  <c r="N18" i="424" s="1"/>
  <c r="J21" i="424"/>
  <c r="I22" i="424"/>
  <c r="N22" i="424" a="1"/>
  <c r="N22" i="424" s="1"/>
  <c r="M23" i="424" a="1"/>
  <c r="M23" i="424" s="1"/>
  <c r="J23" i="424"/>
  <c r="J14" i="424"/>
  <c r="J18" i="424"/>
  <c r="J22" i="424"/>
  <c r="I23" i="424"/>
  <c r="I21" i="423"/>
  <c r="I20" i="423"/>
  <c r="N19" i="423" a="1"/>
  <c r="N19" i="423" s="1"/>
  <c r="I18" i="450"/>
  <c r="I19" i="450"/>
  <c r="N18" i="450" a="1"/>
  <c r="N18" i="450" s="1"/>
  <c r="J19" i="450"/>
  <c r="J18" i="450"/>
  <c r="N19" i="450" a="1"/>
  <c r="N19" i="450" s="1"/>
  <c r="O19" i="449"/>
  <c r="M19" i="449" a="1"/>
  <c r="M19" i="449" s="1"/>
  <c r="Z18" i="449"/>
  <c r="J18" i="449"/>
  <c r="M18" i="449" a="1"/>
  <c r="M18" i="449" s="1"/>
  <c r="I18" i="447"/>
  <c r="N18" i="447" a="1"/>
  <c r="N18" i="447" s="1"/>
  <c r="M18" i="447" a="1"/>
  <c r="M18" i="447" s="1"/>
  <c r="Z18" i="447"/>
  <c r="J18" i="447"/>
  <c r="I19" i="448"/>
  <c r="J19" i="448"/>
  <c r="N19" i="448" a="1"/>
  <c r="N19" i="448" s="1"/>
  <c r="I18" i="448"/>
  <c r="N18" i="448" a="1"/>
  <c r="N18" i="448" s="1"/>
  <c r="J18" i="448"/>
  <c r="M13" i="480" a="1"/>
  <c r="M13" i="480" s="1"/>
  <c r="Z14" i="480"/>
  <c r="I16" i="480"/>
  <c r="J17" i="480"/>
  <c r="O16" i="480"/>
  <c r="I14" i="480"/>
  <c r="N14" i="480" a="1"/>
  <c r="N14" i="480" s="1"/>
  <c r="M15" i="480" a="1"/>
  <c r="M15" i="480" s="1"/>
  <c r="Z15" i="480"/>
  <c r="M17" i="480" a="1"/>
  <c r="M17" i="480" s="1"/>
  <c r="J14" i="480"/>
  <c r="I15" i="480"/>
  <c r="N15" i="480" a="1"/>
  <c r="N15" i="480" s="1"/>
  <c r="J15" i="480"/>
  <c r="P12" i="480" a="1"/>
  <c r="P12" i="480" s="1"/>
  <c r="C12" i="480" s="1" a="1"/>
  <c r="C12" i="480" s="1"/>
  <c r="J48" i="480" s="1" a="1"/>
  <c r="J48" i="480" s="1"/>
  <c r="P18" i="480" a="1"/>
  <c r="P18" i="480" s="1"/>
  <c r="P11" i="480" a="1"/>
  <c r="P11" i="480" s="1"/>
  <c r="C11" i="480" s="1" a="1"/>
  <c r="C11" i="480" s="1"/>
  <c r="P10" i="480" a="1"/>
  <c r="P10" i="480" s="1"/>
  <c r="C10" i="480" s="1" a="1"/>
  <c r="C10" i="480" s="1"/>
  <c r="D10" i="480" s="1" a="1"/>
  <c r="D10" i="480" s="1"/>
  <c r="K10" i="480" s="1" a="1"/>
  <c r="K10" i="480" s="1"/>
  <c r="P13" i="480" a="1"/>
  <c r="P13" i="480" s="1"/>
  <c r="C13" i="480" s="1" a="1"/>
  <c r="C13" i="480" s="1"/>
  <c r="F49" i="480" s="1" a="1"/>
  <c r="F49" i="480" s="1"/>
  <c r="P15" i="480" a="1"/>
  <c r="P15" i="480" s="1"/>
  <c r="C15" i="480" s="1" a="1"/>
  <c r="C15" i="480" s="1"/>
  <c r="P29" i="480" a="1"/>
  <c r="P29" i="480" s="1"/>
  <c r="C29" i="480" s="1" a="1"/>
  <c r="C29" i="480" s="1"/>
  <c r="S22" i="480" a="1"/>
  <c r="S22" i="480" s="1"/>
  <c r="S7" i="480" a="1"/>
  <c r="S7" i="480" s="1"/>
  <c r="M8" i="480" a="1"/>
  <c r="M8" i="480" s="1"/>
  <c r="M9" i="480" a="1"/>
  <c r="M9" i="480" s="1"/>
  <c r="M10" i="480" a="1"/>
  <c r="M10" i="480" s="1"/>
  <c r="M11" i="480" a="1"/>
  <c r="M11" i="480" s="1"/>
  <c r="M12" i="480" a="1"/>
  <c r="M12" i="480" s="1"/>
  <c r="P14" i="480" a="1"/>
  <c r="P14" i="480" s="1"/>
  <c r="C14" i="480" s="1" a="1"/>
  <c r="C14" i="480" s="1"/>
  <c r="S26" i="480" a="1"/>
  <c r="S26" i="480" s="1"/>
  <c r="I9" i="480"/>
  <c r="I10" i="480"/>
  <c r="I12" i="480"/>
  <c r="J8" i="480"/>
  <c r="N8" i="480" a="1"/>
  <c r="N8" i="480" s="1"/>
  <c r="S8" i="480" a="1"/>
  <c r="S8" i="480" s="1"/>
  <c r="J9" i="480"/>
  <c r="N9" i="480" a="1"/>
  <c r="N9" i="480" s="1"/>
  <c r="S9" i="480" a="1"/>
  <c r="S9" i="480" s="1"/>
  <c r="J10" i="480"/>
  <c r="N10" i="480" a="1"/>
  <c r="N10" i="480" s="1"/>
  <c r="S10" i="480" a="1"/>
  <c r="S10" i="480" s="1"/>
  <c r="J11" i="480"/>
  <c r="N11" i="480" a="1"/>
  <c r="N11" i="480" s="1"/>
  <c r="S11" i="480" a="1"/>
  <c r="S11" i="480" s="1"/>
  <c r="J12" i="480"/>
  <c r="N12" i="480" a="1"/>
  <c r="N12" i="480" s="1"/>
  <c r="S12" i="480" a="1"/>
  <c r="S12" i="480" s="1"/>
  <c r="S13" i="480" a="1"/>
  <c r="S13" i="480" s="1"/>
  <c r="S14" i="480" a="1"/>
  <c r="S14" i="480" s="1"/>
  <c r="S15" i="480" a="1"/>
  <c r="S15" i="480" s="1"/>
  <c r="S17" i="480" a="1"/>
  <c r="S17" i="480" s="1"/>
  <c r="P21" i="480" a="1"/>
  <c r="P21" i="480" s="1"/>
  <c r="C21" i="480" s="1" a="1"/>
  <c r="C21" i="480" s="1"/>
  <c r="I8" i="480"/>
  <c r="S44" i="480" s="1" a="1"/>
  <c r="S44" i="480" s="1"/>
  <c r="I11" i="480"/>
  <c r="L8" i="480" a="1"/>
  <c r="L8" i="480" s="1"/>
  <c r="O8" i="480"/>
  <c r="Z8" i="480"/>
  <c r="L9" i="480" a="1"/>
  <c r="L9" i="480" s="1"/>
  <c r="O9" i="480"/>
  <c r="L10" i="480" a="1"/>
  <c r="L10" i="480" s="1"/>
  <c r="O10" i="480"/>
  <c r="O11" i="480"/>
  <c r="O12" i="480"/>
  <c r="J15" i="479"/>
  <c r="Z15" i="479"/>
  <c r="Z11" i="479"/>
  <c r="I10" i="479"/>
  <c r="J11" i="479"/>
  <c r="S15" i="479" a="1"/>
  <c r="S15" i="479" s="1"/>
  <c r="S19" i="479" a="1"/>
  <c r="S19" i="479" s="1"/>
  <c r="S23" i="479" a="1"/>
  <c r="S23" i="479" s="1"/>
  <c r="S27" i="479" a="1"/>
  <c r="S27" i="479" s="1"/>
  <c r="S31" i="479" a="1"/>
  <c r="S31" i="479" s="1"/>
  <c r="S14" i="479" a="1"/>
  <c r="S14" i="479" s="1"/>
  <c r="S18" i="479" a="1"/>
  <c r="S18" i="479" s="1"/>
  <c r="S22" i="479" a="1"/>
  <c r="S22" i="479" s="1"/>
  <c r="S26" i="479" a="1"/>
  <c r="S26" i="479" s="1"/>
  <c r="S30" i="479" a="1"/>
  <c r="S30" i="479" s="1"/>
  <c r="S8" i="479" a="1"/>
  <c r="S8" i="479" s="1"/>
  <c r="S7" i="479" a="1"/>
  <c r="S7" i="479" s="1"/>
  <c r="S9" i="479" a="1"/>
  <c r="S9" i="479" s="1"/>
  <c r="I7" i="479"/>
  <c r="I9" i="479"/>
  <c r="P10" i="479" a="1"/>
  <c r="P10" i="479" s="1"/>
  <c r="P12" i="479" a="1"/>
  <c r="P12" i="479" s="1"/>
  <c r="C12" i="479" s="1" a="1"/>
  <c r="C12" i="479" s="1"/>
  <c r="L7" i="479" a="1"/>
  <c r="L7" i="479" s="1"/>
  <c r="L8" i="479" a="1"/>
  <c r="L8" i="479" s="1"/>
  <c r="P11" i="479" a="1"/>
  <c r="P11" i="479" s="1"/>
  <c r="C11" i="479" s="1" a="1"/>
  <c r="C11" i="479" s="1"/>
  <c r="J47" i="479" s="1" a="1"/>
  <c r="J47" i="479" s="1"/>
  <c r="N7" i="479" a="1"/>
  <c r="N7" i="479" s="1"/>
  <c r="N8" i="479" a="1"/>
  <c r="N8" i="479" s="1"/>
  <c r="N9" i="479" a="1"/>
  <c r="N9" i="479" s="1"/>
  <c r="S10" i="479" a="1"/>
  <c r="S10" i="479" s="1"/>
  <c r="S36" i="479" a="1"/>
  <c r="S36" i="479" s="1"/>
  <c r="L9" i="479" a="1"/>
  <c r="L9" i="479" s="1"/>
  <c r="P28" i="479" a="1"/>
  <c r="P28" i="479" s="1"/>
  <c r="C28" i="479" s="1" a="1"/>
  <c r="C28" i="479" s="1"/>
  <c r="P7" i="479" a="1"/>
  <c r="P7" i="479" s="1"/>
  <c r="C7" i="479" s="1" a="1"/>
  <c r="C7" i="479" s="1"/>
  <c r="J43" i="479" s="1" a="1"/>
  <c r="J43" i="479" s="1"/>
  <c r="P8" i="479" a="1"/>
  <c r="P8" i="479" s="1"/>
  <c r="C8" i="479" s="1" a="1"/>
  <c r="C8" i="479" s="1"/>
  <c r="P9" i="479" a="1"/>
  <c r="P9" i="479" s="1"/>
  <c r="C9" i="479" s="1" a="1"/>
  <c r="C9" i="479" s="1"/>
  <c r="N10" i="479" a="1"/>
  <c r="N10" i="479" s="1"/>
  <c r="S11" i="479" a="1"/>
  <c r="S11" i="479" s="1"/>
  <c r="M12" i="479" a="1"/>
  <c r="M12" i="479" s="1"/>
  <c r="P34" i="487" a="1"/>
  <c r="P34" i="487" s="1"/>
  <c r="C34" i="487" s="1" a="1"/>
  <c r="C34" i="487" s="1"/>
  <c r="J12" i="487"/>
  <c r="J11" i="487"/>
  <c r="P11" i="487" a="1"/>
  <c r="P11" i="487" s="1"/>
  <c r="C11" i="487" s="1" a="1"/>
  <c r="C11" i="487" s="1"/>
  <c r="D11" i="487" s="1" a="1"/>
  <c r="D11" i="487" s="1"/>
  <c r="P21" i="487" a="1"/>
  <c r="P21" i="487" s="1"/>
  <c r="C21" i="487" s="1" a="1"/>
  <c r="C21" i="487" s="1"/>
  <c r="P36" i="487" a="1"/>
  <c r="P36" i="487" s="1"/>
  <c r="C36" i="487" s="1" a="1"/>
  <c r="C36" i="487" s="1"/>
  <c r="K72" i="487" s="1" a="1"/>
  <c r="K72" i="487" s="1"/>
  <c r="S7" i="487" a="1"/>
  <c r="S7" i="487" s="1"/>
  <c r="J9" i="487"/>
  <c r="S10" i="487" a="1"/>
  <c r="S10" i="487" s="1"/>
  <c r="P12" i="487" a="1"/>
  <c r="P12" i="487" s="1"/>
  <c r="C12" i="487" s="1" a="1"/>
  <c r="C12" i="487" s="1"/>
  <c r="J13" i="487"/>
  <c r="S14" i="487" a="1"/>
  <c r="S14" i="487" s="1"/>
  <c r="P16" i="487" a="1"/>
  <c r="P16" i="487" s="1"/>
  <c r="P19" i="487" a="1"/>
  <c r="P19" i="487" s="1"/>
  <c r="C19" i="487" s="1" a="1"/>
  <c r="C19" i="487" s="1"/>
  <c r="S22" i="487" a="1"/>
  <c r="S22" i="487" s="1"/>
  <c r="S9" i="487" a="1"/>
  <c r="S9" i="487" s="1"/>
  <c r="S13" i="487" a="1"/>
  <c r="S13" i="487" s="1"/>
  <c r="P15" i="487" a="1"/>
  <c r="P15" i="487" s="1"/>
  <c r="P9" i="487" a="1"/>
  <c r="P9" i="487" s="1"/>
  <c r="C9" i="487" s="1" a="1"/>
  <c r="C9" i="487" s="1"/>
  <c r="J10" i="487"/>
  <c r="S11" i="487" a="1"/>
  <c r="S11" i="487" s="1"/>
  <c r="P13" i="487" a="1"/>
  <c r="P13" i="487" s="1"/>
  <c r="J14" i="487"/>
  <c r="S15" i="487" a="1"/>
  <c r="S15" i="487" s="1"/>
  <c r="S20" i="487" a="1"/>
  <c r="S20" i="487" s="1"/>
  <c r="S24" i="487" a="1"/>
  <c r="S24" i="487" s="1"/>
  <c r="S8" i="487" a="1"/>
  <c r="S8" i="487" s="1"/>
  <c r="P10" i="487" a="1"/>
  <c r="P10" i="487" s="1"/>
  <c r="C10" i="487" s="1" a="1"/>
  <c r="C10" i="487" s="1"/>
  <c r="S12" i="487" a="1"/>
  <c r="S12" i="487" s="1"/>
  <c r="P14" i="487" a="1"/>
  <c r="P14" i="487" s="1"/>
  <c r="S16" i="487" a="1"/>
  <c r="S16" i="487" s="1"/>
  <c r="S17" i="487" a="1"/>
  <c r="S17" i="487" s="1"/>
  <c r="P23" i="487" a="1"/>
  <c r="P23" i="487" s="1"/>
  <c r="P25" i="487" a="1"/>
  <c r="P25" i="487" s="1"/>
  <c r="C25" i="487" s="1" a="1"/>
  <c r="C25" i="487" s="1"/>
  <c r="D25" i="487" s="1" a="1"/>
  <c r="D25" i="487" s="1"/>
  <c r="P26" i="487" a="1"/>
  <c r="P26" i="487" s="1"/>
  <c r="C26" i="487" s="1" a="1"/>
  <c r="C26" i="487" s="1"/>
  <c r="P27" i="487" a="1"/>
  <c r="P27" i="487" s="1"/>
  <c r="C27" i="487" s="1" a="1"/>
  <c r="C27" i="487" s="1"/>
  <c r="Z15" i="478"/>
  <c r="J15" i="478"/>
  <c r="I15" i="478"/>
  <c r="J16" i="478"/>
  <c r="C7" i="487" a="1"/>
  <c r="C7" i="487" s="1"/>
  <c r="I7" i="487"/>
  <c r="L7" i="487" a="1"/>
  <c r="L7" i="487" s="1"/>
  <c r="N7" i="487" a="1"/>
  <c r="N7" i="487" s="1"/>
  <c r="I8" i="487"/>
  <c r="L8" i="487" a="1"/>
  <c r="L8" i="487" s="1"/>
  <c r="N8" i="487" a="1"/>
  <c r="N8" i="487" s="1"/>
  <c r="I9" i="487"/>
  <c r="L9" i="487" a="1"/>
  <c r="L9" i="487" s="1"/>
  <c r="N9" i="487" a="1"/>
  <c r="N9" i="487" s="1"/>
  <c r="I10" i="487"/>
  <c r="L10" i="487" a="1"/>
  <c r="L10" i="487" s="1"/>
  <c r="N10" i="487" a="1"/>
  <c r="N10" i="487" s="1"/>
  <c r="I11" i="487"/>
  <c r="L11" i="487" a="1"/>
  <c r="L11" i="487" s="1"/>
  <c r="N11" i="487" a="1"/>
  <c r="N11" i="487" s="1"/>
  <c r="I12" i="487"/>
  <c r="N12" i="487" a="1"/>
  <c r="N12" i="487" s="1"/>
  <c r="I13" i="487"/>
  <c r="N13" i="487" a="1"/>
  <c r="N13" i="487" s="1"/>
  <c r="I14" i="487"/>
  <c r="N14" i="487" a="1"/>
  <c r="N14" i="487" s="1"/>
  <c r="I15" i="487"/>
  <c r="N15" i="487" a="1"/>
  <c r="N15" i="487" s="1"/>
  <c r="I16" i="487"/>
  <c r="N16" i="487" a="1"/>
  <c r="N16" i="487" s="1"/>
  <c r="P17" i="487" a="1"/>
  <c r="P17" i="487" s="1"/>
  <c r="C17" i="487" s="1" a="1"/>
  <c r="C17" i="487" s="1"/>
  <c r="O53" i="487" s="1" a="1"/>
  <c r="O53" i="487" s="1"/>
  <c r="Z19" i="487"/>
  <c r="O19" i="487"/>
  <c r="M19" i="487" a="1"/>
  <c r="M19" i="487" s="1"/>
  <c r="N19" i="487" a="1"/>
  <c r="N19" i="487" s="1"/>
  <c r="I19" i="487"/>
  <c r="Z21" i="487"/>
  <c r="O21" i="487"/>
  <c r="M21" i="487" a="1"/>
  <c r="M21" i="487" s="1"/>
  <c r="N21" i="487" a="1"/>
  <c r="N21" i="487" s="1"/>
  <c r="I21" i="487"/>
  <c r="Z23" i="487"/>
  <c r="O23" i="487"/>
  <c r="M23" i="487" a="1"/>
  <c r="M23" i="487" s="1"/>
  <c r="C23" i="487" a="1"/>
  <c r="C23" i="487" s="1"/>
  <c r="N23" i="487" a="1"/>
  <c r="N23" i="487" s="1"/>
  <c r="I23" i="487"/>
  <c r="S36" i="487" a="1"/>
  <c r="S36" i="487" s="1"/>
  <c r="S34" i="487" a="1"/>
  <c r="S34" i="487" s="1"/>
  <c r="S30" i="487" a="1"/>
  <c r="S30" i="487" s="1"/>
  <c r="S35" i="487" a="1"/>
  <c r="S35" i="487" s="1"/>
  <c r="S31" i="487" a="1"/>
  <c r="S31" i="487" s="1"/>
  <c r="S32" i="487" a="1"/>
  <c r="S32" i="487" s="1"/>
  <c r="S28" i="487" a="1"/>
  <c r="S28" i="487" s="1"/>
  <c r="P32" i="487" a="1"/>
  <c r="P32" i="487" s="1"/>
  <c r="C32" i="487" s="1" a="1"/>
  <c r="C32" i="487" s="1"/>
  <c r="P28" i="487" a="1"/>
  <c r="P28" i="487" s="1"/>
  <c r="C28" i="487" s="1" a="1"/>
  <c r="C28" i="487" s="1"/>
  <c r="P33" i="487" a="1"/>
  <c r="P33" i="487" s="1"/>
  <c r="C33" i="487" s="1" a="1"/>
  <c r="C33" i="487" s="1"/>
  <c r="D33" i="487" s="1" a="1"/>
  <c r="D33" i="487" s="1"/>
  <c r="X33" i="487" s="1" a="1"/>
  <c r="X33" i="487" s="1"/>
  <c r="P18" i="487" a="1"/>
  <c r="P18" i="487" s="1"/>
  <c r="C18" i="487" s="1" a="1"/>
  <c r="C18" i="487" s="1"/>
  <c r="S19" i="487" a="1"/>
  <c r="S19" i="487" s="1"/>
  <c r="P20" i="487" a="1"/>
  <c r="P20" i="487" s="1"/>
  <c r="C20" i="487" s="1" a="1"/>
  <c r="C20" i="487" s="1"/>
  <c r="S21" i="487" a="1"/>
  <c r="S21" i="487" s="1"/>
  <c r="P22" i="487" a="1"/>
  <c r="P22" i="487" s="1"/>
  <c r="S23" i="487" a="1"/>
  <c r="S23" i="487" s="1"/>
  <c r="P24" i="487" a="1"/>
  <c r="P24" i="487" s="1"/>
  <c r="C24" i="487" s="1" a="1"/>
  <c r="C24" i="487" s="1"/>
  <c r="S25" i="487" a="1"/>
  <c r="S25" i="487" s="1"/>
  <c r="S26" i="487" a="1"/>
  <c r="S26" i="487" s="1"/>
  <c r="S27" i="487" a="1"/>
  <c r="S27" i="487" s="1"/>
  <c r="P30" i="487" a="1"/>
  <c r="P30" i="487" s="1"/>
  <c r="C30" i="487" s="1" a="1"/>
  <c r="C30" i="487" s="1"/>
  <c r="D30" i="487" s="1" a="1"/>
  <c r="D30" i="487" s="1"/>
  <c r="X30" i="487" s="1" a="1"/>
  <c r="X30" i="487" s="1"/>
  <c r="S33" i="487" a="1"/>
  <c r="S33" i="487" s="1"/>
  <c r="N35" i="487" a="1"/>
  <c r="N35" i="487" s="1"/>
  <c r="I35" i="487"/>
  <c r="P35" i="487" a="1"/>
  <c r="P35" i="487" s="1"/>
  <c r="C35" i="487" s="1" a="1"/>
  <c r="C35" i="487" s="1"/>
  <c r="D35" i="487" s="1" a="1"/>
  <c r="D35" i="487" s="1"/>
  <c r="X35" i="487" s="1" a="1"/>
  <c r="X35" i="487" s="1"/>
  <c r="M35" i="487" a="1"/>
  <c r="M35" i="487" s="1"/>
  <c r="J35" i="487"/>
  <c r="Z35" i="487"/>
  <c r="O35" i="487"/>
  <c r="M7" i="487" a="1"/>
  <c r="M7" i="487" s="1"/>
  <c r="O7" i="487"/>
  <c r="Z7" i="487"/>
  <c r="C8" i="487" a="1"/>
  <c r="C8" i="487" s="1"/>
  <c r="M8" i="487" a="1"/>
  <c r="M8" i="487" s="1"/>
  <c r="O8" i="487"/>
  <c r="M9" i="487" a="1"/>
  <c r="M9" i="487" s="1"/>
  <c r="O9" i="487"/>
  <c r="M10" i="487" a="1"/>
  <c r="M10" i="487" s="1"/>
  <c r="O10" i="487"/>
  <c r="M11" i="487" a="1"/>
  <c r="M11" i="487" s="1"/>
  <c r="O11" i="487"/>
  <c r="M12" i="487" a="1"/>
  <c r="M12" i="487" s="1"/>
  <c r="O12" i="487"/>
  <c r="C13" i="487" a="1"/>
  <c r="C13" i="487" s="1"/>
  <c r="M13" i="487" a="1"/>
  <c r="M13" i="487" s="1"/>
  <c r="O13" i="487"/>
  <c r="C14" i="487" a="1"/>
  <c r="C14" i="487" s="1"/>
  <c r="M14" i="487" a="1"/>
  <c r="M14" i="487" s="1"/>
  <c r="O14" i="487"/>
  <c r="C15" i="487" a="1"/>
  <c r="C15" i="487" s="1"/>
  <c r="D15" i="487" s="1" a="1"/>
  <c r="D15" i="487" s="1"/>
  <c r="M15" i="487" a="1"/>
  <c r="M15" i="487" s="1"/>
  <c r="O15" i="487"/>
  <c r="C16" i="487" a="1"/>
  <c r="C16" i="487" s="1"/>
  <c r="M16" i="487" a="1"/>
  <c r="M16" i="487" s="1"/>
  <c r="O16" i="487"/>
  <c r="Z17" i="487"/>
  <c r="O17" i="487"/>
  <c r="M17" i="487" a="1"/>
  <c r="M17" i="487" s="1"/>
  <c r="Z18" i="487"/>
  <c r="O18" i="487"/>
  <c r="M18" i="487" a="1"/>
  <c r="M18" i="487" s="1"/>
  <c r="N18" i="487" a="1"/>
  <c r="N18" i="487" s="1"/>
  <c r="I18" i="487"/>
  <c r="J19" i="487"/>
  <c r="Z20" i="487"/>
  <c r="O20" i="487"/>
  <c r="M20" i="487" a="1"/>
  <c r="M20" i="487" s="1"/>
  <c r="N20" i="487" a="1"/>
  <c r="N20" i="487" s="1"/>
  <c r="I20" i="487"/>
  <c r="J21" i="487"/>
  <c r="Z22" i="487"/>
  <c r="O22" i="487"/>
  <c r="M22" i="487" a="1"/>
  <c r="M22" i="487" s="1"/>
  <c r="C22" i="487" a="1"/>
  <c r="C22" i="487" s="1"/>
  <c r="D22" i="487" s="1" a="1"/>
  <c r="D22" i="487" s="1"/>
  <c r="X22" i="487" s="1" a="1"/>
  <c r="X22" i="487" s="1"/>
  <c r="N22" i="487" a="1"/>
  <c r="N22" i="487" s="1"/>
  <c r="I22" i="487"/>
  <c r="J23" i="487"/>
  <c r="Z24" i="487"/>
  <c r="O24" i="487"/>
  <c r="M24" i="487" a="1"/>
  <c r="M24" i="487" s="1"/>
  <c r="N24" i="487" a="1"/>
  <c r="N24" i="487" s="1"/>
  <c r="I24" i="487"/>
  <c r="S29" i="487" a="1"/>
  <c r="S29" i="487" s="1"/>
  <c r="N31" i="487" a="1"/>
  <c r="N31" i="487" s="1"/>
  <c r="I31" i="487"/>
  <c r="P31" i="487" a="1"/>
  <c r="P31" i="487" s="1"/>
  <c r="C31" i="487" s="1" a="1"/>
  <c r="C31" i="487" s="1"/>
  <c r="M31" i="487" a="1"/>
  <c r="M31" i="487" s="1"/>
  <c r="J31" i="487"/>
  <c r="Z31" i="487"/>
  <c r="O31" i="487"/>
  <c r="I25" i="487"/>
  <c r="N25" i="487" a="1"/>
  <c r="N25" i="487" s="1"/>
  <c r="I26" i="487"/>
  <c r="N26" i="487" a="1"/>
  <c r="N26" i="487" s="1"/>
  <c r="I27" i="487"/>
  <c r="N27" i="487" a="1"/>
  <c r="N27" i="487" s="1"/>
  <c r="J29" i="487"/>
  <c r="M29" i="487" a="1"/>
  <c r="M29" i="487" s="1"/>
  <c r="P29" i="487" a="1"/>
  <c r="P29" i="487" s="1"/>
  <c r="C29" i="487" s="1" a="1"/>
  <c r="C29" i="487" s="1"/>
  <c r="D29" i="487" s="1" a="1"/>
  <c r="D29" i="487" s="1"/>
  <c r="N30" i="487" a="1"/>
  <c r="N30" i="487" s="1"/>
  <c r="I30" i="487"/>
  <c r="N34" i="487" a="1"/>
  <c r="N34" i="487" s="1"/>
  <c r="I34" i="487"/>
  <c r="Z27" i="487"/>
  <c r="N29" i="487" a="1"/>
  <c r="N29" i="487" s="1"/>
  <c r="I29" i="487"/>
  <c r="N33" i="487" a="1"/>
  <c r="N33" i="487" s="1"/>
  <c r="I33" i="487"/>
  <c r="M25" i="487" a="1"/>
  <c r="M25" i="487" s="1"/>
  <c r="O25" i="487"/>
  <c r="M26" i="487" a="1"/>
  <c r="M26" i="487" s="1"/>
  <c r="O26" i="487"/>
  <c r="M27" i="487" a="1"/>
  <c r="M27" i="487" s="1"/>
  <c r="O27" i="487"/>
  <c r="N28" i="487" a="1"/>
  <c r="N28" i="487" s="1"/>
  <c r="I28" i="487"/>
  <c r="O30" i="487"/>
  <c r="Z30" i="487"/>
  <c r="N32" i="487" a="1"/>
  <c r="N32" i="487" s="1"/>
  <c r="I32" i="487"/>
  <c r="O34" i="487"/>
  <c r="Z34" i="487"/>
  <c r="I36" i="487"/>
  <c r="N36" i="487" a="1"/>
  <c r="N36" i="487" s="1"/>
  <c r="M73" i="487" a="1"/>
  <c r="M73" i="487" s="1"/>
  <c r="S8" i="486" a="1"/>
  <c r="S8" i="486" s="1"/>
  <c r="S16" i="486" a="1"/>
  <c r="S16" i="486" s="1"/>
  <c r="S20" i="486" a="1"/>
  <c r="S20" i="486" s="1"/>
  <c r="M73" i="486" a="1"/>
  <c r="M73" i="486" s="1"/>
  <c r="Z11" i="486"/>
  <c r="O11" i="486"/>
  <c r="M11" i="486" a="1"/>
  <c r="M11" i="486" s="1"/>
  <c r="C11" i="486" a="1"/>
  <c r="C11" i="486" s="1"/>
  <c r="J11" i="486"/>
  <c r="P11" i="486" a="1"/>
  <c r="P11" i="486" s="1"/>
  <c r="I11" i="486"/>
  <c r="L11" i="486" a="1"/>
  <c r="L11" i="486" s="1"/>
  <c r="P13" i="486" a="1"/>
  <c r="P13" i="486" s="1"/>
  <c r="Z7" i="486"/>
  <c r="O7" i="486"/>
  <c r="M7" i="486" a="1"/>
  <c r="M7" i="486" s="1"/>
  <c r="J7" i="486"/>
  <c r="C7" i="486" a="1"/>
  <c r="C7" i="486" s="1"/>
  <c r="D7" i="486" s="1" a="1"/>
  <c r="D7" i="486" s="1"/>
  <c r="P16" i="486" a="1"/>
  <c r="P16" i="486" s="1"/>
  <c r="P8" i="486" a="1"/>
  <c r="P8" i="486" s="1"/>
  <c r="L7" i="486" a="1"/>
  <c r="L7" i="486" s="1"/>
  <c r="P7" i="486" a="1"/>
  <c r="P7" i="486" s="1"/>
  <c r="I7" i="486"/>
  <c r="P33" i="486" a="1"/>
  <c r="P33" i="486" s="1"/>
  <c r="C33" i="486" s="1" a="1"/>
  <c r="C33" i="486" s="1"/>
  <c r="P20" i="486" a="1"/>
  <c r="P20" i="486" s="1"/>
  <c r="P12" i="486" a="1"/>
  <c r="P12" i="486" s="1"/>
  <c r="Z19" i="486"/>
  <c r="O19" i="486"/>
  <c r="M19" i="486" a="1"/>
  <c r="M19" i="486" s="1"/>
  <c r="J19" i="486"/>
  <c r="P19" i="486" a="1"/>
  <c r="P19" i="486" s="1"/>
  <c r="C19" i="486" s="1" a="1"/>
  <c r="C19" i="486" s="1"/>
  <c r="D19" i="486" s="1" a="1"/>
  <c r="D19" i="486" s="1"/>
  <c r="I19" i="486"/>
  <c r="L19" i="486" a="1"/>
  <c r="L19" i="486" s="1"/>
  <c r="P21" i="486" a="1"/>
  <c r="P21" i="486" s="1"/>
  <c r="P9" i="486" a="1"/>
  <c r="P9" i="486" s="1"/>
  <c r="C9" i="486" s="1" a="1"/>
  <c r="C9" i="486" s="1"/>
  <c r="Z15" i="486"/>
  <c r="O15" i="486"/>
  <c r="M15" i="486" a="1"/>
  <c r="M15" i="486" s="1"/>
  <c r="J15" i="486"/>
  <c r="L15" i="486" a="1"/>
  <c r="L15" i="486" s="1"/>
  <c r="P15" i="486" a="1"/>
  <c r="P15" i="486" s="1"/>
  <c r="C15" i="486" s="1" a="1"/>
  <c r="C15" i="486" s="1"/>
  <c r="D15" i="486" s="1" a="1"/>
  <c r="D15" i="486" s="1"/>
  <c r="I15" i="486"/>
  <c r="P17" i="486" a="1"/>
  <c r="P17" i="486" s="1"/>
  <c r="C17" i="486" s="1" a="1"/>
  <c r="C17" i="486" s="1"/>
  <c r="P23" i="486" a="1"/>
  <c r="P23" i="486" s="1"/>
  <c r="C23" i="486" s="1" a="1"/>
  <c r="C23" i="486" s="1"/>
  <c r="Z23" i="486"/>
  <c r="O23" i="486"/>
  <c r="M23" i="486" a="1"/>
  <c r="M23" i="486" s="1"/>
  <c r="L23" i="486" a="1"/>
  <c r="L23" i="486" s="1"/>
  <c r="N23" i="486" a="1"/>
  <c r="N23" i="486" s="1"/>
  <c r="I23" i="486"/>
  <c r="J23" i="486"/>
  <c r="P25" i="486" a="1"/>
  <c r="P25" i="486" s="1"/>
  <c r="Z25" i="486"/>
  <c r="O25" i="486"/>
  <c r="M25" i="486" a="1"/>
  <c r="M25" i="486" s="1"/>
  <c r="C25" i="486" a="1"/>
  <c r="C25" i="486" s="1"/>
  <c r="L25" i="486" a="1"/>
  <c r="L25" i="486" s="1"/>
  <c r="N25" i="486" a="1"/>
  <c r="N25" i="486" s="1"/>
  <c r="I25" i="486"/>
  <c r="J25" i="486"/>
  <c r="P27" i="486" a="1"/>
  <c r="P27" i="486" s="1"/>
  <c r="C27" i="486" s="1" a="1"/>
  <c r="C27" i="486" s="1"/>
  <c r="Z27" i="486"/>
  <c r="O27" i="486"/>
  <c r="M27" i="486" a="1"/>
  <c r="M27" i="486" s="1"/>
  <c r="L27" i="486" a="1"/>
  <c r="L27" i="486" s="1"/>
  <c r="N27" i="486" a="1"/>
  <c r="N27" i="486" s="1"/>
  <c r="I27" i="486"/>
  <c r="J27" i="486"/>
  <c r="P29" i="486" a="1"/>
  <c r="P29" i="486" s="1"/>
  <c r="Z29" i="486"/>
  <c r="O29" i="486"/>
  <c r="M29" i="486" a="1"/>
  <c r="M29" i="486" s="1"/>
  <c r="C29" i="486" a="1"/>
  <c r="C29" i="486" s="1"/>
  <c r="L29" i="486" a="1"/>
  <c r="L29" i="486" s="1"/>
  <c r="N29" i="486" a="1"/>
  <c r="N29" i="486" s="1"/>
  <c r="I29" i="486"/>
  <c r="J29" i="486"/>
  <c r="P31" i="486" a="1"/>
  <c r="P31" i="486" s="1"/>
  <c r="C31" i="486" s="1" a="1"/>
  <c r="C31" i="486" s="1"/>
  <c r="Z31" i="486"/>
  <c r="O31" i="486"/>
  <c r="M31" i="486" a="1"/>
  <c r="M31" i="486" s="1"/>
  <c r="L31" i="486" a="1"/>
  <c r="L31" i="486" s="1"/>
  <c r="N31" i="486" a="1"/>
  <c r="N31" i="486" s="1"/>
  <c r="I31" i="486"/>
  <c r="J31" i="486"/>
  <c r="P36" i="486" a="1"/>
  <c r="P36" i="486" s="1"/>
  <c r="Z36" i="486"/>
  <c r="O36" i="486"/>
  <c r="M36" i="486" a="1"/>
  <c r="M36" i="486" s="1"/>
  <c r="C36" i="486" a="1"/>
  <c r="C36" i="486" s="1"/>
  <c r="L36" i="486" a="1"/>
  <c r="L36" i="486" s="1"/>
  <c r="J36" i="486"/>
  <c r="N36" i="486" a="1"/>
  <c r="N36" i="486" s="1"/>
  <c r="I36" i="486"/>
  <c r="N11" i="486" a="1"/>
  <c r="N11" i="486" s="1"/>
  <c r="J43" i="477" a="1"/>
  <c r="J43" i="477" s="1"/>
  <c r="S36" i="486" a="1"/>
  <c r="S36" i="486" s="1"/>
  <c r="S35" i="486" a="1"/>
  <c r="S35" i="486" s="1"/>
  <c r="S34" i="486" a="1"/>
  <c r="S34" i="486" s="1"/>
  <c r="S32" i="486" a="1"/>
  <c r="S32" i="486" s="1"/>
  <c r="S31" i="486" a="1"/>
  <c r="S31" i="486" s="1"/>
  <c r="S30" i="486" a="1"/>
  <c r="S30" i="486" s="1"/>
  <c r="S29" i="486" a="1"/>
  <c r="S29" i="486" s="1"/>
  <c r="S28" i="486" a="1"/>
  <c r="S28" i="486" s="1"/>
  <c r="S27" i="486" a="1"/>
  <c r="S27" i="486" s="1"/>
  <c r="S26" i="486" a="1"/>
  <c r="S26" i="486" s="1"/>
  <c r="S25" i="486" a="1"/>
  <c r="S25" i="486" s="1"/>
  <c r="S24" i="486" a="1"/>
  <c r="S24" i="486" s="1"/>
  <c r="S23" i="486" a="1"/>
  <c r="S23" i="486" s="1"/>
  <c r="Z10" i="486"/>
  <c r="O10" i="486"/>
  <c r="M10" i="486" a="1"/>
  <c r="M10" i="486" s="1"/>
  <c r="S11" i="486" a="1"/>
  <c r="S11" i="486" s="1"/>
  <c r="Z14" i="486"/>
  <c r="O14" i="486"/>
  <c r="M14" i="486" a="1"/>
  <c r="M14" i="486" s="1"/>
  <c r="Z18" i="486"/>
  <c r="O18" i="486"/>
  <c r="M18" i="486" a="1"/>
  <c r="M18" i="486" s="1"/>
  <c r="S19" i="486" a="1"/>
  <c r="S19" i="486" s="1"/>
  <c r="N22" i="486" a="1"/>
  <c r="N22" i="486" s="1"/>
  <c r="Z9" i="486"/>
  <c r="O9" i="486"/>
  <c r="M9" i="486" a="1"/>
  <c r="M9" i="486" s="1"/>
  <c r="L10" i="486" a="1"/>
  <c r="L10" i="486" s="1"/>
  <c r="S10" i="486" a="1"/>
  <c r="S10" i="486" s="1"/>
  <c r="Z13" i="486"/>
  <c r="O13" i="486"/>
  <c r="M13" i="486" a="1"/>
  <c r="M13" i="486" s="1"/>
  <c r="C13" i="486" a="1"/>
  <c r="C13" i="486" s="1"/>
  <c r="M49" i="486" s="1" a="1"/>
  <c r="M49" i="486" s="1"/>
  <c r="L14" i="486" a="1"/>
  <c r="L14" i="486" s="1"/>
  <c r="S14" i="486" a="1"/>
  <c r="S14" i="486" s="1"/>
  <c r="Z17" i="486"/>
  <c r="O17" i="486"/>
  <c r="M17" i="486" a="1"/>
  <c r="M17" i="486" s="1"/>
  <c r="L18" i="486" a="1"/>
  <c r="L18" i="486" s="1"/>
  <c r="S18" i="486" a="1"/>
  <c r="S18" i="486" s="1"/>
  <c r="Z21" i="486"/>
  <c r="O21" i="486"/>
  <c r="M21" i="486" a="1"/>
  <c r="M21" i="486" s="1"/>
  <c r="C21" i="486" a="1"/>
  <c r="C21" i="486" s="1"/>
  <c r="O57" i="486" s="1" a="1"/>
  <c r="O57" i="486" s="1"/>
  <c r="L22" i="486" a="1"/>
  <c r="L22" i="486" s="1"/>
  <c r="S22" i="486" a="1"/>
  <c r="S22" i="486" s="1"/>
  <c r="P24" i="486" a="1"/>
  <c r="P24" i="486" s="1"/>
  <c r="C24" i="486" s="1" a="1"/>
  <c r="C24" i="486" s="1"/>
  <c r="Z24" i="486"/>
  <c r="O24" i="486"/>
  <c r="M24" i="486" a="1"/>
  <c r="M24" i="486" s="1"/>
  <c r="P26" i="486" a="1"/>
  <c r="P26" i="486" s="1"/>
  <c r="Z26" i="486"/>
  <c r="O26" i="486"/>
  <c r="M26" i="486" a="1"/>
  <c r="M26" i="486" s="1"/>
  <c r="C26" i="486" a="1"/>
  <c r="C26" i="486" s="1"/>
  <c r="P28" i="486" a="1"/>
  <c r="P28" i="486" s="1"/>
  <c r="Z28" i="486"/>
  <c r="O28" i="486"/>
  <c r="M28" i="486" a="1"/>
  <c r="M28" i="486" s="1"/>
  <c r="C28" i="486" a="1"/>
  <c r="C28" i="486" s="1"/>
  <c r="P30" i="486" a="1"/>
  <c r="P30" i="486" s="1"/>
  <c r="C30" i="486" s="1" a="1"/>
  <c r="C30" i="486" s="1"/>
  <c r="Z30" i="486"/>
  <c r="O30" i="486"/>
  <c r="M30" i="486" a="1"/>
  <c r="M30" i="486" s="1"/>
  <c r="Z32" i="486"/>
  <c r="P32" i="486" a="1"/>
  <c r="P32" i="486" s="1"/>
  <c r="C32" i="486" s="1" a="1"/>
  <c r="C32" i="486" s="1"/>
  <c r="O32" i="486"/>
  <c r="M32" i="486" a="1"/>
  <c r="M32" i="486" s="1"/>
  <c r="P34" i="486" a="1"/>
  <c r="P34" i="486" s="1"/>
  <c r="Z34" i="486"/>
  <c r="O34" i="486"/>
  <c r="M34" i="486" a="1"/>
  <c r="M34" i="486" s="1"/>
  <c r="C34" i="486" a="1"/>
  <c r="C34" i="486" s="1"/>
  <c r="L34" i="486" a="1"/>
  <c r="L34" i="486" s="1"/>
  <c r="J34" i="486"/>
  <c r="D7" i="477" a="1"/>
  <c r="D7" i="477" s="1"/>
  <c r="Y7" i="477" s="1" a="1"/>
  <c r="Y7" i="477" s="1"/>
  <c r="S7" i="486" a="1"/>
  <c r="S7" i="486" s="1"/>
  <c r="N10" i="486" a="1"/>
  <c r="N10" i="486" s="1"/>
  <c r="N14" i="486" a="1"/>
  <c r="N14" i="486" s="1"/>
  <c r="S15" i="486" a="1"/>
  <c r="S15" i="486" s="1"/>
  <c r="Z22" i="486"/>
  <c r="O22" i="486"/>
  <c r="M22" i="486" a="1"/>
  <c r="M22" i="486" s="1"/>
  <c r="Z8" i="486"/>
  <c r="O8" i="486"/>
  <c r="M8" i="486" a="1"/>
  <c r="M8" i="486" s="1"/>
  <c r="C8" i="486" a="1"/>
  <c r="C8" i="486" s="1"/>
  <c r="M44" i="486" s="1" a="1"/>
  <c r="M44" i="486" s="1"/>
  <c r="L9" i="486" a="1"/>
  <c r="L9" i="486" s="1"/>
  <c r="S9" i="486" a="1"/>
  <c r="S9" i="486" s="1"/>
  <c r="I10" i="486"/>
  <c r="P10" i="486" a="1"/>
  <c r="P10" i="486" s="1"/>
  <c r="C10" i="486" s="1" a="1"/>
  <c r="C10" i="486" s="1"/>
  <c r="Z12" i="486"/>
  <c r="O12" i="486"/>
  <c r="M12" i="486" a="1"/>
  <c r="M12" i="486" s="1"/>
  <c r="C12" i="486" a="1"/>
  <c r="C12" i="486" s="1"/>
  <c r="S48" i="486" s="1" a="1"/>
  <c r="S48" i="486" s="1"/>
  <c r="L13" i="486" a="1"/>
  <c r="L13" i="486" s="1"/>
  <c r="S13" i="486" a="1"/>
  <c r="S13" i="486" s="1"/>
  <c r="I14" i="486"/>
  <c r="P14" i="486" a="1"/>
  <c r="P14" i="486" s="1"/>
  <c r="C14" i="486" s="1" a="1"/>
  <c r="C14" i="486" s="1"/>
  <c r="Z16" i="486"/>
  <c r="O16" i="486"/>
  <c r="M16" i="486" a="1"/>
  <c r="M16" i="486" s="1"/>
  <c r="C16" i="486" a="1"/>
  <c r="C16" i="486" s="1"/>
  <c r="L17" i="486" a="1"/>
  <c r="L17" i="486" s="1"/>
  <c r="S17" i="486" a="1"/>
  <c r="S17" i="486" s="1"/>
  <c r="I18" i="486"/>
  <c r="P18" i="486" a="1"/>
  <c r="P18" i="486" s="1"/>
  <c r="C18" i="486" s="1" a="1"/>
  <c r="C18" i="486" s="1"/>
  <c r="Z20" i="486"/>
  <c r="O20" i="486"/>
  <c r="M20" i="486" a="1"/>
  <c r="M20" i="486" s="1"/>
  <c r="C20" i="486" a="1"/>
  <c r="C20" i="486" s="1"/>
  <c r="R56" i="486" s="1" a="1"/>
  <c r="R56" i="486" s="1"/>
  <c r="L21" i="486" a="1"/>
  <c r="L21" i="486" s="1"/>
  <c r="S21" i="486" a="1"/>
  <c r="S21" i="486" s="1"/>
  <c r="I22" i="486"/>
  <c r="P22" i="486" a="1"/>
  <c r="P22" i="486" s="1"/>
  <c r="C22" i="486" s="1" a="1"/>
  <c r="C22" i="486" s="1"/>
  <c r="I24" i="486"/>
  <c r="N24" i="486" a="1"/>
  <c r="N24" i="486" s="1"/>
  <c r="I26" i="486"/>
  <c r="N26" i="486" a="1"/>
  <c r="N26" i="486" s="1"/>
  <c r="I28" i="486"/>
  <c r="N28" i="486" a="1"/>
  <c r="N28" i="486" s="1"/>
  <c r="I30" i="486"/>
  <c r="N30" i="486" a="1"/>
  <c r="N30" i="486" s="1"/>
  <c r="I32" i="486"/>
  <c r="N32" i="486" a="1"/>
  <c r="N32" i="486" s="1"/>
  <c r="S33" i="486" a="1"/>
  <c r="S33" i="486" s="1"/>
  <c r="I34" i="486"/>
  <c r="P35" i="486" a="1"/>
  <c r="P35" i="486" s="1"/>
  <c r="C35" i="486" s="1" a="1"/>
  <c r="C35" i="486" s="1"/>
  <c r="Z35" i="486"/>
  <c r="O35" i="486"/>
  <c r="M35" i="486" a="1"/>
  <c r="M35" i="486" s="1"/>
  <c r="Z33" i="486"/>
  <c r="O33" i="486"/>
  <c r="M33" i="486" a="1"/>
  <c r="M33" i="486" s="1"/>
  <c r="Z12" i="472"/>
  <c r="J8" i="472"/>
  <c r="Z8" i="472"/>
  <c r="Z9" i="472"/>
  <c r="M11" i="472" a="1"/>
  <c r="M11" i="472" s="1"/>
  <c r="Z11" i="472"/>
  <c r="Z15" i="472"/>
  <c r="J12" i="472"/>
  <c r="O16" i="472"/>
  <c r="J16" i="472"/>
  <c r="Z16" i="472"/>
  <c r="J14" i="472"/>
  <c r="J10" i="472"/>
  <c r="Z10" i="472"/>
  <c r="M12" i="472" a="1"/>
  <c r="M12" i="472" s="1"/>
  <c r="Z13" i="472"/>
  <c r="O14" i="472"/>
  <c r="M15" i="472" a="1"/>
  <c r="M15" i="472" s="1"/>
  <c r="O17" i="472"/>
  <c r="M10" i="472" a="1"/>
  <c r="M10" i="472" s="1"/>
  <c r="M13" i="472" a="1"/>
  <c r="M13" i="472" s="1"/>
  <c r="O15" i="474"/>
  <c r="J15" i="474"/>
  <c r="Z15" i="474"/>
  <c r="J8" i="474"/>
  <c r="Z8" i="474"/>
  <c r="J10" i="474"/>
  <c r="Z10" i="474"/>
  <c r="S27" i="474" a="1"/>
  <c r="S27" i="474" s="1"/>
  <c r="M8" i="474" a="1"/>
  <c r="M8" i="474" s="1"/>
  <c r="M10" i="474" a="1"/>
  <c r="M10" i="474" s="1"/>
  <c r="S10" i="474" a="1"/>
  <c r="S10" i="474" s="1"/>
  <c r="S15" i="474" a="1"/>
  <c r="S15" i="474" s="1"/>
  <c r="S9" i="474" a="1"/>
  <c r="S9" i="474" s="1"/>
  <c r="M9" i="474" a="1"/>
  <c r="M9" i="474" s="1"/>
  <c r="Z9" i="474"/>
  <c r="S23" i="474" a="1"/>
  <c r="S23" i="474" s="1"/>
  <c r="S31" i="474" a="1"/>
  <c r="S31" i="474" s="1"/>
  <c r="J9" i="474"/>
  <c r="M73" i="474" a="1"/>
  <c r="M73" i="474" s="1"/>
  <c r="N8" i="475" a="1"/>
  <c r="N8" i="475" s="1"/>
  <c r="N10" i="475" a="1"/>
  <c r="N10" i="475" s="1"/>
  <c r="J8" i="475"/>
  <c r="I10" i="475"/>
  <c r="J13" i="475"/>
  <c r="O13" i="471"/>
  <c r="J14" i="471"/>
  <c r="M14" i="471" a="1"/>
  <c r="M14" i="471" s="1"/>
  <c r="Z14" i="471"/>
  <c r="M10" i="471" a="1"/>
  <c r="M10" i="471" s="1"/>
  <c r="J10" i="471"/>
  <c r="Z10" i="471"/>
  <c r="S25" i="471" a="1"/>
  <c r="S25" i="471" s="1"/>
  <c r="M17" i="477" a="1"/>
  <c r="M17" i="477" s="1"/>
  <c r="Z17" i="477"/>
  <c r="I17" i="477"/>
  <c r="N17" i="477" a="1"/>
  <c r="N17" i="477" s="1"/>
  <c r="J17" i="477"/>
  <c r="M16" i="477" a="1"/>
  <c r="M16" i="477" s="1"/>
  <c r="N16" i="477" a="1"/>
  <c r="N16" i="477" s="1"/>
  <c r="J15" i="477"/>
  <c r="I16" i="477"/>
  <c r="O16" i="477"/>
  <c r="O15" i="477"/>
  <c r="M15" i="477" a="1"/>
  <c r="M15" i="477" s="1"/>
  <c r="Z15" i="477"/>
  <c r="I15" i="477"/>
  <c r="M14" i="477" a="1"/>
  <c r="M14" i="477" s="1"/>
  <c r="J13" i="477"/>
  <c r="I14" i="477"/>
  <c r="N14" i="477" a="1"/>
  <c r="N14" i="477" s="1"/>
  <c r="Z14" i="477"/>
  <c r="J14" i="477"/>
  <c r="L9" i="477" a="1"/>
  <c r="L9" i="477" s="1"/>
  <c r="P32" i="477" a="1"/>
  <c r="P32" i="477" s="1"/>
  <c r="C32" i="477" s="1" a="1"/>
  <c r="C32" i="477" s="1"/>
  <c r="J68" i="477" s="1" a="1"/>
  <c r="J68" i="477" s="1"/>
  <c r="P27" i="477" a="1"/>
  <c r="P27" i="477" s="1"/>
  <c r="C27" i="477" s="1" a="1"/>
  <c r="C27" i="477" s="1"/>
  <c r="J63" i="477" s="1" a="1"/>
  <c r="J63" i="477" s="1"/>
  <c r="M73" i="477" a="1"/>
  <c r="M73" i="477" s="1"/>
  <c r="M8" i="477" a="1"/>
  <c r="M8" i="477" s="1"/>
  <c r="I8" i="477"/>
  <c r="N8" i="477" a="1"/>
  <c r="N8" i="477" s="1"/>
  <c r="Z8" i="477"/>
  <c r="O9" i="477"/>
  <c r="P21" i="477" a="1"/>
  <c r="P21" i="477" s="1"/>
  <c r="C21" i="477" s="1" a="1"/>
  <c r="C21" i="477" s="1"/>
  <c r="D57" i="477" s="1" a="1"/>
  <c r="D57" i="477" s="1"/>
  <c r="P12" i="477" a="1"/>
  <c r="P12" i="477" s="1"/>
  <c r="C12" i="477" s="1" a="1"/>
  <c r="C12" i="477" s="1"/>
  <c r="J48" i="477" s="1" a="1"/>
  <c r="J48" i="477" s="1"/>
  <c r="P29" i="477" a="1"/>
  <c r="P29" i="477" s="1"/>
  <c r="C29" i="477" s="1" a="1"/>
  <c r="C29" i="477" s="1"/>
  <c r="I65" i="477" s="1" a="1"/>
  <c r="I65" i="477" s="1"/>
  <c r="P35" i="477" a="1"/>
  <c r="P35" i="477" s="1"/>
  <c r="C35" i="477" s="1" a="1"/>
  <c r="C35" i="477" s="1"/>
  <c r="J8" i="477"/>
  <c r="O8" i="477"/>
  <c r="P16" i="477" a="1"/>
  <c r="P16" i="477" s="1"/>
  <c r="C16" i="477" s="1" a="1"/>
  <c r="C16" i="477" s="1"/>
  <c r="J52" i="477" s="1" a="1"/>
  <c r="J52" i="477" s="1"/>
  <c r="L8" i="477" a="1"/>
  <c r="L8" i="477" s="1"/>
  <c r="P8" i="477" a="1"/>
  <c r="P8" i="477" s="1"/>
  <c r="C8" i="477" s="1" a="1"/>
  <c r="C8" i="477" s="1"/>
  <c r="I9" i="477"/>
  <c r="Z9" i="477"/>
  <c r="M10" i="477" a="1"/>
  <c r="M10" i="477" s="1"/>
  <c r="S7" i="477" a="1"/>
  <c r="S7" i="477" s="1"/>
  <c r="S10" i="477" a="1"/>
  <c r="S10" i="477" s="1"/>
  <c r="M9" i="477" a="1"/>
  <c r="M9" i="477" s="1"/>
  <c r="P9" i="477" a="1"/>
  <c r="P9" i="477" s="1"/>
  <c r="C9" i="477" s="1" a="1"/>
  <c r="C9" i="477" s="1"/>
  <c r="L10" i="477" a="1"/>
  <c r="L10" i="477" s="1"/>
  <c r="O10" i="477"/>
  <c r="S11" i="477" a="1"/>
  <c r="S11" i="477" s="1"/>
  <c r="P13" i="477" a="1"/>
  <c r="P13" i="477" s="1"/>
  <c r="C13" i="477" s="1" a="1"/>
  <c r="C13" i="477" s="1"/>
  <c r="J49" i="477" s="1" a="1"/>
  <c r="J49" i="477" s="1"/>
  <c r="S15" i="477" a="1"/>
  <c r="S15" i="477" s="1"/>
  <c r="P17" i="477" a="1"/>
  <c r="P17" i="477" s="1"/>
  <c r="C17" i="477" s="1" a="1"/>
  <c r="C17" i="477" s="1"/>
  <c r="J53" i="477" s="1" a="1"/>
  <c r="J53" i="477" s="1"/>
  <c r="S19" i="477" a="1"/>
  <c r="S19" i="477" s="1"/>
  <c r="P23" i="477" a="1"/>
  <c r="P23" i="477" s="1"/>
  <c r="C23" i="477" s="1" a="1"/>
  <c r="C23" i="477" s="1"/>
  <c r="J59" i="477" s="1" a="1"/>
  <c r="J59" i="477" s="1"/>
  <c r="S27" i="477" a="1"/>
  <c r="S27" i="477" s="1"/>
  <c r="P31" i="477" a="1"/>
  <c r="P31" i="477" s="1"/>
  <c r="C31" i="477" s="1" a="1"/>
  <c r="C31" i="477" s="1"/>
  <c r="J67" i="477" s="1" a="1"/>
  <c r="J67" i="477" s="1"/>
  <c r="S25" i="477" a="1"/>
  <c r="S25" i="477" s="1"/>
  <c r="S8" i="477" a="1"/>
  <c r="S8" i="477" s="1"/>
  <c r="P10" i="477" a="1"/>
  <c r="P10" i="477" s="1"/>
  <c r="C10" i="477" s="1" a="1"/>
  <c r="C10" i="477" s="1"/>
  <c r="J46" i="477" s="1" a="1"/>
  <c r="J46" i="477" s="1"/>
  <c r="S12" i="477" a="1"/>
  <c r="S12" i="477" s="1"/>
  <c r="P14" i="477" a="1"/>
  <c r="P14" i="477" s="1"/>
  <c r="C14" i="477" s="1" a="1"/>
  <c r="C14" i="477" s="1"/>
  <c r="J50" i="477" s="1" a="1"/>
  <c r="J50" i="477" s="1"/>
  <c r="S16" i="477" a="1"/>
  <c r="S16" i="477" s="1"/>
  <c r="P18" i="477" a="1"/>
  <c r="P18" i="477" s="1"/>
  <c r="C18" i="477" s="1" a="1"/>
  <c r="C18" i="477" s="1"/>
  <c r="J54" i="477" s="1" a="1"/>
  <c r="J54" i="477" s="1"/>
  <c r="S21" i="477" a="1"/>
  <c r="S21" i="477" s="1"/>
  <c r="P25" i="477" a="1"/>
  <c r="P25" i="477" s="1"/>
  <c r="C25" i="477" s="1" a="1"/>
  <c r="C25" i="477" s="1"/>
  <c r="J61" i="477" s="1" a="1"/>
  <c r="J61" i="477" s="1"/>
  <c r="S29" i="477" a="1"/>
  <c r="S29" i="477" s="1"/>
  <c r="P33" i="477" a="1"/>
  <c r="P33" i="477" s="1"/>
  <c r="C33" i="477" s="1" a="1"/>
  <c r="C33" i="477" s="1"/>
  <c r="J69" i="477" s="1" a="1"/>
  <c r="J69" i="477" s="1"/>
  <c r="P34" i="477" a="1"/>
  <c r="P34" i="477" s="1"/>
  <c r="C34" i="477" s="1" a="1"/>
  <c r="C34" i="477" s="1"/>
  <c r="S14" i="477" a="1"/>
  <c r="S14" i="477" s="1"/>
  <c r="S18" i="477" a="1"/>
  <c r="S18" i="477" s="1"/>
  <c r="J9" i="477"/>
  <c r="S9" i="477" a="1"/>
  <c r="S9" i="477" s="1"/>
  <c r="P11" i="477" a="1"/>
  <c r="P11" i="477" s="1"/>
  <c r="C11" i="477" s="1" a="1"/>
  <c r="C11" i="477" s="1"/>
  <c r="S13" i="477" a="1"/>
  <c r="S13" i="477" s="1"/>
  <c r="P15" i="477" a="1"/>
  <c r="P15" i="477" s="1"/>
  <c r="C15" i="477" s="1" a="1"/>
  <c r="C15" i="477" s="1"/>
  <c r="J51" i="477" s="1" a="1"/>
  <c r="J51" i="477" s="1"/>
  <c r="S17" i="477" a="1"/>
  <c r="S17" i="477" s="1"/>
  <c r="P19" i="477" a="1"/>
  <c r="P19" i="477" s="1"/>
  <c r="C19" i="477" s="1" a="1"/>
  <c r="C19" i="477" s="1"/>
  <c r="J55" i="477" s="1" a="1"/>
  <c r="J55" i="477" s="1"/>
  <c r="S23" i="477" a="1"/>
  <c r="S23" i="477" s="1"/>
  <c r="S31" i="477" a="1"/>
  <c r="S31" i="477" s="1"/>
  <c r="S33" i="477" a="1"/>
  <c r="S33" i="477" s="1"/>
  <c r="I16" i="470"/>
  <c r="N16" i="470" a="1"/>
  <c r="N16" i="470" s="1"/>
  <c r="M12" i="470" a="1"/>
  <c r="M12" i="470" s="1"/>
  <c r="I12" i="470"/>
  <c r="N12" i="470" a="1"/>
  <c r="N12" i="470" s="1"/>
  <c r="Z12" i="470"/>
  <c r="S22" i="470" a="1"/>
  <c r="S22" i="470" s="1"/>
  <c r="J12" i="470"/>
  <c r="P10" i="470" a="1"/>
  <c r="P10" i="470" s="1"/>
  <c r="C10" i="470" s="1" a="1"/>
  <c r="C10" i="470" s="1"/>
  <c r="I46" i="470" s="1" a="1"/>
  <c r="I46" i="470" s="1"/>
  <c r="S8" i="470" a="1"/>
  <c r="S8" i="470" s="1"/>
  <c r="S7" i="470" a="1"/>
  <c r="S7" i="470" s="1"/>
  <c r="L8" i="470" a="1"/>
  <c r="L8" i="470" s="1"/>
  <c r="J10" i="470"/>
  <c r="S28" i="470" a="1"/>
  <c r="S28" i="470" s="1"/>
  <c r="J8" i="470"/>
  <c r="I7" i="470"/>
  <c r="N8" i="470" a="1"/>
  <c r="N8" i="470" s="1"/>
  <c r="N9" i="470" a="1"/>
  <c r="N9" i="470" s="1"/>
  <c r="M10" i="470" a="1"/>
  <c r="M10" i="470" s="1"/>
  <c r="M11" i="470" a="1"/>
  <c r="M11" i="470" s="1"/>
  <c r="P15" i="470" a="1"/>
  <c r="P15" i="470" s="1"/>
  <c r="J11" i="470"/>
  <c r="O8" i="470"/>
  <c r="I9" i="470"/>
  <c r="S9" i="470" a="1"/>
  <c r="S9" i="470" s="1"/>
  <c r="N10" i="470" a="1"/>
  <c r="N10" i="470" s="1"/>
  <c r="N11" i="470" a="1"/>
  <c r="N11" i="470" s="1"/>
  <c r="P35" i="470" a="1"/>
  <c r="P35" i="470" s="1"/>
  <c r="C35" i="470" s="1" a="1"/>
  <c r="C35" i="470" s="1"/>
  <c r="M9" i="470" a="1"/>
  <c r="M9" i="470" s="1"/>
  <c r="O10" i="470"/>
  <c r="I11" i="470"/>
  <c r="O11" i="470"/>
  <c r="S23" i="470" a="1"/>
  <c r="S23" i="470" s="1"/>
  <c r="P31" i="470" a="1"/>
  <c r="P31" i="470" s="1"/>
  <c r="C31" i="470" s="1" a="1"/>
  <c r="C31" i="470" s="1"/>
  <c r="J67" i="470" s="1" a="1"/>
  <c r="J67" i="470" s="1"/>
  <c r="J7" i="470"/>
  <c r="O7" i="470"/>
  <c r="M8" i="470" a="1"/>
  <c r="M8" i="470" s="1"/>
  <c r="P8" i="470" a="1"/>
  <c r="P8" i="470" s="1"/>
  <c r="C8" i="470" s="1" a="1"/>
  <c r="C8" i="470" s="1"/>
  <c r="J9" i="470"/>
  <c r="O9" i="470"/>
  <c r="I10" i="470"/>
  <c r="T46" i="470" s="1" a="1"/>
  <c r="T46" i="470" s="1"/>
  <c r="P11" i="470" a="1"/>
  <c r="P11" i="470" s="1"/>
  <c r="C11" i="470" s="1" a="1"/>
  <c r="C11" i="470" s="1"/>
  <c r="J47" i="470" s="1" a="1"/>
  <c r="J47" i="470" s="1"/>
  <c r="S18" i="470" a="1"/>
  <c r="S18" i="470" s="1"/>
  <c r="S19" i="470" a="1"/>
  <c r="S19" i="470" s="1"/>
  <c r="S24" i="470" a="1"/>
  <c r="S24" i="470" s="1"/>
  <c r="P27" i="470" a="1"/>
  <c r="P27" i="470" s="1"/>
  <c r="C27" i="470" s="1" a="1"/>
  <c r="C27" i="470" s="1"/>
  <c r="J63" i="470" s="1" a="1"/>
  <c r="J63" i="470" s="1"/>
  <c r="S34" i="470" a="1"/>
  <c r="S34" i="470" s="1"/>
  <c r="S35" i="470" a="1"/>
  <c r="S35" i="470" s="1"/>
  <c r="L7" i="470" a="1"/>
  <c r="L7" i="470" s="1"/>
  <c r="P7" i="470" a="1"/>
  <c r="P7" i="470" s="1"/>
  <c r="C7" i="470" s="1" a="1"/>
  <c r="C7" i="470" s="1"/>
  <c r="J43" i="470" s="1" a="1"/>
  <c r="J43" i="470" s="1"/>
  <c r="Z7" i="470"/>
  <c r="I8" i="470"/>
  <c r="L9" i="470" a="1"/>
  <c r="L9" i="470" s="1"/>
  <c r="P9" i="470" a="1"/>
  <c r="P9" i="470" s="1"/>
  <c r="C9" i="470" s="1" a="1"/>
  <c r="C9" i="470" s="1"/>
  <c r="J45" i="470" s="1" a="1"/>
  <c r="J45" i="470" s="1"/>
  <c r="S12" i="470" a="1"/>
  <c r="S12" i="470" s="1"/>
  <c r="S14" i="470" a="1"/>
  <c r="S14" i="470" s="1"/>
  <c r="S15" i="470" a="1"/>
  <c r="S15" i="470" s="1"/>
  <c r="S20" i="470" a="1"/>
  <c r="S20" i="470" s="1"/>
  <c r="P23" i="470" a="1"/>
  <c r="P23" i="470" s="1"/>
  <c r="C23" i="470" s="1" a="1"/>
  <c r="C23" i="470" s="1"/>
  <c r="S30" i="470" a="1"/>
  <c r="S30" i="470" s="1"/>
  <c r="S31" i="470" a="1"/>
  <c r="S31" i="470" s="1"/>
  <c r="S36" i="470" a="1"/>
  <c r="S36" i="470" s="1"/>
  <c r="S10" i="470" a="1"/>
  <c r="S10" i="470" s="1"/>
  <c r="S11" i="470" a="1"/>
  <c r="S11" i="470" s="1"/>
  <c r="P12" i="470" a="1"/>
  <c r="P12" i="470" s="1"/>
  <c r="C12" i="470" s="1" a="1"/>
  <c r="C12" i="470" s="1"/>
  <c r="E48" i="470" s="1" a="1"/>
  <c r="E48" i="470" s="1"/>
  <c r="P36" i="470" a="1"/>
  <c r="P36" i="470" s="1"/>
  <c r="C36" i="470" s="1" a="1"/>
  <c r="C36" i="470" s="1"/>
  <c r="S16" i="470" a="1"/>
  <c r="S16" i="470" s="1"/>
  <c r="P19" i="470" a="1"/>
  <c r="P19" i="470" s="1"/>
  <c r="C19" i="470" s="1" a="1"/>
  <c r="C19" i="470" s="1"/>
  <c r="S26" i="470" a="1"/>
  <c r="S26" i="470" s="1"/>
  <c r="S27" i="470" a="1"/>
  <c r="S27" i="470" s="1"/>
  <c r="S32" i="470" a="1"/>
  <c r="S32" i="470" s="1"/>
  <c r="I17" i="469"/>
  <c r="J17" i="469"/>
  <c r="N17" i="469" a="1"/>
  <c r="N17" i="469" s="1"/>
  <c r="O17" i="469"/>
  <c r="M17" i="469" a="1"/>
  <c r="M17" i="469" s="1"/>
  <c r="J8" i="469"/>
  <c r="S10" i="469" a="1"/>
  <c r="S10" i="469" s="1"/>
  <c r="N13" i="469" a="1"/>
  <c r="N13" i="469" s="1"/>
  <c r="M14" i="469" a="1"/>
  <c r="M14" i="469" s="1"/>
  <c r="J15" i="469"/>
  <c r="S15" i="469" a="1"/>
  <c r="S15" i="469" s="1"/>
  <c r="L8" i="469" a="1"/>
  <c r="L8" i="469" s="1"/>
  <c r="J9" i="469"/>
  <c r="I10" i="469"/>
  <c r="M15" i="469" a="1"/>
  <c r="M15" i="469" s="1"/>
  <c r="N7" i="469" a="1"/>
  <c r="N7" i="469" s="1"/>
  <c r="O8" i="469"/>
  <c r="M10" i="469" a="1"/>
  <c r="M10" i="469" s="1"/>
  <c r="I13" i="469"/>
  <c r="Z14" i="469"/>
  <c r="N15" i="469" a="1"/>
  <c r="N15" i="469" s="1"/>
  <c r="P13" i="469" a="1"/>
  <c r="P13" i="469" s="1"/>
  <c r="C13" i="469" s="1" a="1"/>
  <c r="C13" i="469" s="1"/>
  <c r="P12" i="469" a="1"/>
  <c r="P12" i="469" s="1"/>
  <c r="C12" i="469" s="1" a="1"/>
  <c r="C12" i="469" s="1"/>
  <c r="J48" i="469" s="1" a="1"/>
  <c r="J48" i="469" s="1"/>
  <c r="S17" i="469" a="1"/>
  <c r="S17" i="469" s="1"/>
  <c r="M8" i="469" a="1"/>
  <c r="M8" i="469" s="1"/>
  <c r="S8" i="469" a="1"/>
  <c r="S8" i="469" s="1"/>
  <c r="L9" i="469" a="1"/>
  <c r="L9" i="469" s="1"/>
  <c r="S9" i="469" a="1"/>
  <c r="S9" i="469" s="1"/>
  <c r="S12" i="469" a="1"/>
  <c r="S12" i="469" s="1"/>
  <c r="M13" i="469" a="1"/>
  <c r="M13" i="469" s="1"/>
  <c r="Z13" i="469"/>
  <c r="O14" i="469"/>
  <c r="I15" i="469"/>
  <c r="O15" i="469"/>
  <c r="P29" i="469" a="1"/>
  <c r="P29" i="469" s="1"/>
  <c r="C29" i="469" s="1" a="1"/>
  <c r="C29" i="469" s="1"/>
  <c r="J65" i="469" s="1" a="1"/>
  <c r="J65" i="469" s="1"/>
  <c r="I8" i="469"/>
  <c r="N8" i="469" a="1"/>
  <c r="N8" i="469" s="1"/>
  <c r="N9" i="469" a="1"/>
  <c r="N9" i="469" s="1"/>
  <c r="P10" i="469" a="1"/>
  <c r="P10" i="469" s="1"/>
  <c r="C10" i="469" s="1" a="1"/>
  <c r="C10" i="469" s="1"/>
  <c r="J46" i="469" s="1" a="1"/>
  <c r="J46" i="469" s="1"/>
  <c r="S11" i="469" a="1"/>
  <c r="S11" i="469" s="1"/>
  <c r="S16" i="469" a="1"/>
  <c r="S16" i="469" s="1"/>
  <c r="P14" i="469" a="1"/>
  <c r="P14" i="469" s="1"/>
  <c r="C14" i="469" s="1" a="1"/>
  <c r="C14" i="469" s="1"/>
  <c r="F50" i="469" s="1" a="1"/>
  <c r="F50" i="469" s="1"/>
  <c r="P15" i="469" a="1"/>
  <c r="P15" i="469" s="1"/>
  <c r="C15" i="469" s="1" a="1"/>
  <c r="C15" i="469" s="1"/>
  <c r="J51" i="469" s="1" a="1"/>
  <c r="J51" i="469" s="1"/>
  <c r="P8" i="469" a="1"/>
  <c r="P8" i="469" s="1"/>
  <c r="C8" i="469" s="1" a="1"/>
  <c r="C8" i="469" s="1"/>
  <c r="J44" i="469" s="1" a="1"/>
  <c r="J44" i="469" s="1"/>
  <c r="M9" i="469" a="1"/>
  <c r="M9" i="469" s="1"/>
  <c r="P9" i="469" a="1"/>
  <c r="P9" i="469" s="1"/>
  <c r="C9" i="469" s="1" a="1"/>
  <c r="C9" i="469" s="1"/>
  <c r="K45" i="469" s="1" a="1"/>
  <c r="K45" i="469" s="1"/>
  <c r="J10" i="469"/>
  <c r="O10" i="469"/>
  <c r="Z10" i="469"/>
  <c r="O11" i="469"/>
  <c r="I12" i="469"/>
  <c r="N12" i="469" a="1"/>
  <c r="N12" i="469" s="1"/>
  <c r="P16" i="469" a="1"/>
  <c r="P16" i="469" s="1"/>
  <c r="C16" i="469" s="1" a="1"/>
  <c r="C16" i="469" s="1"/>
  <c r="J52" i="469" s="1" a="1"/>
  <c r="J52" i="469" s="1"/>
  <c r="P17" i="469" a="1"/>
  <c r="P17" i="469" s="1"/>
  <c r="C17" i="469" s="1" a="1"/>
  <c r="C17" i="469" s="1"/>
  <c r="S18" i="469" a="1"/>
  <c r="S18" i="469" s="1"/>
  <c r="S19" i="469" a="1"/>
  <c r="S19" i="469" s="1"/>
  <c r="S20" i="469" a="1"/>
  <c r="S20" i="469" s="1"/>
  <c r="S21" i="469" a="1"/>
  <c r="S21" i="469" s="1"/>
  <c r="S22" i="469" a="1"/>
  <c r="S22" i="469" s="1"/>
  <c r="S23" i="469" a="1"/>
  <c r="S23" i="469" s="1"/>
  <c r="S24" i="469" a="1"/>
  <c r="S24" i="469" s="1"/>
  <c r="S25" i="469" a="1"/>
  <c r="S25" i="469" s="1"/>
  <c r="S26" i="469" a="1"/>
  <c r="S26" i="469" s="1"/>
  <c r="S27" i="469" a="1"/>
  <c r="S27" i="469" s="1"/>
  <c r="S28" i="469" a="1"/>
  <c r="S28" i="469" s="1"/>
  <c r="S29" i="469" a="1"/>
  <c r="S29" i="469" s="1"/>
  <c r="S30" i="469" a="1"/>
  <c r="S30" i="469" s="1"/>
  <c r="S31" i="469" a="1"/>
  <c r="S31" i="469" s="1"/>
  <c r="L7" i="469" a="1"/>
  <c r="L7" i="469" s="1"/>
  <c r="O7" i="469"/>
  <c r="S7" i="469" a="1"/>
  <c r="S7" i="469" s="1"/>
  <c r="I9" i="469"/>
  <c r="Z9" i="469"/>
  <c r="M11" i="469" a="1"/>
  <c r="M11" i="469" s="1"/>
  <c r="P11" i="469" a="1"/>
  <c r="P11" i="469" s="1"/>
  <c r="C11" i="469" s="1" a="1"/>
  <c r="C11" i="469" s="1"/>
  <c r="J47" i="469" s="1" a="1"/>
  <c r="J47" i="469" s="1"/>
  <c r="J12" i="469"/>
  <c r="O12" i="469"/>
  <c r="Z12" i="469"/>
  <c r="S13" i="469" a="1"/>
  <c r="S13" i="469" s="1"/>
  <c r="I14" i="469"/>
  <c r="S14" i="469" a="1"/>
  <c r="S14" i="469" s="1"/>
  <c r="J11" i="469"/>
  <c r="N11" i="469" a="1"/>
  <c r="N11" i="469" s="1"/>
  <c r="M12" i="469" a="1"/>
  <c r="M12" i="469" s="1"/>
  <c r="I11" i="469"/>
  <c r="P18" i="469" a="1"/>
  <c r="P18" i="469" s="1"/>
  <c r="C18" i="469" s="1" a="1"/>
  <c r="C18" i="469" s="1"/>
  <c r="P19" i="469" a="1"/>
  <c r="P19" i="469" s="1"/>
  <c r="C19" i="469" s="1" a="1"/>
  <c r="C19" i="469" s="1"/>
  <c r="J55" i="469" s="1" a="1"/>
  <c r="J55" i="469" s="1"/>
  <c r="P20" i="469" a="1"/>
  <c r="P20" i="469" s="1"/>
  <c r="C20" i="469" s="1" a="1"/>
  <c r="C20" i="469" s="1"/>
  <c r="J56" i="469" s="1" a="1"/>
  <c r="J56" i="469" s="1"/>
  <c r="P21" i="469" a="1"/>
  <c r="P21" i="469" s="1"/>
  <c r="C21" i="469" s="1" a="1"/>
  <c r="C21" i="469" s="1"/>
  <c r="J57" i="469" s="1" a="1"/>
  <c r="J57" i="469" s="1"/>
  <c r="P22" i="469" a="1"/>
  <c r="P22" i="469" s="1"/>
  <c r="C22" i="469" s="1" a="1"/>
  <c r="C22" i="469" s="1"/>
  <c r="E58" i="469" s="1" a="1"/>
  <c r="E58" i="469" s="1"/>
  <c r="P23" i="469" a="1"/>
  <c r="P23" i="469" s="1"/>
  <c r="C23" i="469" s="1" a="1"/>
  <c r="C23" i="469" s="1"/>
  <c r="J59" i="469" s="1" a="1"/>
  <c r="J59" i="469" s="1"/>
  <c r="P24" i="469" a="1"/>
  <c r="P24" i="469" s="1"/>
  <c r="C24" i="469" s="1" a="1"/>
  <c r="C24" i="469" s="1"/>
  <c r="J60" i="469" s="1" a="1"/>
  <c r="J60" i="469" s="1"/>
  <c r="P25" i="469" a="1"/>
  <c r="P25" i="469" s="1"/>
  <c r="C25" i="469" s="1" a="1"/>
  <c r="C25" i="469" s="1"/>
  <c r="J61" i="469" s="1" a="1"/>
  <c r="J61" i="469" s="1"/>
  <c r="P26" i="469" a="1"/>
  <c r="P26" i="469" s="1"/>
  <c r="C26" i="469" s="1" a="1"/>
  <c r="C26" i="469" s="1"/>
  <c r="P27" i="469" a="1"/>
  <c r="P27" i="469" s="1"/>
  <c r="C27" i="469" s="1" a="1"/>
  <c r="C27" i="469" s="1"/>
  <c r="J63" i="469" s="1" a="1"/>
  <c r="J63" i="469" s="1"/>
  <c r="P28" i="469" a="1"/>
  <c r="P28" i="469" s="1"/>
  <c r="C28" i="469" s="1" a="1"/>
  <c r="C28" i="469" s="1"/>
  <c r="J64" i="469" s="1" a="1"/>
  <c r="J64" i="469" s="1"/>
  <c r="S34" i="469" a="1"/>
  <c r="S34" i="469" s="1"/>
  <c r="S35" i="469" a="1"/>
  <c r="S35" i="469" s="1"/>
  <c r="Z14" i="468"/>
  <c r="M14" i="468" a="1"/>
  <c r="M14" i="468" s="1"/>
  <c r="J14" i="468"/>
  <c r="I9" i="468"/>
  <c r="J9" i="468"/>
  <c r="S8" i="468" a="1"/>
  <c r="S8" i="468" s="1"/>
  <c r="L9" i="468" a="1"/>
  <c r="L9" i="468" s="1"/>
  <c r="N8" i="468" a="1"/>
  <c r="N8" i="468" s="1"/>
  <c r="J11" i="468"/>
  <c r="O11" i="468"/>
  <c r="P12" i="468" a="1"/>
  <c r="P12" i="468" s="1"/>
  <c r="C12" i="468" s="1" a="1"/>
  <c r="C12" i="468" s="1"/>
  <c r="J10" i="468"/>
  <c r="M11" i="468" a="1"/>
  <c r="M11" i="468" s="1"/>
  <c r="S11" i="468" a="1"/>
  <c r="S11" i="468" s="1"/>
  <c r="S17" i="468" a="1"/>
  <c r="S17" i="468" s="1"/>
  <c r="J14" i="467"/>
  <c r="J7" i="467"/>
  <c r="Z14" i="467"/>
  <c r="M7" i="467" a="1"/>
  <c r="M7" i="467" s="1"/>
  <c r="Z7" i="467"/>
  <c r="J10" i="467"/>
  <c r="Z10" i="467"/>
  <c r="M14" i="467" a="1"/>
  <c r="M14" i="467" s="1"/>
  <c r="S25" i="467" a="1"/>
  <c r="S25" i="467" s="1"/>
  <c r="N7" i="467" a="1"/>
  <c r="N7" i="467" s="1"/>
  <c r="M10" i="467" a="1"/>
  <c r="M10" i="467" s="1"/>
  <c r="I7" i="467"/>
  <c r="I15" i="466"/>
  <c r="J15" i="466"/>
  <c r="S7" i="466" a="1"/>
  <c r="S7" i="466" s="1"/>
  <c r="O8" i="466"/>
  <c r="P11" i="466" a="1"/>
  <c r="P11" i="466" s="1"/>
  <c r="M7" i="466" a="1"/>
  <c r="M7" i="466" s="1"/>
  <c r="P9" i="466" a="1"/>
  <c r="P9" i="466" s="1"/>
  <c r="S13" i="466" a="1"/>
  <c r="S13" i="466" s="1"/>
  <c r="P7" i="466" a="1"/>
  <c r="P7" i="466" s="1"/>
  <c r="Z8" i="466"/>
  <c r="S9" i="466" a="1"/>
  <c r="S9" i="466" s="1"/>
  <c r="S18" i="466" a="1"/>
  <c r="S18" i="466" s="1"/>
  <c r="N11" i="466" a="1"/>
  <c r="N11" i="466" s="1"/>
  <c r="P8" i="466" a="1"/>
  <c r="P8" i="466" s="1"/>
  <c r="C8" i="466" s="1" a="1"/>
  <c r="C8" i="466" s="1"/>
  <c r="J44" i="466" s="1" a="1"/>
  <c r="J44" i="466" s="1"/>
  <c r="P10" i="466" a="1"/>
  <c r="P10" i="466" s="1"/>
  <c r="C10" i="466" s="1" a="1"/>
  <c r="C10" i="466" s="1"/>
  <c r="J46" i="466" s="1" a="1"/>
  <c r="J46" i="466" s="1"/>
  <c r="S14" i="466" a="1"/>
  <c r="S14" i="466" s="1"/>
  <c r="S17" i="466" a="1"/>
  <c r="S17" i="466" s="1"/>
  <c r="S22" i="466" a="1"/>
  <c r="S22" i="466" s="1"/>
  <c r="C9" i="466" a="1"/>
  <c r="C9" i="466" s="1"/>
  <c r="J45" i="466" s="1" a="1"/>
  <c r="J45" i="466" s="1"/>
  <c r="O9" i="466"/>
  <c r="Z9" i="466"/>
  <c r="I11" i="466"/>
  <c r="S21" i="466" a="1"/>
  <c r="S21" i="466" s="1"/>
  <c r="O7" i="466"/>
  <c r="S8" i="466" a="1"/>
  <c r="S8" i="466" s="1"/>
  <c r="J9" i="466"/>
  <c r="N10" i="466" a="1"/>
  <c r="N10" i="466" s="1"/>
  <c r="S10" i="466" a="1"/>
  <c r="S10" i="466" s="1"/>
  <c r="J11" i="466"/>
  <c r="P19" i="466" a="1"/>
  <c r="P19" i="466" s="1"/>
  <c r="C19" i="466" s="1" a="1"/>
  <c r="C19" i="466" s="1"/>
  <c r="M73" i="466" a="1"/>
  <c r="M73" i="466" s="1"/>
  <c r="J13" i="465"/>
  <c r="N17" i="465" a="1"/>
  <c r="N17" i="465" s="1"/>
  <c r="O13" i="465"/>
  <c r="M14" i="465" a="1"/>
  <c r="M14" i="465" s="1"/>
  <c r="Z14" i="465"/>
  <c r="J16" i="465"/>
  <c r="O17" i="465"/>
  <c r="O16" i="465"/>
  <c r="J14" i="465"/>
  <c r="I14" i="465"/>
  <c r="N14" i="465" a="1"/>
  <c r="N14" i="465" s="1"/>
  <c r="M17" i="465" a="1"/>
  <c r="M17" i="465" s="1"/>
  <c r="L13" i="465" a="1"/>
  <c r="L13" i="465" s="1"/>
  <c r="M13" i="465" a="1"/>
  <c r="M13" i="465" s="1"/>
  <c r="Z13" i="465"/>
  <c r="I15" i="465"/>
  <c r="N15" i="465" a="1"/>
  <c r="N15" i="465" s="1"/>
  <c r="M16" i="465" a="1"/>
  <c r="M16" i="465" s="1"/>
  <c r="Z16" i="465"/>
  <c r="M15" i="465" a="1"/>
  <c r="M15" i="465" s="1"/>
  <c r="Z15" i="465"/>
  <c r="I13" i="465"/>
  <c r="J15" i="465"/>
  <c r="I16" i="465"/>
  <c r="M11" i="465" a="1"/>
  <c r="M11" i="465" s="1"/>
  <c r="I11" i="465"/>
  <c r="N11" i="465" a="1"/>
  <c r="N11" i="465" s="1"/>
  <c r="P21" i="465" a="1"/>
  <c r="P21" i="465" s="1"/>
  <c r="C21" i="465" s="1" a="1"/>
  <c r="C21" i="465" s="1"/>
  <c r="J57" i="465" s="1" a="1"/>
  <c r="J57" i="465" s="1"/>
  <c r="J11" i="465"/>
  <c r="O11" i="465"/>
  <c r="I7" i="465"/>
  <c r="Z7" i="465"/>
  <c r="L7" i="465" a="1"/>
  <c r="L7" i="465" s="1"/>
  <c r="M7" i="465" a="1"/>
  <c r="M7" i="465" s="1"/>
  <c r="N7" i="465" a="1"/>
  <c r="N7" i="465" s="1"/>
  <c r="J7" i="465"/>
  <c r="O7" i="465"/>
  <c r="P8" i="465" a="1"/>
  <c r="P8" i="465" s="1"/>
  <c r="C8" i="465" s="1" a="1"/>
  <c r="C8" i="465" s="1"/>
  <c r="J44" i="465" s="1" a="1"/>
  <c r="J44" i="465" s="1"/>
  <c r="P9" i="465" a="1"/>
  <c r="P9" i="465" s="1"/>
  <c r="C9" i="465" s="1" a="1"/>
  <c r="C9" i="465" s="1"/>
  <c r="J45" i="465" s="1" a="1"/>
  <c r="J45" i="465" s="1"/>
  <c r="P31" i="465" a="1"/>
  <c r="P31" i="465" s="1"/>
  <c r="C31" i="465" s="1" a="1"/>
  <c r="C31" i="465" s="1"/>
  <c r="J67" i="465" s="1" a="1"/>
  <c r="J67" i="465" s="1"/>
  <c r="P10" i="465" a="1"/>
  <c r="P10" i="465" s="1"/>
  <c r="C10" i="465" s="1" a="1"/>
  <c r="C10" i="465" s="1"/>
  <c r="J46" i="465" s="1" a="1"/>
  <c r="J46" i="465" s="1"/>
  <c r="J16" i="464"/>
  <c r="M16" i="464" a="1"/>
  <c r="M16" i="464" s="1"/>
  <c r="J15" i="464"/>
  <c r="Z15" i="464"/>
  <c r="O16" i="464"/>
  <c r="M15" i="464" a="1"/>
  <c r="M15" i="464" s="1"/>
  <c r="M73" i="464" a="1"/>
  <c r="M73" i="464" s="1"/>
  <c r="S23" i="464" a="1"/>
  <c r="S23" i="464" s="1"/>
  <c r="O11" i="464"/>
  <c r="S31" i="464" a="1"/>
  <c r="S31" i="464" s="1"/>
  <c r="S32" i="464" a="1"/>
  <c r="S32" i="464" s="1"/>
  <c r="L7" i="464" a="1"/>
  <c r="L7" i="464" s="1"/>
  <c r="S18" i="464" a="1"/>
  <c r="S18" i="464" s="1"/>
  <c r="O7" i="464"/>
  <c r="S16" i="464" a="1"/>
  <c r="S16" i="464" s="1"/>
  <c r="P8" i="464" a="1"/>
  <c r="P8" i="464" s="1"/>
  <c r="C8" i="464" s="1" a="1"/>
  <c r="C8" i="464" s="1"/>
  <c r="J44" i="464" s="1" a="1"/>
  <c r="J44" i="464" s="1"/>
  <c r="Z8" i="464"/>
  <c r="J11" i="464"/>
  <c r="S11" i="464" a="1"/>
  <c r="S11" i="464" s="1"/>
  <c r="P17" i="464" a="1"/>
  <c r="P17" i="464" s="1"/>
  <c r="C17" i="464" s="1" a="1"/>
  <c r="C17" i="464" s="1"/>
  <c r="J53" i="464" s="1" a="1"/>
  <c r="J53" i="464" s="1"/>
  <c r="P9" i="464" a="1"/>
  <c r="P9" i="464" s="1"/>
  <c r="N7" i="464" a="1"/>
  <c r="N7" i="464" s="1"/>
  <c r="M11" i="464" a="1"/>
  <c r="M11" i="464" s="1"/>
  <c r="S12" i="464" a="1"/>
  <c r="S12" i="464" s="1"/>
  <c r="S19" i="464" a="1"/>
  <c r="S19" i="464" s="1"/>
  <c r="S27" i="464" a="1"/>
  <c r="S27" i="464" s="1"/>
  <c r="S36" i="464" a="1"/>
  <c r="S36" i="464" s="1"/>
  <c r="J13" i="463"/>
  <c r="O13" i="463"/>
  <c r="M13" i="463" a="1"/>
  <c r="M13" i="463" s="1"/>
  <c r="Z13" i="463"/>
  <c r="I13" i="463"/>
  <c r="N11" i="463" a="1"/>
  <c r="N11" i="463" s="1"/>
  <c r="I12" i="463"/>
  <c r="I11" i="463"/>
  <c r="O11" i="463"/>
  <c r="J12" i="463"/>
  <c r="Z12" i="463"/>
  <c r="M12" i="463" a="1"/>
  <c r="M12" i="463" s="1"/>
  <c r="M11" i="463" a="1"/>
  <c r="M11" i="463" s="1"/>
  <c r="N12" i="463" a="1"/>
  <c r="N12" i="463" s="1"/>
  <c r="P9" i="463" a="1"/>
  <c r="P9" i="463" s="1"/>
  <c r="C9" i="463" s="1" a="1"/>
  <c r="C9" i="463" s="1"/>
  <c r="J45" i="463" s="1" a="1"/>
  <c r="J45" i="463" s="1"/>
  <c r="M7" i="463" a="1"/>
  <c r="M7" i="463" s="1"/>
  <c r="I7" i="463"/>
  <c r="Z7" i="463"/>
  <c r="N7" i="463" a="1"/>
  <c r="N7" i="463" s="1"/>
  <c r="M9" i="463" a="1"/>
  <c r="M9" i="463" s="1"/>
  <c r="S8" i="463" a="1"/>
  <c r="S8" i="463" s="1"/>
  <c r="Z9" i="463"/>
  <c r="J8" i="463"/>
  <c r="O8" i="463"/>
  <c r="J7" i="463"/>
  <c r="O7" i="463"/>
  <c r="S7" i="463" a="1"/>
  <c r="S7" i="463" s="1"/>
  <c r="L8" i="463" a="1"/>
  <c r="L8" i="463" s="1"/>
  <c r="P8" i="463" a="1"/>
  <c r="P8" i="463" s="1"/>
  <c r="C8" i="463" s="1" a="1"/>
  <c r="C8" i="463" s="1"/>
  <c r="J44" i="463" s="1" a="1"/>
  <c r="J44" i="463" s="1"/>
  <c r="J9" i="463"/>
  <c r="O9" i="463"/>
  <c r="S9" i="463" a="1"/>
  <c r="S9" i="463" s="1"/>
  <c r="N8" i="463" a="1"/>
  <c r="N8" i="463" s="1"/>
  <c r="N9" i="463" a="1"/>
  <c r="N9" i="463" s="1"/>
  <c r="L7" i="463" a="1"/>
  <c r="L7" i="463" s="1"/>
  <c r="M8" i="463" a="1"/>
  <c r="M8" i="463" s="1"/>
  <c r="L9" i="463" a="1"/>
  <c r="L9" i="463" s="1"/>
  <c r="J14" i="462"/>
  <c r="Z14" i="462"/>
  <c r="O9" i="462"/>
  <c r="S14" i="462" a="1"/>
  <c r="S14" i="462" s="1"/>
  <c r="S21" i="462" a="1"/>
  <c r="S21" i="462" s="1"/>
  <c r="S18" i="462" a="1"/>
  <c r="S18" i="462" s="1"/>
  <c r="S26" i="462" a="1"/>
  <c r="S26" i="462" s="1"/>
  <c r="S9" i="462" a="1"/>
  <c r="S9" i="462" s="1"/>
  <c r="S25" i="462" a="1"/>
  <c r="S25" i="462" s="1"/>
  <c r="P18" i="462" a="1"/>
  <c r="P18" i="462" s="1"/>
  <c r="C18" i="462" s="1" a="1"/>
  <c r="C18" i="462" s="1"/>
  <c r="J54" i="462" s="1" a="1"/>
  <c r="J54" i="462" s="1"/>
  <c r="S22" i="462" a="1"/>
  <c r="S22" i="462" s="1"/>
  <c r="P7" i="462" a="1"/>
  <c r="P7" i="462" s="1"/>
  <c r="S10" i="462" a="1"/>
  <c r="S10" i="462" s="1"/>
  <c r="S13" i="462" a="1"/>
  <c r="S13" i="462" s="1"/>
  <c r="S29" i="462" a="1"/>
  <c r="S29" i="462" s="1"/>
  <c r="S30" i="462" a="1"/>
  <c r="S30" i="462" s="1"/>
  <c r="S33" i="462" a="1"/>
  <c r="S33" i="462" s="1"/>
  <c r="J7" i="462"/>
  <c r="S7" i="462" a="1"/>
  <c r="S7" i="462" s="1"/>
  <c r="S11" i="462" a="1"/>
  <c r="S11" i="462" s="1"/>
  <c r="Z17" i="461"/>
  <c r="M17" i="461" a="1"/>
  <c r="M17" i="461" s="1"/>
  <c r="J17" i="461"/>
  <c r="Z13" i="461"/>
  <c r="J15" i="461"/>
  <c r="I13" i="461"/>
  <c r="N13" i="461" a="1"/>
  <c r="N13" i="461" s="1"/>
  <c r="J10" i="461"/>
  <c r="M10" i="461" a="1"/>
  <c r="M10" i="461" s="1"/>
  <c r="J9" i="461"/>
  <c r="M9" i="461" a="1"/>
  <c r="M9" i="461" s="1"/>
  <c r="L9" i="461" a="1"/>
  <c r="L9" i="461" s="1"/>
  <c r="O9" i="461"/>
  <c r="I10" i="461"/>
  <c r="O10" i="461"/>
  <c r="J11" i="461"/>
  <c r="I9" i="461"/>
  <c r="N9" i="461" a="1"/>
  <c r="N9" i="461" s="1"/>
  <c r="I13" i="460"/>
  <c r="J13" i="460"/>
  <c r="N13" i="460" a="1"/>
  <c r="N13" i="460" s="1"/>
  <c r="O13" i="460"/>
  <c r="M13" i="460" a="1"/>
  <c r="M13" i="460" s="1"/>
  <c r="J18" i="460"/>
  <c r="O17" i="460"/>
  <c r="N16" i="460" a="1"/>
  <c r="N16" i="460" s="1"/>
  <c r="O18" i="460"/>
  <c r="J17" i="460"/>
  <c r="I18" i="460"/>
  <c r="J14" i="460"/>
  <c r="M14" i="460" a="1"/>
  <c r="M14" i="460" s="1"/>
  <c r="N14" i="460" a="1"/>
  <c r="N14" i="460" s="1"/>
  <c r="J15" i="460"/>
  <c r="M17" i="460" a="1"/>
  <c r="M17" i="460" s="1"/>
  <c r="Z17" i="460"/>
  <c r="M18" i="460" a="1"/>
  <c r="M18" i="460" s="1"/>
  <c r="Z18" i="460"/>
  <c r="I14" i="460"/>
  <c r="O14" i="460"/>
  <c r="M15" i="460" a="1"/>
  <c r="M15" i="460" s="1"/>
  <c r="I16" i="460"/>
  <c r="I17" i="460"/>
  <c r="M10" i="460" a="1"/>
  <c r="M10" i="460" s="1"/>
  <c r="I7" i="460"/>
  <c r="L7" i="460" a="1"/>
  <c r="L7" i="460" s="1"/>
  <c r="P7" i="460" a="1"/>
  <c r="P7" i="460" s="1"/>
  <c r="C7" i="460" s="1" a="1"/>
  <c r="C7" i="460" s="1"/>
  <c r="P8" i="460" a="1"/>
  <c r="P8" i="460" s="1"/>
  <c r="C8" i="460" s="1" a="1"/>
  <c r="C8" i="460" s="1"/>
  <c r="J10" i="460"/>
  <c r="J11" i="460"/>
  <c r="I12" i="460"/>
  <c r="N7" i="460" a="1"/>
  <c r="N7" i="460" s="1"/>
  <c r="N12" i="460" a="1"/>
  <c r="N12" i="460" s="1"/>
  <c r="N8" i="460" a="1"/>
  <c r="N8" i="460" s="1"/>
  <c r="N10" i="460" a="1"/>
  <c r="N10" i="460" s="1"/>
  <c r="L8" i="460" a="1"/>
  <c r="L8" i="460" s="1"/>
  <c r="I8" i="460"/>
  <c r="J9" i="460"/>
  <c r="I10" i="460"/>
  <c r="O10" i="460"/>
  <c r="M11" i="460" a="1"/>
  <c r="M11" i="460" s="1"/>
  <c r="J8" i="460"/>
  <c r="I15" i="459"/>
  <c r="Z15" i="459"/>
  <c r="N15" i="459" a="1"/>
  <c r="N15" i="459" s="1"/>
  <c r="M16" i="459" a="1"/>
  <c r="M16" i="459" s="1"/>
  <c r="Z16" i="459"/>
  <c r="I16" i="459"/>
  <c r="N16" i="459" a="1"/>
  <c r="N16" i="459" s="1"/>
  <c r="J16" i="459"/>
  <c r="Z7" i="459"/>
  <c r="I7" i="459"/>
  <c r="Z11" i="459"/>
  <c r="J7" i="459"/>
  <c r="N7" i="459" a="1"/>
  <c r="N7" i="459" s="1"/>
  <c r="M8" i="459" a="1"/>
  <c r="M8" i="459" s="1"/>
  <c r="N12" i="459" a="1"/>
  <c r="N12" i="459" s="1"/>
  <c r="M12" i="459" a="1"/>
  <c r="M12" i="459" s="1"/>
  <c r="N8" i="459" a="1"/>
  <c r="N8" i="459" s="1"/>
  <c r="N11" i="459" a="1"/>
  <c r="N11" i="459" s="1"/>
  <c r="I12" i="459"/>
  <c r="J12" i="459"/>
  <c r="O12" i="459"/>
  <c r="L7" i="459" a="1"/>
  <c r="L7" i="459" s="1"/>
  <c r="O7" i="459"/>
  <c r="J8" i="459"/>
  <c r="C7" i="459" a="1"/>
  <c r="C7" i="459" s="1"/>
  <c r="J43" i="459" s="1" a="1"/>
  <c r="J43" i="459" s="1"/>
  <c r="M7" i="459" a="1"/>
  <c r="M7" i="459" s="1"/>
  <c r="L8" i="459" a="1"/>
  <c r="L8" i="459" s="1"/>
  <c r="J9" i="459"/>
  <c r="I11" i="459"/>
  <c r="N15" i="458" a="1"/>
  <c r="N15" i="458" s="1"/>
  <c r="N17" i="458" a="1"/>
  <c r="N17" i="458" s="1"/>
  <c r="S13" i="458" a="1"/>
  <c r="S13" i="458" s="1"/>
  <c r="I8" i="458"/>
  <c r="S8" i="458" a="1"/>
  <c r="S8" i="458" s="1"/>
  <c r="I10" i="458"/>
  <c r="J11" i="458"/>
  <c r="S12" i="458" a="1"/>
  <c r="S12" i="458" s="1"/>
  <c r="S19" i="458" a="1"/>
  <c r="S19" i="458" s="1"/>
  <c r="M8" i="458" a="1"/>
  <c r="M8" i="458" s="1"/>
  <c r="S16" i="458" a="1"/>
  <c r="S16" i="458" s="1"/>
  <c r="S17" i="458" a="1"/>
  <c r="S17" i="458" s="1"/>
  <c r="N8" i="458" a="1"/>
  <c r="N8" i="458" s="1"/>
  <c r="I9" i="458"/>
  <c r="S9" i="458" a="1"/>
  <c r="S9" i="458" s="1"/>
  <c r="J8" i="458"/>
  <c r="O8" i="458"/>
  <c r="Z8" i="458"/>
  <c r="J9" i="458"/>
  <c r="P9" i="458" a="1"/>
  <c r="P9" i="458" s="1"/>
  <c r="C9" i="458" s="1" a="1"/>
  <c r="C9" i="458" s="1"/>
  <c r="C45" i="458" s="1" a="1"/>
  <c r="C45" i="458" s="1"/>
  <c r="I12" i="458"/>
  <c r="S23" i="458" a="1"/>
  <c r="S23" i="458" s="1"/>
  <c r="P29" i="458" a="1"/>
  <c r="P29" i="458" s="1"/>
  <c r="C29" i="458" s="1" a="1"/>
  <c r="C29" i="458" s="1"/>
  <c r="S31" i="458" a="1"/>
  <c r="S31" i="458" s="1"/>
  <c r="S36" i="458" a="1"/>
  <c r="S36" i="458" s="1"/>
  <c r="L8" i="458" a="1"/>
  <c r="L8" i="458" s="1"/>
  <c r="P22" i="458" a="1"/>
  <c r="P22" i="458" s="1"/>
  <c r="C22" i="458" s="1" a="1"/>
  <c r="C22" i="458" s="1"/>
  <c r="S24" i="458" a="1"/>
  <c r="S24" i="458" s="1"/>
  <c r="S25" i="458" a="1"/>
  <c r="S25" i="458" s="1"/>
  <c r="S28" i="458" a="1"/>
  <c r="S28" i="458" s="1"/>
  <c r="S32" i="458" a="1"/>
  <c r="S32" i="458" s="1"/>
  <c r="S33" i="458" a="1"/>
  <c r="S33" i="458" s="1"/>
  <c r="M73" i="458" a="1"/>
  <c r="M73" i="458" s="1"/>
  <c r="S7" i="458" a="1"/>
  <c r="S7" i="458" s="1"/>
  <c r="S11" i="458" a="1"/>
  <c r="S11" i="458" s="1"/>
  <c r="S15" i="458" a="1"/>
  <c r="S15" i="458" s="1"/>
  <c r="S20" i="458" a="1"/>
  <c r="S20" i="458" s="1"/>
  <c r="S21" i="458" a="1"/>
  <c r="S21" i="458" s="1"/>
  <c r="S27" i="458" a="1"/>
  <c r="S27" i="458" s="1"/>
  <c r="S29" i="458" a="1"/>
  <c r="S29" i="458" s="1"/>
  <c r="S35" i="458" a="1"/>
  <c r="S35" i="458" s="1"/>
  <c r="I16" i="457"/>
  <c r="N16" i="457" a="1"/>
  <c r="N16" i="457" s="1"/>
  <c r="J16" i="457"/>
  <c r="O16" i="457"/>
  <c r="M16" i="457" a="1"/>
  <c r="M16" i="457" s="1"/>
  <c r="Z17" i="457"/>
  <c r="I17" i="457"/>
  <c r="N17" i="457" a="1"/>
  <c r="N17" i="457" s="1"/>
  <c r="M17" i="457" a="1"/>
  <c r="M17" i="457" s="1"/>
  <c r="J17" i="457"/>
  <c r="N15" i="457" a="1"/>
  <c r="N15" i="457" s="1"/>
  <c r="J14" i="457"/>
  <c r="O15" i="457"/>
  <c r="O14" i="457"/>
  <c r="M14" i="457" a="1"/>
  <c r="M14" i="457" s="1"/>
  <c r="Z14" i="457"/>
  <c r="I14" i="457"/>
  <c r="N7" i="457" a="1"/>
  <c r="N7" i="457" s="1"/>
  <c r="Z7" i="457"/>
  <c r="P9" i="457" a="1"/>
  <c r="P9" i="457" s="1"/>
  <c r="M73" i="457" a="1"/>
  <c r="M73" i="457" s="1"/>
  <c r="Z12" i="457"/>
  <c r="Z11" i="457"/>
  <c r="J12" i="457"/>
  <c r="S28" i="457" a="1"/>
  <c r="S28" i="457" s="1"/>
  <c r="S11" i="457" a="1"/>
  <c r="S11" i="457" s="1"/>
  <c r="S7" i="457" a="1"/>
  <c r="S7" i="457" s="1"/>
  <c r="J9" i="457"/>
  <c r="S9" i="457" a="1"/>
  <c r="S9" i="457" s="1"/>
  <c r="S8" i="457" a="1"/>
  <c r="S8" i="457" s="1"/>
  <c r="M9" i="457" a="1"/>
  <c r="M9" i="457" s="1"/>
  <c r="S12" i="457" a="1"/>
  <c r="S12" i="457" s="1"/>
  <c r="S14" i="457" a="1"/>
  <c r="S14" i="457" s="1"/>
  <c r="S18" i="457" a="1"/>
  <c r="S18" i="457" s="1"/>
  <c r="J8" i="456"/>
  <c r="Z7" i="456"/>
  <c r="M7" i="456" a="1"/>
  <c r="M7" i="456" s="1"/>
  <c r="O7" i="456"/>
  <c r="J10" i="456"/>
  <c r="J16" i="456"/>
  <c r="J12" i="456"/>
  <c r="J14" i="456"/>
  <c r="J17" i="485"/>
  <c r="J16" i="485"/>
  <c r="O15" i="485"/>
  <c r="M16" i="485" a="1"/>
  <c r="M16" i="485" s="1"/>
  <c r="O12" i="485"/>
  <c r="J12" i="485"/>
  <c r="Z12" i="485"/>
  <c r="J9" i="485"/>
  <c r="J8" i="485"/>
  <c r="O11" i="485"/>
  <c r="S16" i="485" a="1"/>
  <c r="S16" i="485" s="1"/>
  <c r="Z7" i="485"/>
  <c r="P8" i="485" a="1"/>
  <c r="P8" i="485" s="1"/>
  <c r="P9" i="485" a="1"/>
  <c r="P9" i="485" s="1"/>
  <c r="C9" i="485" s="1" a="1"/>
  <c r="C9" i="485" s="1"/>
  <c r="P27" i="485" a="1"/>
  <c r="P27" i="485" s="1"/>
  <c r="C27" i="485" s="1" a="1"/>
  <c r="C27" i="485" s="1"/>
  <c r="D63" i="485" s="1" a="1"/>
  <c r="D63" i="485" s="1"/>
  <c r="S28" i="485" a="1"/>
  <c r="S28" i="485" s="1"/>
  <c r="S35" i="485" a="1"/>
  <c r="S35" i="485" s="1"/>
  <c r="P12" i="485" a="1"/>
  <c r="P12" i="485" s="1"/>
  <c r="C12" i="485" s="1" a="1"/>
  <c r="C12" i="485" s="1"/>
  <c r="E48" i="485" s="1" a="1"/>
  <c r="E48" i="485" s="1"/>
  <c r="P30" i="485" a="1"/>
  <c r="P30" i="485" s="1"/>
  <c r="C30" i="485" s="1" a="1"/>
  <c r="C30" i="485" s="1"/>
  <c r="I66" i="485" s="1" a="1"/>
  <c r="I66" i="485" s="1"/>
  <c r="M8" i="485" a="1"/>
  <c r="M8" i="485" s="1"/>
  <c r="S8" i="485" a="1"/>
  <c r="S8" i="485" s="1"/>
  <c r="C8" i="485" a="1"/>
  <c r="C8" i="485" s="1"/>
  <c r="E44" i="485" s="1" a="1"/>
  <c r="E44" i="485" s="1"/>
  <c r="O8" i="485"/>
  <c r="M73" i="485" a="1"/>
  <c r="M73" i="485" s="1"/>
  <c r="J45" i="458" a="1"/>
  <c r="J45" i="458" s="1"/>
  <c r="J48" i="485" a="1"/>
  <c r="J48" i="485" s="1"/>
  <c r="N13" i="485" a="1"/>
  <c r="N13" i="485" s="1"/>
  <c r="I13" i="485"/>
  <c r="Z13" i="485"/>
  <c r="O13" i="485"/>
  <c r="P13" i="485" a="1"/>
  <c r="P13" i="485" s="1"/>
  <c r="C13" i="485" s="1" a="1"/>
  <c r="C13" i="485" s="1"/>
  <c r="J13" i="485"/>
  <c r="P26" i="485" a="1"/>
  <c r="P26" i="485" s="1"/>
  <c r="C26" i="485" s="1" a="1"/>
  <c r="C26" i="485" s="1"/>
  <c r="D26" i="485" s="1" a="1"/>
  <c r="D26" i="485" s="1"/>
  <c r="X26" i="485" s="1" a="1"/>
  <c r="X26" i="485" s="1"/>
  <c r="P23" i="485" a="1"/>
  <c r="P23" i="485" s="1"/>
  <c r="C23" i="485" s="1" a="1"/>
  <c r="C23" i="485" s="1"/>
  <c r="D23" i="485" s="1" a="1"/>
  <c r="D23" i="485" s="1"/>
  <c r="P17" i="485" a="1"/>
  <c r="P17" i="485" s="1"/>
  <c r="C17" i="485" s="1" a="1"/>
  <c r="C17" i="485" s="1"/>
  <c r="D17" i="485" s="1" a="1"/>
  <c r="D17" i="485" s="1"/>
  <c r="X17" i="485" s="1" a="1"/>
  <c r="X17" i="485" s="1"/>
  <c r="M13" i="485" a="1"/>
  <c r="M13" i="485" s="1"/>
  <c r="S36" i="485" a="1"/>
  <c r="S36" i="485" s="1"/>
  <c r="S33" i="485" a="1"/>
  <c r="S33" i="485" s="1"/>
  <c r="S30" i="485" a="1"/>
  <c r="S30" i="485" s="1"/>
  <c r="S26" i="485" a="1"/>
  <c r="S26" i="485" s="1"/>
  <c r="S22" i="485" a="1"/>
  <c r="S22" i="485" s="1"/>
  <c r="S17" i="485" a="1"/>
  <c r="S17" i="485" s="1"/>
  <c r="S13" i="485" a="1"/>
  <c r="S13" i="485" s="1"/>
  <c r="S9" i="485" a="1"/>
  <c r="S9" i="485" s="1"/>
  <c r="S29" i="485" a="1"/>
  <c r="S29" i="485" s="1"/>
  <c r="S25" i="485" a="1"/>
  <c r="S25" i="485" s="1"/>
  <c r="S21" i="485" a="1"/>
  <c r="S21" i="485" s="1"/>
  <c r="S18" i="485" a="1"/>
  <c r="S18" i="485" s="1"/>
  <c r="S14" i="485" a="1"/>
  <c r="S14" i="485" s="1"/>
  <c r="S10" i="485" a="1"/>
  <c r="S10" i="485" s="1"/>
  <c r="N14" i="485" a="1"/>
  <c r="N14" i="485" s="1"/>
  <c r="I14" i="485"/>
  <c r="P14" i="485" a="1"/>
  <c r="P14" i="485" s="1"/>
  <c r="M14" i="485" a="1"/>
  <c r="M14" i="485" s="1"/>
  <c r="J14" i="485"/>
  <c r="Z14" i="485"/>
  <c r="O14" i="485"/>
  <c r="C14" i="485" a="1"/>
  <c r="C14" i="485" s="1"/>
  <c r="D14" i="485" s="1" a="1"/>
  <c r="D14" i="485" s="1"/>
  <c r="X14" i="485" s="1" a="1"/>
  <c r="X14" i="485" s="1"/>
  <c r="S15" i="485" a="1"/>
  <c r="S15" i="485" s="1"/>
  <c r="S24" i="485" a="1"/>
  <c r="S24" i="485" s="1"/>
  <c r="S31" i="485" a="1"/>
  <c r="S31" i="485" s="1"/>
  <c r="S34" i="485" a="1"/>
  <c r="S34" i="485" s="1"/>
  <c r="J43" i="458" a="1"/>
  <c r="J43" i="458" s="1"/>
  <c r="P36" i="485" a="1"/>
  <c r="P36" i="485" s="1"/>
  <c r="C36" i="485" s="1" a="1"/>
  <c r="C36" i="485" s="1"/>
  <c r="M72" i="485" s="1" a="1"/>
  <c r="M72" i="485" s="1"/>
  <c r="N9" i="485" a="1"/>
  <c r="N9" i="485" s="1"/>
  <c r="L9" i="485" a="1"/>
  <c r="L9" i="485" s="1"/>
  <c r="I9" i="485"/>
  <c r="Z9" i="485"/>
  <c r="O9" i="485"/>
  <c r="S12" i="485" a="1"/>
  <c r="S12" i="485" s="1"/>
  <c r="P16" i="485" a="1"/>
  <c r="P16" i="485" s="1"/>
  <c r="C16" i="485" s="1" a="1"/>
  <c r="C16" i="485" s="1"/>
  <c r="D16" i="485" s="1" a="1"/>
  <c r="D16" i="485" s="1"/>
  <c r="X16" i="485" s="1" a="1"/>
  <c r="X16" i="485" s="1"/>
  <c r="N17" i="485" a="1"/>
  <c r="N17" i="485" s="1"/>
  <c r="I17" i="485"/>
  <c r="Z17" i="485"/>
  <c r="O17" i="485"/>
  <c r="S20" i="485" a="1"/>
  <c r="S20" i="485" s="1"/>
  <c r="P22" i="485" a="1"/>
  <c r="P22" i="485" s="1"/>
  <c r="C22" i="485" s="1" a="1"/>
  <c r="C22" i="485" s="1"/>
  <c r="D22" i="485" s="1" a="1"/>
  <c r="D22" i="485" s="1"/>
  <c r="X22" i="485" s="1" a="1"/>
  <c r="X22" i="485" s="1"/>
  <c r="S27" i="485" a="1"/>
  <c r="S27" i="485" s="1"/>
  <c r="J44" i="458" a="1"/>
  <c r="J44" i="458" s="1"/>
  <c r="N10" i="485" a="1"/>
  <c r="N10" i="485" s="1"/>
  <c r="I10" i="485"/>
  <c r="P10" i="485" a="1"/>
  <c r="P10" i="485" s="1"/>
  <c r="C10" i="485" s="1" a="1"/>
  <c r="C10" i="485" s="1"/>
  <c r="M10" i="485" a="1"/>
  <c r="M10" i="485" s="1"/>
  <c r="J10" i="485"/>
  <c r="Z10" i="485"/>
  <c r="O10" i="485"/>
  <c r="S11" i="485" a="1"/>
  <c r="S11" i="485" s="1"/>
  <c r="N18" i="485" a="1"/>
  <c r="N18" i="485" s="1"/>
  <c r="I18" i="485"/>
  <c r="P18" i="485" a="1"/>
  <c r="P18" i="485" s="1"/>
  <c r="C18" i="485" s="1" a="1"/>
  <c r="C18" i="485" s="1"/>
  <c r="M18" i="485" a="1"/>
  <c r="M18" i="485" s="1"/>
  <c r="J18" i="485"/>
  <c r="Z18" i="485"/>
  <c r="O18" i="485"/>
  <c r="S19" i="485" a="1"/>
  <c r="S19" i="485" s="1"/>
  <c r="S23" i="485" a="1"/>
  <c r="S23" i="485" s="1"/>
  <c r="P31" i="485" a="1"/>
  <c r="P31" i="485" s="1"/>
  <c r="C31" i="485" s="1" a="1"/>
  <c r="C31" i="485" s="1"/>
  <c r="D31" i="485" s="1" a="1"/>
  <c r="D31" i="485" s="1"/>
  <c r="X31" i="485" s="1" a="1"/>
  <c r="X31" i="485" s="1"/>
  <c r="S32" i="485" a="1"/>
  <c r="S32" i="485" s="1"/>
  <c r="J7" i="485"/>
  <c r="M7" i="485" a="1"/>
  <c r="M7" i="485" s="1"/>
  <c r="P7" i="485" a="1"/>
  <c r="P7" i="485" s="1"/>
  <c r="C7" i="485" s="1" a="1"/>
  <c r="C7" i="485" s="1"/>
  <c r="N8" i="485" a="1"/>
  <c r="N8" i="485" s="1"/>
  <c r="L8" i="485" a="1"/>
  <c r="L8" i="485" s="1"/>
  <c r="I8" i="485"/>
  <c r="J11" i="485"/>
  <c r="M11" i="485" a="1"/>
  <c r="M11" i="485" s="1"/>
  <c r="P11" i="485" a="1"/>
  <c r="P11" i="485" s="1"/>
  <c r="C11" i="485" s="1" a="1"/>
  <c r="C11" i="485" s="1"/>
  <c r="D11" i="485" s="1" a="1"/>
  <c r="D11" i="485" s="1"/>
  <c r="X11" i="485" s="1" a="1"/>
  <c r="X11" i="485" s="1"/>
  <c r="N12" i="485" a="1"/>
  <c r="N12" i="485" s="1"/>
  <c r="I12" i="485"/>
  <c r="J15" i="485"/>
  <c r="M15" i="485" a="1"/>
  <c r="M15" i="485" s="1"/>
  <c r="P15" i="485" a="1"/>
  <c r="P15" i="485" s="1"/>
  <c r="C15" i="485" s="1" a="1"/>
  <c r="C15" i="485" s="1"/>
  <c r="N16" i="485" a="1"/>
  <c r="N16" i="485" s="1"/>
  <c r="I16" i="485"/>
  <c r="J19" i="485"/>
  <c r="M19" i="485" a="1"/>
  <c r="M19" i="485" s="1"/>
  <c r="P19" i="485" a="1"/>
  <c r="P19" i="485" s="1"/>
  <c r="C19" i="485" s="1" a="1"/>
  <c r="C19" i="485" s="1"/>
  <c r="D19" i="485" s="1" a="1"/>
  <c r="D19" i="485" s="1"/>
  <c r="X19" i="485" s="1" a="1"/>
  <c r="X19" i="485" s="1"/>
  <c r="P20" i="485" a="1"/>
  <c r="P20" i="485" s="1"/>
  <c r="C20" i="485" s="1" a="1"/>
  <c r="C20" i="485" s="1"/>
  <c r="D20" i="485" s="1" a="1"/>
  <c r="D20" i="485" s="1"/>
  <c r="W20" i="485" s="1" a="1"/>
  <c r="W20" i="485" s="1"/>
  <c r="P24" i="485" a="1"/>
  <c r="P24" i="485" s="1"/>
  <c r="C24" i="485" s="1" a="1"/>
  <c r="C24" i="485" s="1"/>
  <c r="P28" i="485" a="1"/>
  <c r="P28" i="485" s="1"/>
  <c r="C28" i="485" s="1" a="1"/>
  <c r="C28" i="485" s="1"/>
  <c r="D28" i="485" s="1" a="1"/>
  <c r="D28" i="485" s="1"/>
  <c r="W28" i="485" s="1" a="1"/>
  <c r="W28" i="485" s="1"/>
  <c r="P32" i="485" a="1"/>
  <c r="P32" i="485" s="1"/>
  <c r="C32" i="485" s="1" a="1"/>
  <c r="C32" i="485" s="1"/>
  <c r="D32" i="485" s="1" a="1"/>
  <c r="D32" i="485" s="1"/>
  <c r="Z33" i="485"/>
  <c r="O33" i="485"/>
  <c r="M33" i="485" a="1"/>
  <c r="M33" i="485" s="1"/>
  <c r="P33" i="485" a="1"/>
  <c r="P33" i="485" s="1"/>
  <c r="C33" i="485" s="1" a="1"/>
  <c r="C33" i="485" s="1"/>
  <c r="D33" i="485" s="1" a="1"/>
  <c r="D33" i="485" s="1"/>
  <c r="J33" i="485"/>
  <c r="I33" i="485"/>
  <c r="P35" i="485" a="1"/>
  <c r="P35" i="485" s="1"/>
  <c r="C35" i="485" s="1" a="1"/>
  <c r="C35" i="485" s="1"/>
  <c r="M71" i="485" s="1" a="1"/>
  <c r="M71" i="485" s="1"/>
  <c r="N7" i="485" a="1"/>
  <c r="N7" i="485" s="1"/>
  <c r="L7" i="485" a="1"/>
  <c r="L7" i="485" s="1"/>
  <c r="I7" i="485"/>
  <c r="N11" i="485" a="1"/>
  <c r="N11" i="485" s="1"/>
  <c r="I11" i="485"/>
  <c r="N15" i="485" a="1"/>
  <c r="N15" i="485" s="1"/>
  <c r="I15" i="485"/>
  <c r="N19" i="485" a="1"/>
  <c r="N19" i="485" s="1"/>
  <c r="I19" i="485"/>
  <c r="P21" i="485" a="1"/>
  <c r="P21" i="485" s="1"/>
  <c r="C21" i="485" s="1" a="1"/>
  <c r="C21" i="485" s="1"/>
  <c r="P25" i="485" a="1"/>
  <c r="P25" i="485" s="1"/>
  <c r="C25" i="485" s="1" a="1"/>
  <c r="C25" i="485" s="1"/>
  <c r="P29" i="485" a="1"/>
  <c r="P29" i="485" s="1"/>
  <c r="C29" i="485" s="1" a="1"/>
  <c r="C29" i="485" s="1"/>
  <c r="Z34" i="485"/>
  <c r="O34" i="485"/>
  <c r="M34" i="485" a="1"/>
  <c r="M34" i="485" s="1"/>
  <c r="J34" i="485"/>
  <c r="P34" i="485" a="1"/>
  <c r="P34" i="485" s="1"/>
  <c r="C34" i="485" s="1" a="1"/>
  <c r="C34" i="485" s="1"/>
  <c r="I34" i="485"/>
  <c r="I20" i="485"/>
  <c r="N20" i="485" a="1"/>
  <c r="N20" i="485" s="1"/>
  <c r="I21" i="485"/>
  <c r="N21" i="485" a="1"/>
  <c r="N21" i="485" s="1"/>
  <c r="I22" i="485"/>
  <c r="N22" i="485" a="1"/>
  <c r="N22" i="485" s="1"/>
  <c r="I23" i="485"/>
  <c r="N23" i="485" a="1"/>
  <c r="N23" i="485" s="1"/>
  <c r="I24" i="485"/>
  <c r="L24" i="485" a="1"/>
  <c r="L24" i="485" s="1"/>
  <c r="N24" i="485" a="1"/>
  <c r="N24" i="485" s="1"/>
  <c r="I25" i="485"/>
  <c r="N25" i="485" a="1"/>
  <c r="N25" i="485" s="1"/>
  <c r="I26" i="485"/>
  <c r="N26" i="485" a="1"/>
  <c r="N26" i="485" s="1"/>
  <c r="I27" i="485"/>
  <c r="N27" i="485" a="1"/>
  <c r="N27" i="485" s="1"/>
  <c r="I28" i="485"/>
  <c r="N28" i="485" a="1"/>
  <c r="N28" i="485" s="1"/>
  <c r="I29" i="485"/>
  <c r="N29" i="485" a="1"/>
  <c r="N29" i="485" s="1"/>
  <c r="I30" i="485"/>
  <c r="N30" i="485" a="1"/>
  <c r="N30" i="485" s="1"/>
  <c r="I31" i="485"/>
  <c r="N31" i="485" a="1"/>
  <c r="N31" i="485" s="1"/>
  <c r="I32" i="485"/>
  <c r="N32" i="485" a="1"/>
  <c r="N32" i="485" s="1"/>
  <c r="Z36" i="485"/>
  <c r="O36" i="485"/>
  <c r="M36" i="485" a="1"/>
  <c r="M36" i="485" s="1"/>
  <c r="Z35" i="485"/>
  <c r="O35" i="485"/>
  <c r="M35" i="485" a="1"/>
  <c r="M35" i="485" s="1"/>
  <c r="O15" i="454"/>
  <c r="M13" i="454" a="1"/>
  <c r="M13" i="454" s="1"/>
  <c r="Z16" i="454"/>
  <c r="M16" i="454" a="1"/>
  <c r="M16" i="454" s="1"/>
  <c r="J15" i="454"/>
  <c r="J17" i="454"/>
  <c r="J12" i="454"/>
  <c r="M12" i="454" a="1"/>
  <c r="M12" i="454" s="1"/>
  <c r="J8" i="454"/>
  <c r="S8" i="454" a="1"/>
  <c r="S8" i="454" s="1"/>
  <c r="Z11" i="454"/>
  <c r="L8" i="454" a="1"/>
  <c r="L8" i="454" s="1"/>
  <c r="J11" i="454"/>
  <c r="N8" i="454" a="1"/>
  <c r="N8" i="454" s="1"/>
  <c r="M11" i="454" a="1"/>
  <c r="M11" i="454" s="1"/>
  <c r="I9" i="454"/>
  <c r="M11" i="453" a="1"/>
  <c r="M11" i="453" s="1"/>
  <c r="O11" i="453"/>
  <c r="M9" i="453" a="1"/>
  <c r="M9" i="453" s="1"/>
  <c r="M13" i="453" a="1"/>
  <c r="M13" i="453" s="1"/>
  <c r="J9" i="453"/>
  <c r="J11" i="453"/>
  <c r="J13" i="453"/>
  <c r="J15" i="453"/>
  <c r="M10" i="451" a="1"/>
  <c r="M10" i="451" s="1"/>
  <c r="M12" i="451" a="1"/>
  <c r="M12" i="451" s="1"/>
  <c r="J8" i="451"/>
  <c r="O9" i="451"/>
  <c r="J10" i="451"/>
  <c r="O11" i="451"/>
  <c r="J12" i="451"/>
  <c r="O13" i="451"/>
  <c r="M73" i="451" a="1"/>
  <c r="M73" i="451" s="1"/>
  <c r="I17" i="450"/>
  <c r="J17" i="450"/>
  <c r="I16" i="450"/>
  <c r="J16" i="450"/>
  <c r="N17" i="450" a="1"/>
  <c r="N17" i="450" s="1"/>
  <c r="I15" i="450"/>
  <c r="N15" i="450" a="1"/>
  <c r="N15" i="450" s="1"/>
  <c r="L8" i="450" a="1"/>
  <c r="L8" i="450" s="1"/>
  <c r="Z8" i="450"/>
  <c r="M9" i="450" a="1"/>
  <c r="M9" i="450" s="1"/>
  <c r="L9" i="450" a="1"/>
  <c r="L9" i="450" s="1"/>
  <c r="Z9" i="450"/>
  <c r="S14" i="450" a="1"/>
  <c r="S14" i="450" s="1"/>
  <c r="S20" i="450" a="1"/>
  <c r="S20" i="450" s="1"/>
  <c r="M8" i="450" a="1"/>
  <c r="M8" i="450" s="1"/>
  <c r="O9" i="450"/>
  <c r="P29" i="450" a="1"/>
  <c r="P29" i="450" s="1"/>
  <c r="C29" i="450" s="1" a="1"/>
  <c r="C29" i="450" s="1"/>
  <c r="J8" i="450"/>
  <c r="I9" i="450"/>
  <c r="S28" i="450" a="1"/>
  <c r="S28" i="450" s="1"/>
  <c r="I11" i="450"/>
  <c r="J7" i="450"/>
  <c r="N7" i="450" a="1"/>
  <c r="N7" i="450" s="1"/>
  <c r="S7" i="450" a="1"/>
  <c r="S7" i="450" s="1"/>
  <c r="P10" i="450" a="1"/>
  <c r="P10" i="450" s="1"/>
  <c r="S11" i="450" a="1"/>
  <c r="S11" i="450" s="1"/>
  <c r="S12" i="450" a="1"/>
  <c r="S12" i="450" s="1"/>
  <c r="S19" i="450" a="1"/>
  <c r="S19" i="450" s="1"/>
  <c r="S27" i="450" a="1"/>
  <c r="S27" i="450" s="1"/>
  <c r="P9" i="450" a="1"/>
  <c r="P9" i="450" s="1"/>
  <c r="C9" i="450" s="1" a="1"/>
  <c r="C9" i="450" s="1"/>
  <c r="E45" i="450" s="1" a="1"/>
  <c r="E45" i="450" s="1"/>
  <c r="J12" i="450"/>
  <c r="L7" i="450" a="1"/>
  <c r="L7" i="450" s="1"/>
  <c r="O7" i="450"/>
  <c r="Z7" i="450"/>
  <c r="S8" i="450" a="1"/>
  <c r="S8" i="450" s="1"/>
  <c r="S9" i="450" a="1"/>
  <c r="S9" i="450" s="1"/>
  <c r="S10" i="450" a="1"/>
  <c r="S10" i="450" s="1"/>
  <c r="N11" i="450" a="1"/>
  <c r="N11" i="450" s="1"/>
  <c r="N12" i="450" a="1"/>
  <c r="N12" i="450" s="1"/>
  <c r="S16" i="450" a="1"/>
  <c r="S16" i="450" s="1"/>
  <c r="S24" i="450" a="1"/>
  <c r="S24" i="450" s="1"/>
  <c r="M73" i="450" a="1"/>
  <c r="M73" i="450" s="1"/>
  <c r="I7" i="450"/>
  <c r="P8" i="450" a="1"/>
  <c r="P8" i="450" s="1"/>
  <c r="C8" i="450" s="1" a="1"/>
  <c r="C8" i="450" s="1"/>
  <c r="M7" i="450" a="1"/>
  <c r="M7" i="450" s="1"/>
  <c r="P7" i="450" a="1"/>
  <c r="P7" i="450" s="1"/>
  <c r="C7" i="450" s="1" a="1"/>
  <c r="C7" i="450" s="1"/>
  <c r="I43" i="450" s="1" a="1"/>
  <c r="I43" i="450" s="1"/>
  <c r="P14" i="450" a="1"/>
  <c r="P14" i="450" s="1"/>
  <c r="C14" i="450" s="1" a="1"/>
  <c r="C14" i="450" s="1"/>
  <c r="S15" i="450" a="1"/>
  <c r="S15" i="450" s="1"/>
  <c r="J16" i="449"/>
  <c r="O16" i="449"/>
  <c r="J17" i="449"/>
  <c r="Z16" i="449"/>
  <c r="O14" i="449"/>
  <c r="J14" i="449"/>
  <c r="Z14" i="449"/>
  <c r="Z7" i="449"/>
  <c r="M7" i="449" a="1"/>
  <c r="M7" i="449" s="1"/>
  <c r="M13" i="449" a="1"/>
  <c r="M13" i="449" s="1"/>
  <c r="P8" i="449" a="1"/>
  <c r="P8" i="449" s="1"/>
  <c r="C8" i="449" s="1" a="1"/>
  <c r="C8" i="449" s="1"/>
  <c r="K44" i="449" s="1" a="1"/>
  <c r="K44" i="449" s="1"/>
  <c r="J10" i="449"/>
  <c r="S22" i="449" a="1"/>
  <c r="S22" i="449" s="1"/>
  <c r="J7" i="449"/>
  <c r="O12" i="449"/>
  <c r="Z11" i="449"/>
  <c r="S13" i="449" a="1"/>
  <c r="S13" i="449" s="1"/>
  <c r="S7" i="449" a="1"/>
  <c r="S7" i="449" s="1"/>
  <c r="J8" i="449"/>
  <c r="J11" i="449"/>
  <c r="J13" i="449"/>
  <c r="Z13" i="449"/>
  <c r="J12" i="449"/>
  <c r="Z12" i="449"/>
  <c r="S21" i="449" a="1"/>
  <c r="S21" i="449" s="1"/>
  <c r="P23" i="449" a="1"/>
  <c r="P23" i="449" s="1"/>
  <c r="C23" i="449" s="1" a="1"/>
  <c r="C23" i="449" s="1"/>
  <c r="P13" i="449" a="1"/>
  <c r="P13" i="449" s="1"/>
  <c r="C13" i="449" s="1" a="1"/>
  <c r="C13" i="449" s="1"/>
  <c r="J49" i="449" s="1" a="1"/>
  <c r="J49" i="449" s="1"/>
  <c r="S14" i="449" a="1"/>
  <c r="S14" i="449" s="1"/>
  <c r="P10" i="449" a="1"/>
  <c r="P10" i="449" s="1"/>
  <c r="C10" i="449" s="1" a="1"/>
  <c r="C10" i="449" s="1"/>
  <c r="P18" i="449" a="1"/>
  <c r="P18" i="449" s="1"/>
  <c r="C18" i="449" s="1" a="1"/>
  <c r="C18" i="449" s="1"/>
  <c r="K54" i="449" s="1" a="1"/>
  <c r="K54" i="449" s="1"/>
  <c r="P11" i="449" a="1"/>
  <c r="P11" i="449" s="1"/>
  <c r="C11" i="449" s="1" a="1"/>
  <c r="C11" i="449" s="1"/>
  <c r="P12" i="449" a="1"/>
  <c r="P12" i="449" s="1"/>
  <c r="C12" i="449" s="1" a="1"/>
  <c r="C12" i="449" s="1"/>
  <c r="K48" i="449" s="1" a="1"/>
  <c r="K48" i="449" s="1"/>
  <c r="S15" i="449" a="1"/>
  <c r="S15" i="449" s="1"/>
  <c r="S16" i="449" a="1"/>
  <c r="S16" i="449" s="1"/>
  <c r="P19" i="449" a="1"/>
  <c r="P19" i="449" s="1"/>
  <c r="C19" i="449" s="1" a="1"/>
  <c r="C19" i="449" s="1"/>
  <c r="P20" i="449" a="1"/>
  <c r="P20" i="449" s="1"/>
  <c r="C20" i="449" s="1" a="1"/>
  <c r="C20" i="449" s="1"/>
  <c r="S23" i="449" a="1"/>
  <c r="S23" i="449" s="1"/>
  <c r="P7" i="449" a="1"/>
  <c r="P7" i="449" s="1"/>
  <c r="C7" i="449" s="1" a="1"/>
  <c r="C7" i="449" s="1"/>
  <c r="J43" i="449" s="1" a="1"/>
  <c r="J43" i="449" s="1"/>
  <c r="O8" i="449"/>
  <c r="Z8" i="449"/>
  <c r="M9" i="449" a="1"/>
  <c r="M9" i="449" s="1"/>
  <c r="S9" i="449" a="1"/>
  <c r="S9" i="449" s="1"/>
  <c r="M10" i="449" a="1"/>
  <c r="M10" i="449" s="1"/>
  <c r="S10" i="449" a="1"/>
  <c r="S10" i="449" s="1"/>
  <c r="P14" i="449" a="1"/>
  <c r="P14" i="449" s="1"/>
  <c r="C14" i="449" s="1" a="1"/>
  <c r="C14" i="449" s="1"/>
  <c r="S17" i="449" a="1"/>
  <c r="S17" i="449" s="1"/>
  <c r="S18" i="449" a="1"/>
  <c r="S18" i="449" s="1"/>
  <c r="P21" i="449" a="1"/>
  <c r="P21" i="449" s="1"/>
  <c r="C21" i="449" s="1" a="1"/>
  <c r="C21" i="449" s="1"/>
  <c r="P22" i="449" a="1"/>
  <c r="P22" i="449" s="1"/>
  <c r="C22" i="449" s="1" a="1"/>
  <c r="C22" i="449" s="1"/>
  <c r="P9" i="449" a="1"/>
  <c r="P9" i="449" s="1"/>
  <c r="C9" i="449" s="1" a="1"/>
  <c r="C9" i="449" s="1"/>
  <c r="P17" i="449" a="1"/>
  <c r="P17" i="449" s="1"/>
  <c r="C17" i="449" s="1" a="1"/>
  <c r="C17" i="449" s="1"/>
  <c r="G53" i="449" s="1" a="1"/>
  <c r="G53" i="449" s="1"/>
  <c r="M8" i="449" a="1"/>
  <c r="M8" i="449" s="1"/>
  <c r="S8" i="449" a="1"/>
  <c r="S8" i="449" s="1"/>
  <c r="J9" i="449"/>
  <c r="S34" i="449" a="1"/>
  <c r="S34" i="449" s="1"/>
  <c r="O9" i="449"/>
  <c r="O10" i="449"/>
  <c r="S11" i="449" a="1"/>
  <c r="S11" i="449" s="1"/>
  <c r="S12" i="449" a="1"/>
  <c r="S12" i="449" s="1"/>
  <c r="P15" i="449" a="1"/>
  <c r="P15" i="449" s="1"/>
  <c r="C15" i="449" s="1" a="1"/>
  <c r="C15" i="449" s="1"/>
  <c r="P16" i="449" a="1"/>
  <c r="P16" i="449" s="1"/>
  <c r="C16" i="449" s="1" a="1"/>
  <c r="C16" i="449" s="1"/>
  <c r="S19" i="449" a="1"/>
  <c r="S19" i="449" s="1"/>
  <c r="I16" i="448"/>
  <c r="P13" i="448" a="1"/>
  <c r="P13" i="448" s="1"/>
  <c r="I17" i="448"/>
  <c r="I15" i="448"/>
  <c r="J12" i="448"/>
  <c r="N13" i="448" a="1"/>
  <c r="N13" i="448" s="1"/>
  <c r="J14" i="448"/>
  <c r="N15" i="448" a="1"/>
  <c r="N15" i="448" s="1"/>
  <c r="J16" i="448"/>
  <c r="N17" i="448" a="1"/>
  <c r="N17" i="448" s="1"/>
  <c r="I12" i="448"/>
  <c r="I14" i="448"/>
  <c r="S10" i="448" a="1"/>
  <c r="S10" i="448" s="1"/>
  <c r="N12" i="448" a="1"/>
  <c r="N12" i="448" s="1"/>
  <c r="J13" i="448"/>
  <c r="N14" i="448" a="1"/>
  <c r="N14" i="448" s="1"/>
  <c r="J15" i="448"/>
  <c r="N16" i="448" a="1"/>
  <c r="N16" i="448" s="1"/>
  <c r="J17" i="448"/>
  <c r="Z7" i="448"/>
  <c r="P15" i="448" a="1"/>
  <c r="P15" i="448" s="1"/>
  <c r="C15" i="448" s="1" a="1"/>
  <c r="C15" i="448" s="1"/>
  <c r="J51" i="448" s="1" a="1"/>
  <c r="J51" i="448" s="1"/>
  <c r="N11" i="448" a="1"/>
  <c r="N11" i="448" s="1"/>
  <c r="I7" i="448"/>
  <c r="N9" i="448" a="1"/>
  <c r="N9" i="448" s="1"/>
  <c r="P9" i="448" a="1"/>
  <c r="P9" i="448" s="1"/>
  <c r="L7" i="448" a="1"/>
  <c r="L7" i="448" s="1"/>
  <c r="O7" i="448"/>
  <c r="S7" i="448" a="1"/>
  <c r="S7" i="448" s="1"/>
  <c r="N8" i="448" a="1"/>
  <c r="N8" i="448" s="1"/>
  <c r="S16" i="448" a="1"/>
  <c r="S16" i="448" s="1"/>
  <c r="S35" i="448" a="1"/>
  <c r="S35" i="448" s="1"/>
  <c r="I8" i="448"/>
  <c r="P17" i="448" a="1"/>
  <c r="P17" i="448" s="1"/>
  <c r="C17" i="448" s="1" a="1"/>
  <c r="C17" i="448" s="1"/>
  <c r="J53" i="448" s="1" a="1"/>
  <c r="J53" i="448" s="1"/>
  <c r="J7" i="448"/>
  <c r="N7" i="448" a="1"/>
  <c r="N7" i="448" s="1"/>
  <c r="L8" i="448" a="1"/>
  <c r="L8" i="448" s="1"/>
  <c r="S8" i="448" a="1"/>
  <c r="S8" i="448" s="1"/>
  <c r="S12" i="448" a="1"/>
  <c r="S12" i="448" s="1"/>
  <c r="S13" i="448" a="1"/>
  <c r="S13" i="448" s="1"/>
  <c r="S14" i="448" a="1"/>
  <c r="S14" i="448" s="1"/>
  <c r="P34" i="448" a="1"/>
  <c r="P34" i="448" s="1"/>
  <c r="C34" i="448" s="1" a="1"/>
  <c r="C34" i="448" s="1"/>
  <c r="K70" i="448" s="1" a="1"/>
  <c r="K70" i="448" s="1"/>
  <c r="M7" i="448" a="1"/>
  <c r="M7" i="448" s="1"/>
  <c r="P7" i="448" a="1"/>
  <c r="P7" i="448" s="1"/>
  <c r="C7" i="448" s="1" a="1"/>
  <c r="C7" i="448" s="1"/>
  <c r="J43" i="448" s="1" a="1"/>
  <c r="J43" i="448" s="1"/>
  <c r="I9" i="448"/>
  <c r="S9" i="448" a="1"/>
  <c r="S9" i="448" s="1"/>
  <c r="J11" i="448"/>
  <c r="M7" i="447" a="1"/>
  <c r="M7" i="447" s="1"/>
  <c r="J13" i="447"/>
  <c r="Z13" i="447"/>
  <c r="N7" i="447" a="1"/>
  <c r="N7" i="447" s="1"/>
  <c r="M13" i="447" a="1"/>
  <c r="M13" i="447" s="1"/>
  <c r="I10" i="447"/>
  <c r="I11" i="447"/>
  <c r="N13" i="447" a="1"/>
  <c r="N13" i="447" s="1"/>
  <c r="O10" i="447"/>
  <c r="I13" i="447"/>
  <c r="I14" i="447"/>
  <c r="P9" i="447" a="1"/>
  <c r="P9" i="447" s="1"/>
  <c r="C9" i="447" s="1" a="1"/>
  <c r="C9" i="447" s="1"/>
  <c r="Z10" i="447"/>
  <c r="J10" i="447"/>
  <c r="I7" i="447"/>
  <c r="I8" i="447"/>
  <c r="M10" i="447" a="1"/>
  <c r="M10" i="447" s="1"/>
  <c r="M73" i="447" a="1"/>
  <c r="M73" i="447" s="1"/>
  <c r="N8" i="447" a="1"/>
  <c r="N8" i="447" s="1"/>
  <c r="I9" i="447"/>
  <c r="Z9" i="447"/>
  <c r="N11" i="447" a="1"/>
  <c r="N11" i="447" s="1"/>
  <c r="I12" i="447"/>
  <c r="Z12" i="447"/>
  <c r="Z14" i="447"/>
  <c r="J16" i="447"/>
  <c r="M17" i="447" a="1"/>
  <c r="M17" i="447" s="1"/>
  <c r="Z17" i="447"/>
  <c r="M9" i="447" a="1"/>
  <c r="M9" i="447" s="1"/>
  <c r="M14" i="447" a="1"/>
  <c r="M14" i="447" s="1"/>
  <c r="I17" i="447"/>
  <c r="N17" i="447" a="1"/>
  <c r="N17" i="447" s="1"/>
  <c r="P12" i="447" a="1"/>
  <c r="P12" i="447" s="1"/>
  <c r="C12" i="447" s="1" a="1"/>
  <c r="C12" i="447" s="1"/>
  <c r="D48" i="447" s="1" a="1"/>
  <c r="D48" i="447" s="1"/>
  <c r="S8" i="447" a="1"/>
  <c r="S8" i="447" s="1"/>
  <c r="N9" i="447" a="1"/>
  <c r="N9" i="447" s="1"/>
  <c r="S11" i="447" a="1"/>
  <c r="S11" i="447" s="1"/>
  <c r="N12" i="447" a="1"/>
  <c r="N12" i="447" s="1"/>
  <c r="N14" i="447" a="1"/>
  <c r="N14" i="447" s="1"/>
  <c r="O16" i="447"/>
  <c r="J17" i="447"/>
  <c r="P28" i="447" a="1"/>
  <c r="P28" i="447" s="1"/>
  <c r="C28" i="447" s="1" a="1"/>
  <c r="C28" i="447" s="1"/>
  <c r="J64" i="447" s="1" a="1"/>
  <c r="J64" i="447" s="1"/>
  <c r="P24" i="447" a="1"/>
  <c r="P24" i="447" s="1"/>
  <c r="C24" i="447" s="1" a="1"/>
  <c r="C24" i="447" s="1"/>
  <c r="J8" i="447"/>
  <c r="O8" i="447"/>
  <c r="J11" i="447"/>
  <c r="O11" i="447"/>
  <c r="M15" i="447" a="1"/>
  <c r="M15" i="447" s="1"/>
  <c r="Z15" i="447"/>
  <c r="P26" i="447" a="1"/>
  <c r="P26" i="447" s="1"/>
  <c r="C26" i="447" s="1" a="1"/>
  <c r="C26" i="447" s="1"/>
  <c r="R62" i="447" s="1" a="1"/>
  <c r="R62" i="447" s="1"/>
  <c r="P33" i="447" a="1"/>
  <c r="P33" i="447" s="1"/>
  <c r="C33" i="447" s="1" a="1"/>
  <c r="C33" i="447" s="1"/>
  <c r="P36" i="447" a="1"/>
  <c r="P36" i="447" s="1"/>
  <c r="C36" i="447" s="1" a="1"/>
  <c r="C36" i="447" s="1"/>
  <c r="P10" i="447" a="1"/>
  <c r="P10" i="447" s="1"/>
  <c r="C10" i="447" s="1" a="1"/>
  <c r="C10" i="447" s="1"/>
  <c r="J7" i="447"/>
  <c r="O7" i="447"/>
  <c r="S7" i="447" a="1"/>
  <c r="S7" i="447" s="1"/>
  <c r="L8" i="447" a="1"/>
  <c r="L8" i="447" s="1"/>
  <c r="P8" i="447" a="1"/>
  <c r="P8" i="447" s="1"/>
  <c r="C8" i="447" s="1" a="1"/>
  <c r="C8" i="447" s="1"/>
  <c r="N44" i="447" s="1" a="1"/>
  <c r="N44" i="447" s="1"/>
  <c r="J9" i="447"/>
  <c r="O9" i="447"/>
  <c r="S9" i="447" a="1"/>
  <c r="S9" i="447" s="1"/>
  <c r="P11" i="447" a="1"/>
  <c r="P11" i="447" s="1"/>
  <c r="J12" i="447"/>
  <c r="O12" i="447"/>
  <c r="S12" i="447" a="1"/>
  <c r="S12" i="447" s="1"/>
  <c r="J14" i="447"/>
  <c r="I15" i="447"/>
  <c r="N15" i="447" a="1"/>
  <c r="N15" i="447" s="1"/>
  <c r="M16" i="447" a="1"/>
  <c r="M16" i="447" s="1"/>
  <c r="Z16" i="447"/>
  <c r="P29" i="447" a="1"/>
  <c r="P29" i="447" s="1"/>
  <c r="C29" i="447" s="1" a="1"/>
  <c r="C29" i="447" s="1"/>
  <c r="J65" i="447" s="1" a="1"/>
  <c r="J65" i="447" s="1"/>
  <c r="P31" i="447" a="1"/>
  <c r="P31" i="447" s="1"/>
  <c r="C31" i="447" s="1" a="1"/>
  <c r="C31" i="447" s="1"/>
  <c r="C67" i="447" s="1" a="1"/>
  <c r="C67" i="447" s="1"/>
  <c r="P35" i="447" a="1"/>
  <c r="P35" i="447" s="1"/>
  <c r="C35" i="447" s="1" a="1"/>
  <c r="C35" i="447" s="1"/>
  <c r="S36" i="447" a="1"/>
  <c r="S36" i="447" s="1"/>
  <c r="P13" i="447" a="1"/>
  <c r="P13" i="447" s="1"/>
  <c r="C13" i="447" s="1" a="1"/>
  <c r="C13" i="447" s="1"/>
  <c r="J49" i="447" s="1" a="1"/>
  <c r="J49" i="447" s="1"/>
  <c r="P30" i="447" a="1"/>
  <c r="P30" i="447" s="1"/>
  <c r="C30" i="447" s="1" a="1"/>
  <c r="C30" i="447" s="1"/>
  <c r="D66" i="447" s="1" a="1"/>
  <c r="D66" i="447" s="1"/>
  <c r="L7" i="447" a="1"/>
  <c r="L7" i="447" s="1"/>
  <c r="P7" i="447" a="1"/>
  <c r="P7" i="447" s="1"/>
  <c r="C7" i="447" s="1" a="1"/>
  <c r="C7" i="447" s="1"/>
  <c r="E43" i="447" s="1" a="1"/>
  <c r="E43" i="447" s="1"/>
  <c r="M8" i="447" a="1"/>
  <c r="M8" i="447" s="1"/>
  <c r="L9" i="447" a="1"/>
  <c r="L9" i="447" s="1"/>
  <c r="S10" i="447" a="1"/>
  <c r="S10" i="447" s="1"/>
  <c r="C11" i="447" a="1"/>
  <c r="C11" i="447" s="1"/>
  <c r="J47" i="447" s="1" a="1"/>
  <c r="J47" i="447" s="1"/>
  <c r="M11" i="447" a="1"/>
  <c r="M11" i="447" s="1"/>
  <c r="J15" i="447"/>
  <c r="I16" i="447"/>
  <c r="P25" i="447" a="1"/>
  <c r="P25" i="447" s="1"/>
  <c r="C25" i="447" s="1" a="1"/>
  <c r="C25" i="447" s="1"/>
  <c r="K61" i="447" s="1" a="1"/>
  <c r="K61" i="447" s="1"/>
  <c r="P27" i="447" a="1"/>
  <c r="P27" i="447" s="1"/>
  <c r="C27" i="447" s="1" a="1"/>
  <c r="C27" i="447" s="1"/>
  <c r="I63" i="447" s="1" a="1"/>
  <c r="I63" i="447" s="1"/>
  <c r="P32" i="447" a="1"/>
  <c r="P32" i="447" s="1"/>
  <c r="C32" i="447" s="1" a="1"/>
  <c r="C32" i="447" s="1"/>
  <c r="C68" i="447" s="1" a="1"/>
  <c r="C68" i="447" s="1"/>
  <c r="P34" i="447" a="1"/>
  <c r="P34" i="447" s="1"/>
  <c r="C34" i="447" s="1" a="1"/>
  <c r="C34" i="447" s="1"/>
  <c r="M11" i="446" a="1"/>
  <c r="M11" i="446" s="1"/>
  <c r="M14" i="446" a="1"/>
  <c r="M14" i="446" s="1"/>
  <c r="J11" i="446"/>
  <c r="Z11" i="446"/>
  <c r="J14" i="446"/>
  <c r="J7" i="446"/>
  <c r="M13" i="446" a="1"/>
  <c r="M13" i="446" s="1"/>
  <c r="N14" i="446" a="1"/>
  <c r="N14" i="446" s="1"/>
  <c r="S13" i="446" a="1"/>
  <c r="S13" i="446" s="1"/>
  <c r="M8" i="446" a="1"/>
  <c r="M8" i="446" s="1"/>
  <c r="S8" i="446" a="1"/>
  <c r="S8" i="446" s="1"/>
  <c r="P9" i="446" a="1"/>
  <c r="P9" i="446" s="1"/>
  <c r="C9" i="446" s="1" a="1"/>
  <c r="C9" i="446" s="1"/>
  <c r="C45" i="446" s="1" a="1"/>
  <c r="C45" i="446" s="1"/>
  <c r="M10" i="446" a="1"/>
  <c r="M10" i="446" s="1"/>
  <c r="Z8" i="446"/>
  <c r="S9" i="446" a="1"/>
  <c r="S9" i="446" s="1"/>
  <c r="M12" i="446" a="1"/>
  <c r="M12" i="446" s="1"/>
  <c r="P15" i="446" a="1"/>
  <c r="P15" i="446" s="1"/>
  <c r="C15" i="446" s="1" a="1"/>
  <c r="C15" i="446" s="1"/>
  <c r="J51" i="446" s="1" a="1"/>
  <c r="J51" i="446" s="1"/>
  <c r="O12" i="446"/>
  <c r="S15" i="446" a="1"/>
  <c r="S15" i="446" s="1"/>
  <c r="P10" i="446" a="1"/>
  <c r="P10" i="446" s="1"/>
  <c r="C10" i="446" s="1" a="1"/>
  <c r="C10" i="446" s="1"/>
  <c r="P17" i="446" a="1"/>
  <c r="P17" i="446" s="1"/>
  <c r="C17" i="446" s="1" a="1"/>
  <c r="C17" i="446" s="1"/>
  <c r="J53" i="446" s="1" a="1"/>
  <c r="J53" i="446" s="1"/>
  <c r="P29" i="446" a="1"/>
  <c r="P29" i="446" s="1"/>
  <c r="C29" i="446" s="1" a="1"/>
  <c r="C29" i="446" s="1"/>
  <c r="J65" i="446" s="1" a="1"/>
  <c r="J65" i="446" s="1"/>
  <c r="P11" i="446" a="1"/>
  <c r="P11" i="446" s="1"/>
  <c r="C11" i="446" s="1" a="1"/>
  <c r="C11" i="446" s="1"/>
  <c r="K47" i="446" s="1" a="1"/>
  <c r="K47" i="446" s="1"/>
  <c r="I15" i="446"/>
  <c r="N15" i="446" a="1"/>
  <c r="N15" i="446" s="1"/>
  <c r="P19" i="446" a="1"/>
  <c r="P19" i="446" s="1"/>
  <c r="C19" i="446" s="1" a="1"/>
  <c r="C19" i="446" s="1"/>
  <c r="J55" i="446" s="1" a="1"/>
  <c r="J55" i="446" s="1"/>
  <c r="S7" i="446" a="1"/>
  <c r="S7" i="446" s="1"/>
  <c r="P8" i="446" a="1"/>
  <c r="P8" i="446" s="1"/>
  <c r="C8" i="446" s="1" a="1"/>
  <c r="C8" i="446" s="1"/>
  <c r="C44" i="446" s="1" a="1"/>
  <c r="C44" i="446" s="1"/>
  <c r="O9" i="446"/>
  <c r="Z9" i="446"/>
  <c r="S10" i="446" a="1"/>
  <c r="S10" i="446" s="1"/>
  <c r="I12" i="446"/>
  <c r="Z12" i="446"/>
  <c r="P13" i="446" a="1"/>
  <c r="P13" i="446" s="1"/>
  <c r="C13" i="446" s="1" a="1"/>
  <c r="C13" i="446" s="1"/>
  <c r="J49" i="446" s="1" a="1"/>
  <c r="J49" i="446" s="1"/>
  <c r="J15" i="446"/>
  <c r="O15" i="446"/>
  <c r="Z15" i="446"/>
  <c r="I17" i="446"/>
  <c r="N17" i="446" a="1"/>
  <c r="N17" i="446" s="1"/>
  <c r="S17" i="446" a="1"/>
  <c r="S17" i="446" s="1"/>
  <c r="S36" i="446" a="1"/>
  <c r="S36" i="446" s="1"/>
  <c r="O7" i="446"/>
  <c r="Z7" i="446"/>
  <c r="J9" i="446"/>
  <c r="O10" i="446"/>
  <c r="S11" i="446" a="1"/>
  <c r="S11" i="446" s="1"/>
  <c r="J12" i="446"/>
  <c r="I14" i="446"/>
  <c r="J17" i="446"/>
  <c r="O17" i="446"/>
  <c r="S19" i="446" a="1"/>
  <c r="S19" i="446" s="1"/>
  <c r="Z8" i="445"/>
  <c r="M9" i="445" a="1"/>
  <c r="M9" i="445" s="1"/>
  <c r="I7" i="445"/>
  <c r="S43" i="445" s="1" a="1"/>
  <c r="S43" i="445" s="1"/>
  <c r="Z7" i="445"/>
  <c r="I8" i="445"/>
  <c r="J15" i="445"/>
  <c r="S30" i="445" a="1"/>
  <c r="S30" i="445" s="1"/>
  <c r="M7" i="445" a="1"/>
  <c r="M7" i="445" s="1"/>
  <c r="J9" i="445"/>
  <c r="J11" i="445"/>
  <c r="O12" i="445"/>
  <c r="S19" i="445" a="1"/>
  <c r="S19" i="445" s="1"/>
  <c r="N7" i="445" a="1"/>
  <c r="N7" i="445" s="1"/>
  <c r="M11" i="445" a="1"/>
  <c r="M11" i="445" s="1"/>
  <c r="S15" i="445" a="1"/>
  <c r="S15" i="445" s="1"/>
  <c r="J13" i="445"/>
  <c r="J7" i="445"/>
  <c r="O7" i="445"/>
  <c r="S7" i="445" a="1"/>
  <c r="S7" i="445" s="1"/>
  <c r="S10" i="445" a="1"/>
  <c r="S10" i="445" s="1"/>
  <c r="S12" i="445" a="1"/>
  <c r="S12" i="445" s="1"/>
  <c r="M13" i="445" a="1"/>
  <c r="M13" i="445" s="1"/>
  <c r="M15" i="445" a="1"/>
  <c r="M15" i="445" s="1"/>
  <c r="S17" i="445" a="1"/>
  <c r="S17" i="445" s="1"/>
  <c r="P9" i="445" a="1"/>
  <c r="P9" i="445" s="1"/>
  <c r="C9" i="445" s="1" a="1"/>
  <c r="C9" i="445" s="1"/>
  <c r="Z13" i="445"/>
  <c r="L7" i="445" a="1"/>
  <c r="L7" i="445" s="1"/>
  <c r="S8" i="445" a="1"/>
  <c r="S8" i="445" s="1"/>
  <c r="N13" i="444" a="1"/>
  <c r="N13" i="444" s="1"/>
  <c r="N17" i="444" a="1"/>
  <c r="N17" i="444" s="1"/>
  <c r="I16" i="444"/>
  <c r="I15" i="444"/>
  <c r="N12" i="444" a="1"/>
  <c r="N12" i="444" s="1"/>
  <c r="L7" i="444" a="1"/>
  <c r="L7" i="444" s="1"/>
  <c r="I8" i="444"/>
  <c r="S30" i="444" a="1"/>
  <c r="S30" i="444" s="1"/>
  <c r="N7" i="444" a="1"/>
  <c r="N7" i="444" s="1"/>
  <c r="P9" i="444" a="1"/>
  <c r="P9" i="444" s="1"/>
  <c r="P19" i="444" a="1"/>
  <c r="P19" i="444" s="1"/>
  <c r="C19" i="444" s="1" a="1"/>
  <c r="C19" i="444" s="1"/>
  <c r="J55" i="444" s="1" a="1"/>
  <c r="J55" i="444" s="1"/>
  <c r="P13" i="444" a="1"/>
  <c r="P13" i="444" s="1"/>
  <c r="C13" i="444" s="1" a="1"/>
  <c r="C13" i="444" s="1"/>
  <c r="P17" i="444" a="1"/>
  <c r="P17" i="444" s="1"/>
  <c r="C17" i="444" s="1" a="1"/>
  <c r="C17" i="444" s="1"/>
  <c r="I11" i="444"/>
  <c r="P28" i="444" a="1"/>
  <c r="P28" i="444" s="1"/>
  <c r="C28" i="444" s="1" a="1"/>
  <c r="C28" i="444" s="1"/>
  <c r="J64" i="444" s="1" a="1"/>
  <c r="J64" i="444" s="1"/>
  <c r="P8" i="444" a="1"/>
  <c r="P8" i="444" s="1"/>
  <c r="C8" i="444" s="1" a="1"/>
  <c r="C8" i="444" s="1"/>
  <c r="J44" i="444" s="1" a="1"/>
  <c r="J44" i="444" s="1"/>
  <c r="N9" i="444" a="1"/>
  <c r="N9" i="444" s="1"/>
  <c r="P10" i="444" a="1"/>
  <c r="P10" i="444" s="1"/>
  <c r="C10" i="444" s="1" a="1"/>
  <c r="C10" i="444" s="1"/>
  <c r="P14" i="444" a="1"/>
  <c r="P14" i="444" s="1"/>
  <c r="C14" i="444" s="1" a="1"/>
  <c r="C14" i="444" s="1"/>
  <c r="J50" i="444" s="1" a="1"/>
  <c r="J50" i="444" s="1"/>
  <c r="S22" i="444" a="1"/>
  <c r="S22" i="444" s="1"/>
  <c r="P11" i="444" a="1"/>
  <c r="P11" i="444" s="1"/>
  <c r="P15" i="444" a="1"/>
  <c r="P15" i="444" s="1"/>
  <c r="C15" i="444" s="1" a="1"/>
  <c r="C15" i="444" s="1"/>
  <c r="J51" i="444" s="1" a="1"/>
  <c r="J51" i="444" s="1"/>
  <c r="P12" i="444" a="1"/>
  <c r="P12" i="444" s="1"/>
  <c r="C12" i="444" s="1" a="1"/>
  <c r="C12" i="444" s="1"/>
  <c r="P16" i="444" a="1"/>
  <c r="P16" i="444" s="1"/>
  <c r="C16" i="444" s="1" a="1"/>
  <c r="C16" i="444" s="1"/>
  <c r="S18" i="444" a="1"/>
  <c r="S18" i="444" s="1"/>
  <c r="J17" i="443"/>
  <c r="I17" i="443"/>
  <c r="N17" i="443" a="1"/>
  <c r="N17" i="443" s="1"/>
  <c r="O17" i="443"/>
  <c r="P13" i="443" a="1"/>
  <c r="P13" i="443" s="1"/>
  <c r="C13" i="443" s="1" a="1"/>
  <c r="C13" i="443" s="1"/>
  <c r="J49" i="443" s="1" a="1"/>
  <c r="J49" i="443" s="1"/>
  <c r="P25" i="443" a="1"/>
  <c r="P25" i="443" s="1"/>
  <c r="C25" i="443" s="1" a="1"/>
  <c r="C25" i="443" s="1"/>
  <c r="J61" i="443" s="1" a="1"/>
  <c r="J61" i="443" s="1"/>
  <c r="L8" i="443" a="1"/>
  <c r="L8" i="443" s="1"/>
  <c r="M13" i="443" a="1"/>
  <c r="M13" i="443" s="1"/>
  <c r="Z13" i="443"/>
  <c r="I13" i="443"/>
  <c r="L7" i="443" a="1"/>
  <c r="L7" i="443" s="1"/>
  <c r="M8" i="443" a="1"/>
  <c r="M8" i="443" s="1"/>
  <c r="M12" i="443" a="1"/>
  <c r="M12" i="443" s="1"/>
  <c r="N13" i="443" a="1"/>
  <c r="N13" i="443" s="1"/>
  <c r="M14" i="443" a="1"/>
  <c r="M14" i="443" s="1"/>
  <c r="L9" i="443" a="1"/>
  <c r="L9" i="443" s="1"/>
  <c r="P10" i="443" a="1"/>
  <c r="P10" i="443" s="1"/>
  <c r="C10" i="443" s="1" a="1"/>
  <c r="C10" i="443" s="1"/>
  <c r="J46" i="443" s="1" a="1"/>
  <c r="J46" i="443" s="1"/>
  <c r="P12" i="443" a="1"/>
  <c r="P12" i="443" s="1"/>
  <c r="C12" i="443" s="1" a="1"/>
  <c r="C12" i="443" s="1"/>
  <c r="D12" i="443" s="1" a="1"/>
  <c r="D12" i="443" s="1"/>
  <c r="N14" i="443" a="1"/>
  <c r="N14" i="443" s="1"/>
  <c r="Z14" i="443"/>
  <c r="P15" i="443" a="1"/>
  <c r="P15" i="443" s="1"/>
  <c r="C15" i="443" s="1" a="1"/>
  <c r="C15" i="443" s="1"/>
  <c r="J51" i="443" s="1" a="1"/>
  <c r="J51" i="443" s="1"/>
  <c r="P17" i="443" a="1"/>
  <c r="P17" i="443" s="1"/>
  <c r="C17" i="443" s="1" a="1"/>
  <c r="C17" i="443" s="1"/>
  <c r="E53" i="443" s="1" a="1"/>
  <c r="E53" i="443" s="1"/>
  <c r="P19" i="443" a="1"/>
  <c r="P19" i="443" s="1"/>
  <c r="C19" i="443" s="1" a="1"/>
  <c r="C19" i="443" s="1"/>
  <c r="C55" i="443" s="1" a="1"/>
  <c r="C55" i="443" s="1"/>
  <c r="P21" i="443" a="1"/>
  <c r="P21" i="443" s="1"/>
  <c r="C21" i="443" s="1" a="1"/>
  <c r="C21" i="443" s="1"/>
  <c r="D21" i="443" s="1" a="1"/>
  <c r="D21" i="443" s="1"/>
  <c r="P23" i="443" a="1"/>
  <c r="P23" i="443" s="1"/>
  <c r="C23" i="443" s="1" a="1"/>
  <c r="C23" i="443" s="1"/>
  <c r="P33" i="443" a="1"/>
  <c r="P33" i="443" s="1"/>
  <c r="C33" i="443" s="1" a="1"/>
  <c r="C33" i="443" s="1"/>
  <c r="G69" i="443" s="1" a="1"/>
  <c r="G69" i="443" s="1"/>
  <c r="I8" i="443"/>
  <c r="O44" i="443" s="1" a="1"/>
  <c r="O44" i="443" s="1"/>
  <c r="N8" i="443" a="1"/>
  <c r="N8" i="443" s="1"/>
  <c r="Z8" i="443"/>
  <c r="N9" i="443" a="1"/>
  <c r="N9" i="443" s="1"/>
  <c r="I10" i="443"/>
  <c r="Z11" i="443"/>
  <c r="J13" i="443"/>
  <c r="I14" i="443"/>
  <c r="N50" i="443" s="1" a="1"/>
  <c r="N50" i="443" s="1"/>
  <c r="O14" i="443"/>
  <c r="J9" i="443"/>
  <c r="J8" i="443"/>
  <c r="O9" i="443"/>
  <c r="M10" i="443" a="1"/>
  <c r="M10" i="443" s="1"/>
  <c r="I11" i="443"/>
  <c r="J14" i="443"/>
  <c r="P16" i="443" a="1"/>
  <c r="P16" i="443" s="1"/>
  <c r="C16" i="443" s="1" a="1"/>
  <c r="C16" i="443" s="1"/>
  <c r="O52" i="443" s="1" a="1"/>
  <c r="O52" i="443" s="1"/>
  <c r="P18" i="443" a="1"/>
  <c r="P18" i="443" s="1"/>
  <c r="C18" i="443" s="1" a="1"/>
  <c r="C18" i="443" s="1"/>
  <c r="D18" i="443" s="1" a="1"/>
  <c r="D18" i="443" s="1"/>
  <c r="P20" i="443" a="1"/>
  <c r="P20" i="443" s="1"/>
  <c r="C20" i="443" s="1" a="1"/>
  <c r="C20" i="443" s="1"/>
  <c r="P22" i="443" a="1"/>
  <c r="P22" i="443" s="1"/>
  <c r="C22" i="443" s="1" a="1"/>
  <c r="C22" i="443" s="1"/>
  <c r="K58" i="443" s="1" a="1"/>
  <c r="K58" i="443" s="1"/>
  <c r="P24" i="443" a="1"/>
  <c r="P24" i="443" s="1"/>
  <c r="C24" i="443" s="1" a="1"/>
  <c r="C24" i="443" s="1"/>
  <c r="E60" i="443" s="1" a="1"/>
  <c r="E60" i="443" s="1"/>
  <c r="S9" i="443" a="1"/>
  <c r="S9" i="443" s="1"/>
  <c r="M7" i="443" a="1"/>
  <c r="M7" i="443" s="1"/>
  <c r="P7" i="443" a="1"/>
  <c r="P7" i="443" s="1"/>
  <c r="C7" i="443" s="1" a="1"/>
  <c r="C7" i="443" s="1"/>
  <c r="J43" i="443" s="1" a="1"/>
  <c r="J43" i="443" s="1"/>
  <c r="M9" i="443" a="1"/>
  <c r="M9" i="443" s="1"/>
  <c r="P9" i="443" a="1"/>
  <c r="P9" i="443" s="1"/>
  <c r="C9" i="443" s="1" a="1"/>
  <c r="C9" i="443" s="1"/>
  <c r="J45" i="443" s="1" a="1"/>
  <c r="J45" i="443" s="1"/>
  <c r="J10" i="443"/>
  <c r="O10" i="443"/>
  <c r="Z10" i="443"/>
  <c r="P30" i="443" a="1"/>
  <c r="P30" i="443" s="1"/>
  <c r="C30" i="443" s="1" a="1"/>
  <c r="C30" i="443" s="1"/>
  <c r="K66" i="443" s="1" a="1"/>
  <c r="K66" i="443" s="1"/>
  <c r="S33" i="443" a="1"/>
  <c r="S33" i="443" s="1"/>
  <c r="I7" i="443"/>
  <c r="O43" i="443" s="1" a="1"/>
  <c r="O43" i="443" s="1"/>
  <c r="Z7" i="443"/>
  <c r="S8" i="443" a="1"/>
  <c r="S8" i="443" s="1"/>
  <c r="I9" i="443"/>
  <c r="S11" i="443" a="1"/>
  <c r="S11" i="443" s="1"/>
  <c r="S12" i="443" a="1"/>
  <c r="S12" i="443" s="1"/>
  <c r="S13" i="443" a="1"/>
  <c r="S13" i="443" s="1"/>
  <c r="S14" i="443" a="1"/>
  <c r="S14" i="443" s="1"/>
  <c r="S15" i="443" a="1"/>
  <c r="S15" i="443" s="1"/>
  <c r="S16" i="443" a="1"/>
  <c r="S16" i="443" s="1"/>
  <c r="S17" i="443" a="1"/>
  <c r="S17" i="443" s="1"/>
  <c r="S18" i="443" a="1"/>
  <c r="S18" i="443" s="1"/>
  <c r="S19" i="443" a="1"/>
  <c r="S19" i="443" s="1"/>
  <c r="S20" i="443" a="1"/>
  <c r="S20" i="443" s="1"/>
  <c r="S21" i="443" a="1"/>
  <c r="S21" i="443" s="1"/>
  <c r="S22" i="443" a="1"/>
  <c r="S22" i="443" s="1"/>
  <c r="S23" i="443" a="1"/>
  <c r="S23" i="443" s="1"/>
  <c r="S24" i="443" a="1"/>
  <c r="S24" i="443" s="1"/>
  <c r="S25" i="443" a="1"/>
  <c r="S25" i="443" s="1"/>
  <c r="S7" i="443" a="1"/>
  <c r="S7" i="443" s="1"/>
  <c r="S10" i="443" a="1"/>
  <c r="S10" i="443" s="1"/>
  <c r="P11" i="443" a="1"/>
  <c r="P11" i="443" s="1"/>
  <c r="C11" i="443" s="1" a="1"/>
  <c r="C11" i="443" s="1"/>
  <c r="G47" i="443" s="1" a="1"/>
  <c r="G47" i="443" s="1"/>
  <c r="P26" i="443" a="1"/>
  <c r="P26" i="443" s="1"/>
  <c r="C26" i="443" s="1" a="1"/>
  <c r="C26" i="443" s="1"/>
  <c r="R62" i="443" s="1" a="1"/>
  <c r="R62" i="443" s="1"/>
  <c r="S29" i="443" a="1"/>
  <c r="S29" i="443" s="1"/>
  <c r="M73" i="484" a="1"/>
  <c r="M73" i="484" s="1"/>
  <c r="I11" i="484"/>
  <c r="J11" i="484"/>
  <c r="L11" i="484" a="1"/>
  <c r="L11" i="484" s="1"/>
  <c r="N11" i="484" a="1"/>
  <c r="N11" i="484" s="1"/>
  <c r="P23" i="484" a="1"/>
  <c r="P23" i="484" s="1"/>
  <c r="C23" i="484" s="1" a="1"/>
  <c r="C23" i="484" s="1"/>
  <c r="L8" i="484" a="1"/>
  <c r="L8" i="484" s="1"/>
  <c r="S7" i="484" a="1"/>
  <c r="S7" i="484" s="1"/>
  <c r="N8" i="484" a="1"/>
  <c r="N8" i="484" s="1"/>
  <c r="S8" i="484" a="1"/>
  <c r="S8" i="484" s="1"/>
  <c r="S10" i="484" a="1"/>
  <c r="S10" i="484" s="1"/>
  <c r="S12" i="484" a="1"/>
  <c r="S12" i="484" s="1"/>
  <c r="I8" i="484"/>
  <c r="P8" i="484" a="1"/>
  <c r="P8" i="484" s="1"/>
  <c r="P10" i="484" a="1"/>
  <c r="P10" i="484" s="1"/>
  <c r="C10" i="484" s="1" a="1"/>
  <c r="C10" i="484" s="1"/>
  <c r="P12" i="484" a="1"/>
  <c r="P12" i="484" s="1"/>
  <c r="C12" i="484" s="1" a="1"/>
  <c r="C12" i="484" s="1"/>
  <c r="J8" i="484"/>
  <c r="S9" i="484" a="1"/>
  <c r="S9" i="484" s="1"/>
  <c r="S11" i="484" a="1"/>
  <c r="S11" i="484" s="1"/>
  <c r="S13" i="484" a="1"/>
  <c r="S13" i="484" s="1"/>
  <c r="P9" i="484" a="1"/>
  <c r="P9" i="484" s="1"/>
  <c r="C9" i="484" s="1" a="1"/>
  <c r="C9" i="484" s="1"/>
  <c r="T45" i="484" s="1" a="1"/>
  <c r="T45" i="484" s="1"/>
  <c r="P11" i="484" a="1"/>
  <c r="P11" i="484" s="1"/>
  <c r="C11" i="484" s="1" a="1"/>
  <c r="C11" i="484" s="1"/>
  <c r="O47" i="484" s="1" a="1"/>
  <c r="O47" i="484" s="1"/>
  <c r="P13" i="484" a="1"/>
  <c r="P13" i="484" s="1"/>
  <c r="C13" i="484" s="1" a="1"/>
  <c r="C13" i="484" s="1"/>
  <c r="T49" i="484" s="1" a="1"/>
  <c r="T49" i="484" s="1"/>
  <c r="K43" i="484" a="1"/>
  <c r="K43" i="484" s="1"/>
  <c r="I43" i="484" a="1"/>
  <c r="I43" i="484" s="1"/>
  <c r="F43" i="484" a="1"/>
  <c r="F43" i="484" s="1"/>
  <c r="D43" i="484" a="1"/>
  <c r="D43" i="484" s="1"/>
  <c r="J43" i="484" a="1"/>
  <c r="J43" i="484" s="1"/>
  <c r="E43" i="484" a="1"/>
  <c r="E43" i="484" s="1"/>
  <c r="C43" i="484" a="1"/>
  <c r="C43" i="484" s="1"/>
  <c r="G43" i="484" a="1"/>
  <c r="G43" i="484" s="1"/>
  <c r="T43" i="484" a="1"/>
  <c r="T43" i="484" s="1"/>
  <c r="R43" i="484" a="1"/>
  <c r="R43" i="484" s="1"/>
  <c r="N43" i="484" a="1"/>
  <c r="N43" i="484" s="1"/>
  <c r="O43" i="484" a="1"/>
  <c r="O43" i="484" s="1"/>
  <c r="M43" i="484" a="1"/>
  <c r="M43" i="484" s="1"/>
  <c r="S43" i="484" a="1"/>
  <c r="S43" i="484" s="1"/>
  <c r="P19" i="484" a="1"/>
  <c r="P19" i="484" s="1"/>
  <c r="N20" i="484" a="1"/>
  <c r="N20" i="484" s="1"/>
  <c r="I20" i="484"/>
  <c r="S36" i="484" a="1"/>
  <c r="S36" i="484" s="1"/>
  <c r="S33" i="484" a="1"/>
  <c r="S33" i="484" s="1"/>
  <c r="S34" i="484" a="1"/>
  <c r="S34" i="484" s="1"/>
  <c r="S29" i="484" a="1"/>
  <c r="S29" i="484" s="1"/>
  <c r="S35" i="484" a="1"/>
  <c r="S35" i="484" s="1"/>
  <c r="S31" i="484" a="1"/>
  <c r="S31" i="484" s="1"/>
  <c r="S27" i="484" a="1"/>
  <c r="S27" i="484" s="1"/>
  <c r="S30" i="484" a="1"/>
  <c r="S30" i="484" s="1"/>
  <c r="S26" i="484" a="1"/>
  <c r="S26" i="484" s="1"/>
  <c r="S32" i="484" a="1"/>
  <c r="S32" i="484" s="1"/>
  <c r="S28" i="484" a="1"/>
  <c r="S28" i="484" s="1"/>
  <c r="S25" i="484" a="1"/>
  <c r="S25" i="484" s="1"/>
  <c r="P30" i="484" a="1"/>
  <c r="P30" i="484" s="1"/>
  <c r="C30" i="484" s="1" a="1"/>
  <c r="C30" i="484" s="1"/>
  <c r="N66" i="484" s="1" a="1"/>
  <c r="N66" i="484" s="1"/>
  <c r="P26" i="484" a="1"/>
  <c r="P26" i="484" s="1"/>
  <c r="C26" i="484" s="1" a="1"/>
  <c r="C26" i="484" s="1"/>
  <c r="O62" i="484" s="1" a="1"/>
  <c r="O62" i="484" s="1"/>
  <c r="P25" i="484" a="1"/>
  <c r="P25" i="484" s="1"/>
  <c r="C25" i="484" s="1" a="1"/>
  <c r="C25" i="484" s="1"/>
  <c r="O61" i="484" s="1" a="1"/>
  <c r="O61" i="484" s="1"/>
  <c r="P35" i="484" a="1"/>
  <c r="P35" i="484" s="1"/>
  <c r="C35" i="484" s="1" a="1"/>
  <c r="C35" i="484" s="1"/>
  <c r="D35" i="484" s="1" a="1"/>
  <c r="D35" i="484" s="1"/>
  <c r="X35" i="484" s="1" a="1"/>
  <c r="X35" i="484" s="1"/>
  <c r="P33" i="484" a="1"/>
  <c r="P33" i="484" s="1"/>
  <c r="C33" i="484" s="1" a="1"/>
  <c r="C33" i="484" s="1"/>
  <c r="P31" i="484" a="1"/>
  <c r="P31" i="484" s="1"/>
  <c r="C31" i="484" s="1" a="1"/>
  <c r="C31" i="484" s="1"/>
  <c r="N19" i="484" a="1"/>
  <c r="N19" i="484" s="1"/>
  <c r="I19" i="484"/>
  <c r="S21" i="484" a="1"/>
  <c r="S21" i="484" s="1"/>
  <c r="P22" i="484" a="1"/>
  <c r="P22" i="484" s="1"/>
  <c r="C22" i="484" s="1" a="1"/>
  <c r="C22" i="484" s="1"/>
  <c r="D22" i="484" s="1" a="1"/>
  <c r="D22" i="484" s="1"/>
  <c r="X22" i="484" s="1" a="1"/>
  <c r="X22" i="484" s="1"/>
  <c r="N23" i="484" a="1"/>
  <c r="N23" i="484" s="1"/>
  <c r="I23" i="484"/>
  <c r="S24" i="484" a="1"/>
  <c r="S24" i="484" s="1"/>
  <c r="D7" i="484" a="1"/>
  <c r="D7" i="484" s="1"/>
  <c r="K7" i="484" s="1" a="1"/>
  <c r="K7" i="484" s="1"/>
  <c r="M7" i="484" a="1"/>
  <c r="M7" i="484" s="1"/>
  <c r="O7" i="484"/>
  <c r="Z7" i="484"/>
  <c r="C8" i="484" a="1"/>
  <c r="C8" i="484" s="1"/>
  <c r="M8" i="484" a="1"/>
  <c r="M8" i="484" s="1"/>
  <c r="O8" i="484"/>
  <c r="M9" i="484" a="1"/>
  <c r="M9" i="484" s="1"/>
  <c r="O9" i="484"/>
  <c r="M10" i="484" a="1"/>
  <c r="M10" i="484" s="1"/>
  <c r="O10" i="484"/>
  <c r="M11" i="484" a="1"/>
  <c r="M11" i="484" s="1"/>
  <c r="O11" i="484"/>
  <c r="M12" i="484" a="1"/>
  <c r="M12" i="484" s="1"/>
  <c r="O12" i="484"/>
  <c r="M13" i="484" a="1"/>
  <c r="M13" i="484" s="1"/>
  <c r="O13" i="484"/>
  <c r="M14" i="484" a="1"/>
  <c r="M14" i="484" s="1"/>
  <c r="O14" i="484"/>
  <c r="M15" i="484" a="1"/>
  <c r="M15" i="484" s="1"/>
  <c r="O15" i="484"/>
  <c r="M16" i="484" a="1"/>
  <c r="M16" i="484" s="1"/>
  <c r="O16" i="484"/>
  <c r="M17" i="484" a="1"/>
  <c r="M17" i="484" s="1"/>
  <c r="O17" i="484"/>
  <c r="M18" i="484" a="1"/>
  <c r="M18" i="484" s="1"/>
  <c r="O18" i="484"/>
  <c r="C19" i="484" a="1"/>
  <c r="C19" i="484" s="1"/>
  <c r="O20" i="484"/>
  <c r="S20" i="484" a="1"/>
  <c r="S20" i="484" s="1"/>
  <c r="Z20" i="484"/>
  <c r="J21" i="484"/>
  <c r="M21" i="484" a="1"/>
  <c r="M21" i="484" s="1"/>
  <c r="P21" i="484" a="1"/>
  <c r="P21" i="484" s="1"/>
  <c r="C21" i="484" s="1" a="1"/>
  <c r="C21" i="484" s="1"/>
  <c r="D21" i="484" s="1" a="1"/>
  <c r="D21" i="484" s="1"/>
  <c r="X21" i="484" s="1" a="1"/>
  <c r="X21" i="484" s="1"/>
  <c r="N22" i="484" a="1"/>
  <c r="N22" i="484" s="1"/>
  <c r="L22" i="484" a="1"/>
  <c r="L22" i="484" s="1"/>
  <c r="I22" i="484"/>
  <c r="Z23" i="484"/>
  <c r="P29" i="484" a="1"/>
  <c r="P29" i="484" s="1"/>
  <c r="C29" i="484" s="1" a="1"/>
  <c r="C29" i="484" s="1"/>
  <c r="P14" i="484" a="1"/>
  <c r="P14" i="484" s="1"/>
  <c r="C14" i="484" s="1" a="1"/>
  <c r="C14" i="484" s="1"/>
  <c r="S14" i="484" a="1"/>
  <c r="S14" i="484" s="1"/>
  <c r="P15" i="484" a="1"/>
  <c r="P15" i="484" s="1"/>
  <c r="C15" i="484" s="1" a="1"/>
  <c r="C15" i="484" s="1"/>
  <c r="S15" i="484" a="1"/>
  <c r="S15" i="484" s="1"/>
  <c r="P16" i="484" a="1"/>
  <c r="P16" i="484" s="1"/>
  <c r="C16" i="484" s="1" a="1"/>
  <c r="C16" i="484" s="1"/>
  <c r="S16" i="484" a="1"/>
  <c r="S16" i="484" s="1"/>
  <c r="P17" i="484" a="1"/>
  <c r="P17" i="484" s="1"/>
  <c r="C17" i="484" s="1" a="1"/>
  <c r="C17" i="484" s="1"/>
  <c r="S17" i="484" a="1"/>
  <c r="S17" i="484" s="1"/>
  <c r="P18" i="484" a="1"/>
  <c r="P18" i="484" s="1"/>
  <c r="C18" i="484" s="1" a="1"/>
  <c r="C18" i="484" s="1"/>
  <c r="S18" i="484" a="1"/>
  <c r="S18" i="484" s="1"/>
  <c r="S19" i="484" a="1"/>
  <c r="S19" i="484" s="1"/>
  <c r="P20" i="484" a="1"/>
  <c r="P20" i="484" s="1"/>
  <c r="C20" i="484" s="1" a="1"/>
  <c r="C20" i="484" s="1"/>
  <c r="N21" i="484" a="1"/>
  <c r="N21" i="484" s="1"/>
  <c r="I21" i="484"/>
  <c r="S23" i="484" a="1"/>
  <c r="S23" i="484" s="1"/>
  <c r="P24" i="484" a="1"/>
  <c r="P24" i="484" s="1"/>
  <c r="C24" i="484" s="1" a="1"/>
  <c r="C24" i="484" s="1"/>
  <c r="I24" i="484"/>
  <c r="L24" i="484" a="1"/>
  <c r="L24" i="484" s="1"/>
  <c r="N25" i="484" a="1"/>
  <c r="N25" i="484" s="1"/>
  <c r="J27" i="484"/>
  <c r="N27" i="484" a="1"/>
  <c r="N27" i="484" s="1"/>
  <c r="N29" i="484" a="1"/>
  <c r="N29" i="484" s="1"/>
  <c r="P32" i="484" a="1"/>
  <c r="P32" i="484" s="1"/>
  <c r="C32" i="484" s="1" a="1"/>
  <c r="C32" i="484" s="1"/>
  <c r="Z24" i="484"/>
  <c r="P27" i="484" a="1"/>
  <c r="P27" i="484" s="1"/>
  <c r="C27" i="484" s="1" a="1"/>
  <c r="C27" i="484" s="1"/>
  <c r="D27" i="484" s="1" a="1"/>
  <c r="D27" i="484" s="1"/>
  <c r="Z31" i="484"/>
  <c r="O31" i="484"/>
  <c r="M31" i="484" a="1"/>
  <c r="M31" i="484" s="1"/>
  <c r="J31" i="484"/>
  <c r="Z29" i="484"/>
  <c r="O29" i="484"/>
  <c r="M29" i="484" a="1"/>
  <c r="M29" i="484" s="1"/>
  <c r="J29" i="484"/>
  <c r="Z25" i="484"/>
  <c r="O25" i="484"/>
  <c r="M25" i="484" a="1"/>
  <c r="M25" i="484" s="1"/>
  <c r="Z27" i="484"/>
  <c r="O27" i="484"/>
  <c r="M27" i="484" a="1"/>
  <c r="M27" i="484" s="1"/>
  <c r="P28" i="484" a="1"/>
  <c r="P28" i="484" s="1"/>
  <c r="C28" i="484" s="1" a="1"/>
  <c r="C28" i="484" s="1"/>
  <c r="N36" i="484" a="1"/>
  <c r="N36" i="484" s="1"/>
  <c r="I36" i="484"/>
  <c r="Z36" i="484"/>
  <c r="O36" i="484"/>
  <c r="Z26" i="484"/>
  <c r="O26" i="484"/>
  <c r="M26" i="484" a="1"/>
  <c r="M26" i="484" s="1"/>
  <c r="I28" i="484"/>
  <c r="Z30" i="484"/>
  <c r="O30" i="484"/>
  <c r="M30" i="484" a="1"/>
  <c r="M30" i="484" s="1"/>
  <c r="I32" i="484"/>
  <c r="Z33" i="484"/>
  <c r="O33" i="484"/>
  <c r="M33" i="484" a="1"/>
  <c r="M33" i="484" s="1"/>
  <c r="M36" i="484" a="1"/>
  <c r="M36" i="484" s="1"/>
  <c r="Z28" i="484"/>
  <c r="O28" i="484"/>
  <c r="M28" i="484" a="1"/>
  <c r="M28" i="484" s="1"/>
  <c r="Z32" i="484"/>
  <c r="O32" i="484"/>
  <c r="M32" i="484" a="1"/>
  <c r="M32" i="484" s="1"/>
  <c r="J36" i="484"/>
  <c r="P36" i="484" a="1"/>
  <c r="P36" i="484" s="1"/>
  <c r="C36" i="484" s="1" a="1"/>
  <c r="C36" i="484" s="1"/>
  <c r="J34" i="484"/>
  <c r="M34" i="484" a="1"/>
  <c r="M34" i="484" s="1"/>
  <c r="P34" i="484" a="1"/>
  <c r="P34" i="484" s="1"/>
  <c r="C34" i="484" s="1" a="1"/>
  <c r="C34" i="484" s="1"/>
  <c r="D34" i="484" s="1" a="1"/>
  <c r="D34" i="484" s="1"/>
  <c r="X34" i="484" s="1" a="1"/>
  <c r="X34" i="484" s="1"/>
  <c r="N35" i="484" a="1"/>
  <c r="N35" i="484" s="1"/>
  <c r="I35" i="484"/>
  <c r="N34" i="484" a="1"/>
  <c r="N34" i="484" s="1"/>
  <c r="I34" i="484"/>
  <c r="M17" i="442" a="1"/>
  <c r="M17" i="442" s="1"/>
  <c r="Z17" i="442"/>
  <c r="I17" i="442"/>
  <c r="N17" i="442" a="1"/>
  <c r="N17" i="442" s="1"/>
  <c r="J17" i="442"/>
  <c r="J16" i="442"/>
  <c r="O16" i="442"/>
  <c r="M16" i="442" a="1"/>
  <c r="M16" i="442" s="1"/>
  <c r="M14" i="442" a="1"/>
  <c r="M14" i="442" s="1"/>
  <c r="I14" i="442"/>
  <c r="N14" i="442" a="1"/>
  <c r="N14" i="442" s="1"/>
  <c r="M15" i="442" a="1"/>
  <c r="M15" i="442" s="1"/>
  <c r="Z15" i="442"/>
  <c r="Z14" i="442"/>
  <c r="J11" i="442"/>
  <c r="Z11" i="442"/>
  <c r="J14" i="442"/>
  <c r="I15" i="442"/>
  <c r="M12" i="442" a="1"/>
  <c r="M12" i="442" s="1"/>
  <c r="O10" i="442"/>
  <c r="O12" i="442"/>
  <c r="I10" i="442"/>
  <c r="Z10" i="442"/>
  <c r="I12" i="442"/>
  <c r="Z12" i="442"/>
  <c r="M10" i="442" a="1"/>
  <c r="M10" i="442" s="1"/>
  <c r="P29" i="442" a="1"/>
  <c r="P29" i="442" s="1"/>
  <c r="C29" i="442" s="1" a="1"/>
  <c r="C29" i="442" s="1"/>
  <c r="J10" i="442"/>
  <c r="J12" i="442"/>
  <c r="S7" i="441" a="1"/>
  <c r="S7" i="441" s="1"/>
  <c r="M16" i="441" a="1"/>
  <c r="M16" i="441" s="1"/>
  <c r="Z16" i="441"/>
  <c r="S9" i="441" a="1"/>
  <c r="S9" i="441" s="1"/>
  <c r="I16" i="441"/>
  <c r="N16" i="441" a="1"/>
  <c r="N16" i="441" s="1"/>
  <c r="S17" i="441" a="1"/>
  <c r="S17" i="441" s="1"/>
  <c r="P24" i="441" a="1"/>
  <c r="P24" i="441" s="1"/>
  <c r="C24" i="441" s="1" a="1"/>
  <c r="C24" i="441" s="1"/>
  <c r="J60" i="441" s="1" a="1"/>
  <c r="J60" i="441" s="1"/>
  <c r="J16" i="441"/>
  <c r="L9" i="441" a="1"/>
  <c r="L9" i="441" s="1"/>
  <c r="M12" i="441" a="1"/>
  <c r="M12" i="441" s="1"/>
  <c r="I13" i="441"/>
  <c r="S26" i="441" a="1"/>
  <c r="S26" i="441" s="1"/>
  <c r="S11" i="441" a="1"/>
  <c r="S11" i="441" s="1"/>
  <c r="O12" i="441"/>
  <c r="M9" i="441" a="1"/>
  <c r="M9" i="441" s="1"/>
  <c r="M13" i="441" a="1"/>
  <c r="M13" i="441" s="1"/>
  <c r="I14" i="441"/>
  <c r="S18" i="441" a="1"/>
  <c r="S18" i="441" s="1"/>
  <c r="I9" i="441"/>
  <c r="N9" i="441" a="1"/>
  <c r="N9" i="441" s="1"/>
  <c r="Z9" i="441"/>
  <c r="S10" i="441" a="1"/>
  <c r="S10" i="441" s="1"/>
  <c r="J12" i="441"/>
  <c r="Z12" i="441"/>
  <c r="N13" i="441" a="1"/>
  <c r="N13" i="441" s="1"/>
  <c r="M14" i="441" a="1"/>
  <c r="M14" i="441" s="1"/>
  <c r="S25" i="441" a="1"/>
  <c r="S25" i="441" s="1"/>
  <c r="S27" i="441" a="1"/>
  <c r="S27" i="441" s="1"/>
  <c r="P8" i="441" a="1"/>
  <c r="P8" i="441" s="1"/>
  <c r="C8" i="441" s="1" a="1"/>
  <c r="C8" i="441" s="1"/>
  <c r="J9" i="441"/>
  <c r="N14" i="441" a="1"/>
  <c r="N14" i="441" s="1"/>
  <c r="S19" i="441" a="1"/>
  <c r="S19" i="441" s="1"/>
  <c r="P13" i="441" a="1"/>
  <c r="P13" i="441" s="1"/>
  <c r="C13" i="441" s="1" a="1"/>
  <c r="C13" i="441" s="1"/>
  <c r="P21" i="441" a="1"/>
  <c r="P21" i="441" s="1"/>
  <c r="C21" i="441" s="1" a="1"/>
  <c r="C21" i="441" s="1"/>
  <c r="J57" i="441" s="1" a="1"/>
  <c r="J57" i="441" s="1"/>
  <c r="P22" i="441" a="1"/>
  <c r="P22" i="441" s="1"/>
  <c r="C22" i="441" s="1" a="1"/>
  <c r="C22" i="441" s="1"/>
  <c r="J58" i="441" s="1" a="1"/>
  <c r="J58" i="441" s="1"/>
  <c r="I7" i="441"/>
  <c r="N7" i="441" a="1"/>
  <c r="N7" i="441" s="1"/>
  <c r="I8" i="441"/>
  <c r="N8" i="441" a="1"/>
  <c r="N8" i="441" s="1"/>
  <c r="S8" i="441" a="1"/>
  <c r="S8" i="441" s="1"/>
  <c r="P12" i="441" a="1"/>
  <c r="P12" i="441" s="1"/>
  <c r="C12" i="441" s="1" a="1"/>
  <c r="C12" i="441" s="1"/>
  <c r="D12" i="441" s="1" a="1"/>
  <c r="D12" i="441" s="1"/>
  <c r="S16" i="441" a="1"/>
  <c r="S16" i="441" s="1"/>
  <c r="P20" i="441" a="1"/>
  <c r="P20" i="441" s="1"/>
  <c r="C20" i="441" s="1" a="1"/>
  <c r="C20" i="441" s="1"/>
  <c r="J56" i="441" s="1" a="1"/>
  <c r="J56" i="441" s="1"/>
  <c r="S24" i="441" a="1"/>
  <c r="S24" i="441" s="1"/>
  <c r="J7" i="441"/>
  <c r="O7" i="441"/>
  <c r="Z7" i="441"/>
  <c r="J8" i="441"/>
  <c r="O8" i="441"/>
  <c r="Z8" i="441"/>
  <c r="P9" i="441" a="1"/>
  <c r="P9" i="441" s="1"/>
  <c r="C9" i="441" s="1" a="1"/>
  <c r="C9" i="441" s="1"/>
  <c r="J45" i="441" s="1" a="1"/>
  <c r="J45" i="441" s="1"/>
  <c r="P10" i="441" a="1"/>
  <c r="P10" i="441" s="1"/>
  <c r="C10" i="441" s="1" a="1"/>
  <c r="C10" i="441" s="1"/>
  <c r="F46" i="441" s="1" a="1"/>
  <c r="F46" i="441" s="1"/>
  <c r="P11" i="441" a="1"/>
  <c r="P11" i="441" s="1"/>
  <c r="C11" i="441" s="1" a="1"/>
  <c r="C11" i="441" s="1"/>
  <c r="K47" i="441" s="1" a="1"/>
  <c r="K47" i="441" s="1"/>
  <c r="S13" i="441" a="1"/>
  <c r="S13" i="441" s="1"/>
  <c r="S14" i="441" a="1"/>
  <c r="S14" i="441" s="1"/>
  <c r="S15" i="441" a="1"/>
  <c r="S15" i="441" s="1"/>
  <c r="P17" i="441" a="1"/>
  <c r="P17" i="441" s="1"/>
  <c r="C17" i="441" s="1" a="1"/>
  <c r="C17" i="441" s="1"/>
  <c r="N53" i="441" s="1" a="1"/>
  <c r="N53" i="441" s="1"/>
  <c r="P18" i="441" a="1"/>
  <c r="P18" i="441" s="1"/>
  <c r="C18" i="441" s="1" a="1"/>
  <c r="C18" i="441" s="1"/>
  <c r="J54" i="441" s="1" a="1"/>
  <c r="J54" i="441" s="1"/>
  <c r="P19" i="441" a="1"/>
  <c r="P19" i="441" s="1"/>
  <c r="C19" i="441" s="1" a="1"/>
  <c r="C19" i="441" s="1"/>
  <c r="J55" i="441" s="1" a="1"/>
  <c r="J55" i="441" s="1"/>
  <c r="S21" i="441" a="1"/>
  <c r="S21" i="441" s="1"/>
  <c r="S22" i="441" a="1"/>
  <c r="S22" i="441" s="1"/>
  <c r="S23" i="441" a="1"/>
  <c r="S23" i="441" s="1"/>
  <c r="P25" i="441" a="1"/>
  <c r="P25" i="441" s="1"/>
  <c r="C25" i="441" s="1" a="1"/>
  <c r="C25" i="441" s="1"/>
  <c r="J61" i="441" s="1" a="1"/>
  <c r="J61" i="441" s="1"/>
  <c r="P26" i="441" a="1"/>
  <c r="P26" i="441" s="1"/>
  <c r="C26" i="441" s="1" a="1"/>
  <c r="C26" i="441" s="1"/>
  <c r="J62" i="441" s="1" a="1"/>
  <c r="J62" i="441" s="1"/>
  <c r="P27" i="441" a="1"/>
  <c r="P27" i="441" s="1"/>
  <c r="C27" i="441" s="1" a="1"/>
  <c r="C27" i="441" s="1"/>
  <c r="M7" i="441" a="1"/>
  <c r="M7" i="441" s="1"/>
  <c r="M8" i="441" a="1"/>
  <c r="M8" i="441" s="1"/>
  <c r="P14" i="441" a="1"/>
  <c r="P14" i="441" s="1"/>
  <c r="C14" i="441" s="1" a="1"/>
  <c r="C14" i="441" s="1"/>
  <c r="J50" i="441" s="1" a="1"/>
  <c r="J50" i="441" s="1"/>
  <c r="P15" i="441" a="1"/>
  <c r="P15" i="441" s="1"/>
  <c r="C15" i="441" s="1" a="1"/>
  <c r="C15" i="441" s="1"/>
  <c r="I51" i="441" s="1" a="1"/>
  <c r="I51" i="441" s="1"/>
  <c r="P23" i="441" a="1"/>
  <c r="P23" i="441" s="1"/>
  <c r="C23" i="441" s="1" a="1"/>
  <c r="C23" i="441" s="1"/>
  <c r="J59" i="441" s="1" a="1"/>
  <c r="J59" i="441" s="1"/>
  <c r="L7" i="441" a="1"/>
  <c r="L7" i="441" s="1"/>
  <c r="P7" i="441" a="1"/>
  <c r="P7" i="441" s="1"/>
  <c r="C7" i="441" s="1" a="1"/>
  <c r="C7" i="441" s="1"/>
  <c r="E43" i="441" s="1" a="1"/>
  <c r="E43" i="441" s="1"/>
  <c r="L8" i="441" a="1"/>
  <c r="L8" i="441" s="1"/>
  <c r="I12" i="441"/>
  <c r="S12" i="441" a="1"/>
  <c r="S12" i="441" s="1"/>
  <c r="J13" i="441"/>
  <c r="O13" i="441"/>
  <c r="J14" i="441"/>
  <c r="O14" i="441"/>
  <c r="P16" i="441" a="1"/>
  <c r="P16" i="441" s="1"/>
  <c r="C16" i="441" s="1" a="1"/>
  <c r="C16" i="441" s="1"/>
  <c r="J52" i="441" s="1" a="1"/>
  <c r="J52" i="441" s="1"/>
  <c r="J16" i="440"/>
  <c r="I16" i="440"/>
  <c r="P15" i="440" a="1"/>
  <c r="P15" i="440" s="1"/>
  <c r="C15" i="440" s="1" a="1"/>
  <c r="C15" i="440" s="1"/>
  <c r="S7" i="440" a="1"/>
  <c r="S7" i="440" s="1"/>
  <c r="S8" i="440" a="1"/>
  <c r="S8" i="440" s="1"/>
  <c r="M73" i="440" a="1"/>
  <c r="M73" i="440" s="1"/>
  <c r="P7" i="440" a="1"/>
  <c r="P7" i="440" s="1"/>
  <c r="P8" i="440" a="1"/>
  <c r="P8" i="440" s="1"/>
  <c r="N23" i="483" a="1"/>
  <c r="N23" i="483" s="1"/>
  <c r="L23" i="483" a="1"/>
  <c r="L23" i="483" s="1"/>
  <c r="I23" i="483"/>
  <c r="P23" i="483" a="1"/>
  <c r="P23" i="483" s="1"/>
  <c r="C23" i="483" s="1" a="1"/>
  <c r="C23" i="483" s="1"/>
  <c r="K59" i="483" s="1" a="1"/>
  <c r="K59" i="483" s="1"/>
  <c r="M23" i="483" a="1"/>
  <c r="M23" i="483" s="1"/>
  <c r="J23" i="483"/>
  <c r="Z23" i="483"/>
  <c r="O23" i="483"/>
  <c r="P8" i="483" a="1"/>
  <c r="P8" i="483" s="1"/>
  <c r="Z8" i="483"/>
  <c r="O8" i="483"/>
  <c r="M8" i="483" a="1"/>
  <c r="M8" i="483" s="1"/>
  <c r="C8" i="483" a="1"/>
  <c r="C8" i="483" s="1"/>
  <c r="K44" i="483" s="1" a="1"/>
  <c r="K44" i="483" s="1"/>
  <c r="P10" i="483" a="1"/>
  <c r="P10" i="483" s="1"/>
  <c r="Z10" i="483"/>
  <c r="O10" i="483"/>
  <c r="M10" i="483" a="1"/>
  <c r="M10" i="483" s="1"/>
  <c r="C10" i="483" a="1"/>
  <c r="C10" i="483" s="1"/>
  <c r="K46" i="483" s="1" a="1"/>
  <c r="K46" i="483" s="1"/>
  <c r="P35" i="483" a="1"/>
  <c r="P35" i="483" s="1"/>
  <c r="C35" i="483" s="1" a="1"/>
  <c r="C35" i="483" s="1"/>
  <c r="P7" i="483" a="1"/>
  <c r="P7" i="483" s="1"/>
  <c r="C7" i="483" s="1" a="1"/>
  <c r="C7" i="483" s="1"/>
  <c r="P33" i="483" a="1"/>
  <c r="P33" i="483" s="1"/>
  <c r="P32" i="483" a="1"/>
  <c r="P32" i="483" s="1"/>
  <c r="C32" i="483" s="1" a="1"/>
  <c r="C32" i="483" s="1"/>
  <c r="P28" i="483" a="1"/>
  <c r="P28" i="483" s="1"/>
  <c r="C28" i="483" s="1" a="1"/>
  <c r="C28" i="483" s="1"/>
  <c r="P24" i="483" a="1"/>
  <c r="P24" i="483" s="1"/>
  <c r="C24" i="483" s="1" a="1"/>
  <c r="C24" i="483" s="1"/>
  <c r="Z7" i="483"/>
  <c r="O7" i="483"/>
  <c r="M7" i="483" a="1"/>
  <c r="M7" i="483" s="1"/>
  <c r="D7" i="483" a="1"/>
  <c r="D7" i="483" s="1"/>
  <c r="K7" i="483" s="1" a="1"/>
  <c r="K7" i="483" s="1"/>
  <c r="P36" i="483" a="1"/>
  <c r="P36" i="483" s="1"/>
  <c r="P29" i="483" a="1"/>
  <c r="P29" i="483" s="1"/>
  <c r="C29" i="483" s="1" a="1"/>
  <c r="C29" i="483" s="1"/>
  <c r="P25" i="483" a="1"/>
  <c r="P25" i="483" s="1"/>
  <c r="C25" i="483" s="1" a="1"/>
  <c r="C25" i="483" s="1"/>
  <c r="I8" i="483"/>
  <c r="N8" i="483" a="1"/>
  <c r="N8" i="483" s="1"/>
  <c r="L9" i="483" a="1"/>
  <c r="L9" i="483" s="1"/>
  <c r="I10" i="483"/>
  <c r="N10" i="483" a="1"/>
  <c r="N10" i="483" s="1"/>
  <c r="P11" i="483" a="1"/>
  <c r="P11" i="483" s="1"/>
  <c r="C11" i="483" s="1" a="1"/>
  <c r="C11" i="483" s="1"/>
  <c r="K47" i="483" s="1" a="1"/>
  <c r="K47" i="483" s="1"/>
  <c r="P12" i="483" a="1"/>
  <c r="P12" i="483" s="1"/>
  <c r="P13" i="483" a="1"/>
  <c r="P13" i="483" s="1"/>
  <c r="P14" i="483" a="1"/>
  <c r="P14" i="483" s="1"/>
  <c r="P15" i="483" a="1"/>
  <c r="P15" i="483" s="1"/>
  <c r="C15" i="483" s="1" a="1"/>
  <c r="C15" i="483" s="1"/>
  <c r="K51" i="483" s="1" a="1"/>
  <c r="K51" i="483" s="1"/>
  <c r="P16" i="483" a="1"/>
  <c r="P16" i="483" s="1"/>
  <c r="P17" i="483" a="1"/>
  <c r="P17" i="483" s="1"/>
  <c r="P18" i="483" a="1"/>
  <c r="P18" i="483" s="1"/>
  <c r="P19" i="483" a="1"/>
  <c r="P19" i="483" s="1"/>
  <c r="C19" i="483" s="1" a="1"/>
  <c r="C19" i="483" s="1"/>
  <c r="K55" i="483" s="1" a="1"/>
  <c r="K55" i="483" s="1"/>
  <c r="P20" i="483" a="1"/>
  <c r="P20" i="483" s="1"/>
  <c r="P21" i="483" a="1"/>
  <c r="P21" i="483" s="1"/>
  <c r="P26" i="483" a="1"/>
  <c r="P26" i="483" s="1"/>
  <c r="C26" i="483" s="1" a="1"/>
  <c r="C26" i="483" s="1"/>
  <c r="K62" i="483" s="1" a="1"/>
  <c r="K62" i="483" s="1"/>
  <c r="P31" i="483" a="1"/>
  <c r="P31" i="483" s="1"/>
  <c r="C31" i="483" s="1" a="1"/>
  <c r="C31" i="483" s="1"/>
  <c r="S33" i="483" a="1"/>
  <c r="S33" i="483" s="1"/>
  <c r="S36" i="483" a="1"/>
  <c r="S36" i="483" s="1"/>
  <c r="S31" i="483" a="1"/>
  <c r="S31" i="483" s="1"/>
  <c r="S30" i="483" a="1"/>
  <c r="S30" i="483" s="1"/>
  <c r="S26" i="483" a="1"/>
  <c r="S26" i="483" s="1"/>
  <c r="S22" i="483" a="1"/>
  <c r="S22" i="483" s="1"/>
  <c r="S21" i="483" a="1"/>
  <c r="S21" i="483" s="1"/>
  <c r="S20" i="483" a="1"/>
  <c r="S20" i="483" s="1"/>
  <c r="S19" i="483" a="1"/>
  <c r="S19" i="483" s="1"/>
  <c r="S18" i="483" a="1"/>
  <c r="S18" i="483" s="1"/>
  <c r="S17" i="483" a="1"/>
  <c r="S17" i="483" s="1"/>
  <c r="S16" i="483" a="1"/>
  <c r="S16" i="483" s="1"/>
  <c r="S15" i="483" a="1"/>
  <c r="S15" i="483" s="1"/>
  <c r="S14" i="483" a="1"/>
  <c r="S14" i="483" s="1"/>
  <c r="S13" i="483" a="1"/>
  <c r="S13" i="483" s="1"/>
  <c r="S12" i="483" a="1"/>
  <c r="S12" i="483" s="1"/>
  <c r="S11" i="483" a="1"/>
  <c r="S11" i="483" s="1"/>
  <c r="S10" i="483" a="1"/>
  <c r="S10" i="483" s="1"/>
  <c r="S9" i="483" a="1"/>
  <c r="S9" i="483" s="1"/>
  <c r="S8" i="483" a="1"/>
  <c r="S8" i="483" s="1"/>
  <c r="S7" i="483" a="1"/>
  <c r="S7" i="483" s="1"/>
  <c r="S35" i="483" a="1"/>
  <c r="S35" i="483" s="1"/>
  <c r="S27" i="483" a="1"/>
  <c r="S27" i="483" s="1"/>
  <c r="S23" i="483" a="1"/>
  <c r="S23" i="483" s="1"/>
  <c r="S34" i="483" a="1"/>
  <c r="S34" i="483" s="1"/>
  <c r="S28" i="483" a="1"/>
  <c r="S28" i="483" s="1"/>
  <c r="S24" i="483" a="1"/>
  <c r="S24" i="483" s="1"/>
  <c r="J8" i="483"/>
  <c r="P9" i="483" a="1"/>
  <c r="P9" i="483" s="1"/>
  <c r="C9" i="483" s="1" a="1"/>
  <c r="C9" i="483" s="1"/>
  <c r="K45" i="483" s="1" a="1"/>
  <c r="K45" i="483" s="1"/>
  <c r="Z9" i="483"/>
  <c r="O9" i="483"/>
  <c r="M9" i="483" a="1"/>
  <c r="M9" i="483" s="1"/>
  <c r="J10" i="483"/>
  <c r="P22" i="483" a="1"/>
  <c r="P22" i="483" s="1"/>
  <c r="S25" i="483" a="1"/>
  <c r="S25" i="483" s="1"/>
  <c r="N27" i="483" a="1"/>
  <c r="N27" i="483" s="1"/>
  <c r="L27" i="483" a="1"/>
  <c r="L27" i="483" s="1"/>
  <c r="I27" i="483"/>
  <c r="P27" i="483" a="1"/>
  <c r="P27" i="483" s="1"/>
  <c r="M27" i="483" a="1"/>
  <c r="M27" i="483" s="1"/>
  <c r="J27" i="483"/>
  <c r="Z27" i="483"/>
  <c r="O27" i="483"/>
  <c r="C27" i="483" a="1"/>
  <c r="C27" i="483" s="1"/>
  <c r="N22" i="483" a="1"/>
  <c r="N22" i="483" s="1"/>
  <c r="L22" i="483" a="1"/>
  <c r="L22" i="483" s="1"/>
  <c r="I22" i="483"/>
  <c r="N26" i="483" a="1"/>
  <c r="N26" i="483" s="1"/>
  <c r="L26" i="483" a="1"/>
  <c r="L26" i="483" s="1"/>
  <c r="I26" i="483"/>
  <c r="N30" i="483" a="1"/>
  <c r="N30" i="483" s="1"/>
  <c r="L30" i="483" a="1"/>
  <c r="L30" i="483" s="1"/>
  <c r="I30" i="483"/>
  <c r="M11" i="483" a="1"/>
  <c r="M11" i="483" s="1"/>
  <c r="O11" i="483"/>
  <c r="Z11" i="483"/>
  <c r="C12" i="483" a="1"/>
  <c r="C12" i="483" s="1"/>
  <c r="M12" i="483" a="1"/>
  <c r="M12" i="483" s="1"/>
  <c r="O12" i="483"/>
  <c r="Z12" i="483"/>
  <c r="C13" i="483" a="1"/>
  <c r="C13" i="483" s="1"/>
  <c r="M13" i="483" a="1"/>
  <c r="M13" i="483" s="1"/>
  <c r="O13" i="483"/>
  <c r="Z13" i="483"/>
  <c r="C14" i="483" a="1"/>
  <c r="C14" i="483" s="1"/>
  <c r="M14" i="483" a="1"/>
  <c r="M14" i="483" s="1"/>
  <c r="O14" i="483"/>
  <c r="Z14" i="483"/>
  <c r="M15" i="483" a="1"/>
  <c r="M15" i="483" s="1"/>
  <c r="O15" i="483"/>
  <c r="Z15" i="483"/>
  <c r="C16" i="483" a="1"/>
  <c r="C16" i="483" s="1"/>
  <c r="K52" i="483" s="1" a="1"/>
  <c r="K52" i="483" s="1"/>
  <c r="M16" i="483" a="1"/>
  <c r="M16" i="483" s="1"/>
  <c r="O16" i="483"/>
  <c r="Z16" i="483"/>
  <c r="C17" i="483" a="1"/>
  <c r="C17" i="483" s="1"/>
  <c r="M17" i="483" a="1"/>
  <c r="M17" i="483" s="1"/>
  <c r="O17" i="483"/>
  <c r="Z17" i="483"/>
  <c r="C18" i="483" a="1"/>
  <c r="C18" i="483" s="1"/>
  <c r="M18" i="483" a="1"/>
  <c r="M18" i="483" s="1"/>
  <c r="O18" i="483"/>
  <c r="Z18" i="483"/>
  <c r="M19" i="483" a="1"/>
  <c r="M19" i="483" s="1"/>
  <c r="O19" i="483"/>
  <c r="Z19" i="483"/>
  <c r="C20" i="483" a="1"/>
  <c r="C20" i="483" s="1"/>
  <c r="K56" i="483" s="1" a="1"/>
  <c r="K56" i="483" s="1"/>
  <c r="M20" i="483" a="1"/>
  <c r="M20" i="483" s="1"/>
  <c r="O20" i="483"/>
  <c r="Z20" i="483"/>
  <c r="C21" i="483" a="1"/>
  <c r="C21" i="483" s="1"/>
  <c r="M21" i="483" a="1"/>
  <c r="M21" i="483" s="1"/>
  <c r="O21" i="483"/>
  <c r="Z21" i="483"/>
  <c r="C22" i="483" a="1"/>
  <c r="C22" i="483" s="1"/>
  <c r="K58" i="483" s="1" a="1"/>
  <c r="K58" i="483" s="1"/>
  <c r="N25" i="483" a="1"/>
  <c r="N25" i="483" s="1"/>
  <c r="L25" i="483" a="1"/>
  <c r="L25" i="483" s="1"/>
  <c r="I25" i="483"/>
  <c r="N29" i="483" a="1"/>
  <c r="N29" i="483" s="1"/>
  <c r="L29" i="483" a="1"/>
  <c r="L29" i="483" s="1"/>
  <c r="I29" i="483"/>
  <c r="N36" i="483" a="1"/>
  <c r="N36" i="483" s="1"/>
  <c r="L36" i="483" a="1"/>
  <c r="L36" i="483" s="1"/>
  <c r="I36" i="483"/>
  <c r="O22" i="483"/>
  <c r="Z22" i="483"/>
  <c r="N24" i="483" a="1"/>
  <c r="N24" i="483" s="1"/>
  <c r="L24" i="483" a="1"/>
  <c r="L24" i="483" s="1"/>
  <c r="I24" i="483"/>
  <c r="O26" i="483"/>
  <c r="Z26" i="483"/>
  <c r="N28" i="483" a="1"/>
  <c r="N28" i="483" s="1"/>
  <c r="L28" i="483" a="1"/>
  <c r="L28" i="483" s="1"/>
  <c r="I28" i="483"/>
  <c r="C30" i="483" a="1"/>
  <c r="C30" i="483" s="1"/>
  <c r="K66" i="483" s="1" a="1"/>
  <c r="K66" i="483" s="1"/>
  <c r="O30" i="483"/>
  <c r="Z30" i="483"/>
  <c r="N32" i="483" a="1"/>
  <c r="N32" i="483" s="1"/>
  <c r="L32" i="483" a="1"/>
  <c r="L32" i="483" s="1"/>
  <c r="I32" i="483"/>
  <c r="N33" i="483" a="1"/>
  <c r="N33" i="483" s="1"/>
  <c r="L33" i="483" a="1"/>
  <c r="L33" i="483" s="1"/>
  <c r="I33" i="483"/>
  <c r="Z33" i="483"/>
  <c r="O33" i="483"/>
  <c r="C33" i="483" a="1"/>
  <c r="C33" i="483" s="1"/>
  <c r="N34" i="483" a="1"/>
  <c r="N34" i="483" s="1"/>
  <c r="L34" i="483" a="1"/>
  <c r="L34" i="483" s="1"/>
  <c r="I34" i="483"/>
  <c r="P34" i="483" a="1"/>
  <c r="P34" i="483" s="1"/>
  <c r="C34" i="483" s="1" a="1"/>
  <c r="C34" i="483" s="1"/>
  <c r="M34" i="483" a="1"/>
  <c r="M34" i="483" s="1"/>
  <c r="J34" i="483"/>
  <c r="Z34" i="483"/>
  <c r="C36" i="483" a="1"/>
  <c r="C36" i="483" s="1"/>
  <c r="J36" i="483"/>
  <c r="M73" i="483" a="1"/>
  <c r="M73" i="483" s="1"/>
  <c r="N31" i="483" a="1"/>
  <c r="N31" i="483" s="1"/>
  <c r="L31" i="483" a="1"/>
  <c r="L31" i="483" s="1"/>
  <c r="I31" i="483"/>
  <c r="N35" i="483" a="1"/>
  <c r="N35" i="483" s="1"/>
  <c r="L35" i="483" a="1"/>
  <c r="L35" i="483" s="1"/>
  <c r="I35" i="483"/>
  <c r="N17" i="435" a="1"/>
  <c r="N17" i="435" s="1"/>
  <c r="M17" i="435" a="1"/>
  <c r="M17" i="435" s="1"/>
  <c r="N16" i="435" a="1"/>
  <c r="N16" i="435" s="1"/>
  <c r="M16" i="435" a="1"/>
  <c r="M16" i="435" s="1"/>
  <c r="O15" i="435"/>
  <c r="M14" i="435" a="1"/>
  <c r="M14" i="435" s="1"/>
  <c r="Z14" i="435"/>
  <c r="I14" i="435"/>
  <c r="N14" i="435" a="1"/>
  <c r="N14" i="435" s="1"/>
  <c r="M15" i="435" a="1"/>
  <c r="M15" i="435" s="1"/>
  <c r="Z15" i="435"/>
  <c r="J14" i="435"/>
  <c r="I15" i="435"/>
  <c r="J8" i="435"/>
  <c r="Z8" i="435"/>
  <c r="J7" i="435"/>
  <c r="Z7" i="435"/>
  <c r="M8" i="435" a="1"/>
  <c r="M8" i="435" s="1"/>
  <c r="I7" i="435"/>
  <c r="N8" i="435" a="1"/>
  <c r="N8" i="435" s="1"/>
  <c r="M12" i="435" a="1"/>
  <c r="M12" i="435" s="1"/>
  <c r="J13" i="435"/>
  <c r="P14" i="435" a="1"/>
  <c r="P14" i="435" s="1"/>
  <c r="C14" i="435" s="1" a="1"/>
  <c r="C14" i="435" s="1"/>
  <c r="S50" i="435" s="1" a="1"/>
  <c r="S50" i="435" s="1"/>
  <c r="I8" i="435"/>
  <c r="O44" i="435" s="1" a="1"/>
  <c r="O44" i="435" s="1"/>
  <c r="O8" i="435"/>
  <c r="O12" i="435"/>
  <c r="M13" i="435" a="1"/>
  <c r="M13" i="435" s="1"/>
  <c r="N13" i="435" a="1"/>
  <c r="N13" i="435" s="1"/>
  <c r="N11" i="435" a="1"/>
  <c r="N11" i="435" s="1"/>
  <c r="P27" i="435" a="1"/>
  <c r="P27" i="435" s="1"/>
  <c r="C27" i="435" s="1" a="1"/>
  <c r="C27" i="435" s="1"/>
  <c r="P30" i="435" a="1"/>
  <c r="P30" i="435" s="1"/>
  <c r="C30" i="435" s="1" a="1"/>
  <c r="C30" i="435" s="1"/>
  <c r="J10" i="435"/>
  <c r="O10" i="435"/>
  <c r="Z10" i="435"/>
  <c r="O11" i="435"/>
  <c r="Z11" i="435"/>
  <c r="P12" i="435" a="1"/>
  <c r="P12" i="435" s="1"/>
  <c r="C12" i="435" s="1" a="1"/>
  <c r="C12" i="435" s="1"/>
  <c r="I13" i="435"/>
  <c r="P34" i="435" a="1"/>
  <c r="P34" i="435" s="1"/>
  <c r="C34" i="435" s="1" a="1"/>
  <c r="C34" i="435" s="1"/>
  <c r="J70" i="435" s="1" a="1"/>
  <c r="J70" i="435" s="1"/>
  <c r="P10" i="435" a="1"/>
  <c r="P10" i="435" s="1"/>
  <c r="C10" i="435" s="1" a="1"/>
  <c r="C10" i="435" s="1"/>
  <c r="M11" i="435" a="1"/>
  <c r="M11" i="435" s="1"/>
  <c r="P11" i="435" a="1"/>
  <c r="P11" i="435" s="1"/>
  <c r="C11" i="435" s="1" a="1"/>
  <c r="C11" i="435" s="1"/>
  <c r="M47" i="435" s="1" a="1"/>
  <c r="M47" i="435" s="1"/>
  <c r="I10" i="435"/>
  <c r="N10" i="435" a="1"/>
  <c r="N10" i="435" s="1"/>
  <c r="J11" i="435"/>
  <c r="P13" i="435" a="1"/>
  <c r="P13" i="435" s="1"/>
  <c r="C13" i="435" s="1" a="1"/>
  <c r="C13" i="435" s="1"/>
  <c r="L7" i="435" a="1"/>
  <c r="L7" i="435" s="1"/>
  <c r="P7" i="435" a="1"/>
  <c r="P7" i="435" s="1"/>
  <c r="C7" i="435" s="1" a="1"/>
  <c r="C7" i="435" s="1"/>
  <c r="N43" i="435" s="1" a="1"/>
  <c r="N43" i="435" s="1"/>
  <c r="L8" i="435" a="1"/>
  <c r="L8" i="435" s="1"/>
  <c r="P9" i="435" a="1"/>
  <c r="P9" i="435" s="1"/>
  <c r="C9" i="435" s="1" a="1"/>
  <c r="C9" i="435" s="1"/>
  <c r="I12" i="435"/>
  <c r="N12" i="435" a="1"/>
  <c r="N12" i="435" s="1"/>
  <c r="O13" i="435"/>
  <c r="I17" i="436"/>
  <c r="I11" i="436"/>
  <c r="I13" i="436"/>
  <c r="I12" i="436"/>
  <c r="N7" i="436" a="1"/>
  <c r="N7" i="436" s="1"/>
  <c r="P8" i="436" a="1"/>
  <c r="P8" i="436" s="1"/>
  <c r="S31" i="436" a="1"/>
  <c r="S31" i="436" s="1"/>
  <c r="I8" i="436"/>
  <c r="P14" i="436" a="1"/>
  <c r="P14" i="436" s="1"/>
  <c r="C14" i="436" s="1" a="1"/>
  <c r="C14" i="436" s="1"/>
  <c r="P11" i="436" a="1"/>
  <c r="P11" i="436" s="1"/>
  <c r="I7" i="436"/>
  <c r="L8" i="436" a="1"/>
  <c r="L8" i="436" s="1"/>
  <c r="P12" i="436" a="1"/>
  <c r="P12" i="436" s="1"/>
  <c r="C12" i="436" s="1" a="1"/>
  <c r="C12" i="436" s="1"/>
  <c r="J48" i="436" s="1" a="1"/>
  <c r="J48" i="436" s="1"/>
  <c r="P16" i="436" a="1"/>
  <c r="P16" i="436" s="1"/>
  <c r="S35" i="436" a="1"/>
  <c r="S35" i="436" s="1"/>
  <c r="P9" i="436" a="1"/>
  <c r="P9" i="436" s="1"/>
  <c r="C9" i="436" s="1" a="1"/>
  <c r="C9" i="436" s="1"/>
  <c r="P15" i="436" a="1"/>
  <c r="P15" i="436" s="1"/>
  <c r="C15" i="436" s="1" a="1"/>
  <c r="C15" i="436" s="1"/>
  <c r="N8" i="436" a="1"/>
  <c r="N8" i="436" s="1"/>
  <c r="L9" i="436" a="1"/>
  <c r="L9" i="436" s="1"/>
  <c r="P10" i="436" a="1"/>
  <c r="P10" i="436" s="1"/>
  <c r="C10" i="436" s="1" a="1"/>
  <c r="C10" i="436" s="1"/>
  <c r="P13" i="436" a="1"/>
  <c r="P13" i="436" s="1"/>
  <c r="C13" i="436" s="1" a="1"/>
  <c r="C13" i="436" s="1"/>
  <c r="J49" i="436" s="1" a="1"/>
  <c r="J49" i="436" s="1"/>
  <c r="P17" i="436" a="1"/>
  <c r="P17" i="436" s="1"/>
  <c r="I15" i="437"/>
  <c r="Z15" i="437"/>
  <c r="M15" i="437" a="1"/>
  <c r="M15" i="437" s="1"/>
  <c r="J14" i="437"/>
  <c r="J15" i="437"/>
  <c r="O17" i="437"/>
  <c r="O14" i="437"/>
  <c r="N15" i="437" a="1"/>
  <c r="N15" i="437" s="1"/>
  <c r="Z13" i="437"/>
  <c r="M16" i="437" a="1"/>
  <c r="M16" i="437" s="1"/>
  <c r="I13" i="437"/>
  <c r="N13" i="437" a="1"/>
  <c r="N13" i="437" s="1"/>
  <c r="M14" i="437" a="1"/>
  <c r="M14" i="437" s="1"/>
  <c r="Z14" i="437"/>
  <c r="I16" i="437"/>
  <c r="N16" i="437" a="1"/>
  <c r="N16" i="437" s="1"/>
  <c r="M17" i="437" a="1"/>
  <c r="M17" i="437" s="1"/>
  <c r="Z17" i="437"/>
  <c r="M13" i="437" a="1"/>
  <c r="M13" i="437" s="1"/>
  <c r="Z16" i="437"/>
  <c r="J13" i="437"/>
  <c r="I14" i="437"/>
  <c r="J16" i="437"/>
  <c r="I17" i="437"/>
  <c r="J9" i="437"/>
  <c r="P16" i="437" a="1"/>
  <c r="P16" i="437" s="1"/>
  <c r="C16" i="437" s="1" a="1"/>
  <c r="C16" i="437" s="1"/>
  <c r="Z9" i="437"/>
  <c r="O9" i="437"/>
  <c r="J10" i="437"/>
  <c r="O11" i="437"/>
  <c r="S30" i="437" a="1"/>
  <c r="S30" i="437" s="1"/>
  <c r="P19" i="437" a="1"/>
  <c r="P19" i="437" s="1"/>
  <c r="C19" i="437" s="1" a="1"/>
  <c r="C19" i="437" s="1"/>
  <c r="S12" i="437" a="1"/>
  <c r="S12" i="437" s="1"/>
  <c r="S14" i="437" a="1"/>
  <c r="S14" i="437" s="1"/>
  <c r="P18" i="437" a="1"/>
  <c r="P18" i="437" s="1"/>
  <c r="C18" i="437" s="1" a="1"/>
  <c r="C18" i="437" s="1"/>
  <c r="M7" i="437" a="1"/>
  <c r="M7" i="437" s="1"/>
  <c r="S7" i="437" a="1"/>
  <c r="S7" i="437" s="1"/>
  <c r="I11" i="437"/>
  <c r="Z11" i="437"/>
  <c r="P12" i="437" a="1"/>
  <c r="P12" i="437" s="1"/>
  <c r="C12" i="437" s="1" a="1"/>
  <c r="C12" i="437" s="1"/>
  <c r="S16" i="437" a="1"/>
  <c r="S16" i="437" s="1"/>
  <c r="J7" i="437"/>
  <c r="P8" i="437" a="1"/>
  <c r="P8" i="437" s="1"/>
  <c r="C8" i="437" s="1" a="1"/>
  <c r="C8" i="437" s="1"/>
  <c r="P9" i="437" a="1"/>
  <c r="P9" i="437" s="1"/>
  <c r="C9" i="437" s="1" a="1"/>
  <c r="C9" i="437" s="1"/>
  <c r="P10" i="437" a="1"/>
  <c r="P10" i="437" s="1"/>
  <c r="C10" i="437" s="1" a="1"/>
  <c r="C10" i="437" s="1"/>
  <c r="J46" i="437" s="1" a="1"/>
  <c r="J46" i="437" s="1"/>
  <c r="P20" i="437" a="1"/>
  <c r="P20" i="437" s="1"/>
  <c r="C20" i="437" s="1" a="1"/>
  <c r="C20" i="437" s="1"/>
  <c r="O7" i="437"/>
  <c r="Z7" i="437"/>
  <c r="S8" i="437" a="1"/>
  <c r="S8" i="437" s="1"/>
  <c r="S9" i="437" a="1"/>
  <c r="S9" i="437" s="1"/>
  <c r="S10" i="437" a="1"/>
  <c r="S10" i="437" s="1"/>
  <c r="J11" i="437"/>
  <c r="P14" i="437" a="1"/>
  <c r="P14" i="437" s="1"/>
  <c r="C14" i="437" s="1" a="1"/>
  <c r="C14" i="437" s="1"/>
  <c r="N50" i="437" s="1" a="1"/>
  <c r="N50" i="437" s="1"/>
  <c r="S18" i="437" a="1"/>
  <c r="S18" i="437" s="1"/>
  <c r="P31" i="437" a="1"/>
  <c r="P31" i="437" s="1"/>
  <c r="C31" i="437" s="1" a="1"/>
  <c r="C31" i="437" s="1"/>
  <c r="K67" i="437" s="1" a="1"/>
  <c r="K67" i="437" s="1"/>
  <c r="S36" i="437" a="1"/>
  <c r="S36" i="437" s="1"/>
  <c r="N16" i="438" a="1"/>
  <c r="N16" i="438" s="1"/>
  <c r="I16" i="438"/>
  <c r="I17" i="438"/>
  <c r="J17" i="438"/>
  <c r="J16" i="438"/>
  <c r="I13" i="438"/>
  <c r="I15" i="438"/>
  <c r="J13" i="438"/>
  <c r="N14" i="438" a="1"/>
  <c r="N14" i="438" s="1"/>
  <c r="J15" i="438"/>
  <c r="N13" i="438" a="1"/>
  <c r="N13" i="438" s="1"/>
  <c r="J14" i="438"/>
  <c r="N15" i="438" a="1"/>
  <c r="N15" i="438" s="1"/>
  <c r="I11" i="438"/>
  <c r="L9" i="438" a="1"/>
  <c r="L9" i="438" s="1"/>
  <c r="P9" i="438" a="1"/>
  <c r="P9" i="438" s="1"/>
  <c r="P11" i="438" a="1"/>
  <c r="P11" i="438" s="1"/>
  <c r="C11" i="438" s="1" a="1"/>
  <c r="C11" i="438" s="1"/>
  <c r="P13" i="438" a="1"/>
  <c r="P13" i="438" s="1"/>
  <c r="C13" i="438" s="1" a="1"/>
  <c r="C13" i="438" s="1"/>
  <c r="N7" i="438" a="1"/>
  <c r="N7" i="438" s="1"/>
  <c r="S7" i="438" a="1"/>
  <c r="S7" i="438" s="1"/>
  <c r="N8" i="438" a="1"/>
  <c r="N8" i="438" s="1"/>
  <c r="S8" i="438" a="1"/>
  <c r="S8" i="438" s="1"/>
  <c r="J9" i="438"/>
  <c r="N10" i="438" a="1"/>
  <c r="N10" i="438" s="1"/>
  <c r="S10" i="438" a="1"/>
  <c r="S10" i="438" s="1"/>
  <c r="J11" i="438"/>
  <c r="N12" i="438" a="1"/>
  <c r="N12" i="438" s="1"/>
  <c r="S12" i="438" a="1"/>
  <c r="S12" i="438" s="1"/>
  <c r="S21" i="438" a="1"/>
  <c r="S21" i="438" s="1"/>
  <c r="L8" i="438" a="1"/>
  <c r="L8" i="438" s="1"/>
  <c r="I7" i="438"/>
  <c r="P7" i="438" a="1"/>
  <c r="P7" i="438" s="1"/>
  <c r="C7" i="438" s="1" a="1"/>
  <c r="C7" i="438" s="1"/>
  <c r="J43" i="438" s="1" a="1"/>
  <c r="J43" i="438" s="1"/>
  <c r="I8" i="438"/>
  <c r="P8" i="438" a="1"/>
  <c r="P8" i="438" s="1"/>
  <c r="I10" i="438"/>
  <c r="P10" i="438" a="1"/>
  <c r="P10" i="438" s="1"/>
  <c r="I12" i="438"/>
  <c r="P12" i="438" a="1"/>
  <c r="P12" i="438" s="1"/>
  <c r="S20" i="438" a="1"/>
  <c r="S20" i="438" s="1"/>
  <c r="S25" i="438" a="1"/>
  <c r="S25" i="438" s="1"/>
  <c r="L7" i="438" a="1"/>
  <c r="L7" i="438" s="1"/>
  <c r="J8" i="438"/>
  <c r="N9" i="438" a="1"/>
  <c r="N9" i="438" s="1"/>
  <c r="S9" i="438" a="1"/>
  <c r="S9" i="438" s="1"/>
  <c r="J10" i="438"/>
  <c r="N11" i="438" a="1"/>
  <c r="N11" i="438" s="1"/>
  <c r="S11" i="438" a="1"/>
  <c r="S11" i="438" s="1"/>
  <c r="J12" i="438"/>
  <c r="I14" i="434"/>
  <c r="I15" i="434"/>
  <c r="N16" i="434" a="1"/>
  <c r="N16" i="434" s="1"/>
  <c r="I17" i="434"/>
  <c r="J15" i="434"/>
  <c r="J17" i="434"/>
  <c r="N13" i="434" a="1"/>
  <c r="N13" i="434" s="1"/>
  <c r="O7" i="434"/>
  <c r="J7" i="434"/>
  <c r="J10" i="434"/>
  <c r="J11" i="434"/>
  <c r="O8" i="434"/>
  <c r="J9" i="434"/>
  <c r="S9" i="434" a="1"/>
  <c r="S9" i="434" s="1"/>
  <c r="N11" i="434" a="1"/>
  <c r="N11" i="434" s="1"/>
  <c r="P10" i="434" a="1"/>
  <c r="P10" i="434" s="1"/>
  <c r="M9" i="434" a="1"/>
  <c r="M9" i="434" s="1"/>
  <c r="S13" i="434" a="1"/>
  <c r="S13" i="434" s="1"/>
  <c r="J8" i="434"/>
  <c r="O9" i="434"/>
  <c r="M11" i="432" a="1"/>
  <c r="M11" i="432" s="1"/>
  <c r="J7" i="432"/>
  <c r="O11" i="432"/>
  <c r="S12" i="432" a="1"/>
  <c r="S12" i="432" s="1"/>
  <c r="P9" i="432" a="1"/>
  <c r="P9" i="432" s="1"/>
  <c r="J12" i="432"/>
  <c r="S24" i="432" a="1"/>
  <c r="S24" i="432" s="1"/>
  <c r="J8" i="432"/>
  <c r="S8" i="432" a="1"/>
  <c r="S8" i="432" s="1"/>
  <c r="M12" i="432" a="1"/>
  <c r="M12" i="432" s="1"/>
  <c r="Z12" i="432"/>
  <c r="J15" i="432"/>
  <c r="Z15" i="432"/>
  <c r="O16" i="432"/>
  <c r="J17" i="432"/>
  <c r="S20" i="432" a="1"/>
  <c r="S20" i="432" s="1"/>
  <c r="S36" i="432" a="1"/>
  <c r="S36" i="432" s="1"/>
  <c r="M8" i="432" a="1"/>
  <c r="M8" i="432" s="1"/>
  <c r="Z8" i="432"/>
  <c r="J11" i="432"/>
  <c r="M15" i="432" a="1"/>
  <c r="M15" i="432" s="1"/>
  <c r="J12" i="431"/>
  <c r="M14" i="431" a="1"/>
  <c r="M14" i="431" s="1"/>
  <c r="O14" i="431"/>
  <c r="J15" i="431"/>
  <c r="M15" i="431" a="1"/>
  <c r="M15" i="431" s="1"/>
  <c r="Z15" i="431"/>
  <c r="J14" i="431"/>
  <c r="P8" i="431" a="1"/>
  <c r="P8" i="431" s="1"/>
  <c r="J7" i="431"/>
  <c r="Z7" i="431"/>
  <c r="P7" i="431" a="1"/>
  <c r="P7" i="431" s="1"/>
  <c r="C7" i="431" s="1" a="1"/>
  <c r="C7" i="431" s="1"/>
  <c r="O7" i="431"/>
  <c r="M10" i="431" a="1"/>
  <c r="M10" i="431" s="1"/>
  <c r="S14" i="431" a="1"/>
  <c r="S14" i="431" s="1"/>
  <c r="S30" i="431" a="1"/>
  <c r="S30" i="431" s="1"/>
  <c r="S31" i="431" a="1"/>
  <c r="S31" i="431" s="1"/>
  <c r="S9" i="431" a="1"/>
  <c r="S9" i="431" s="1"/>
  <c r="P22" i="431" a="1"/>
  <c r="P22" i="431" s="1"/>
  <c r="C22" i="431" s="1" a="1"/>
  <c r="C22" i="431" s="1"/>
  <c r="J11" i="431"/>
  <c r="S11" i="431" a="1"/>
  <c r="S11" i="431" s="1"/>
  <c r="S13" i="431" a="1"/>
  <c r="S13" i="431" s="1"/>
  <c r="S22" i="431" a="1"/>
  <c r="S22" i="431" s="1"/>
  <c r="S23" i="431" a="1"/>
  <c r="S23" i="431" s="1"/>
  <c r="S36" i="431" a="1"/>
  <c r="S36" i="431" s="1"/>
  <c r="S18" i="431" a="1"/>
  <c r="S18" i="431" s="1"/>
  <c r="S26" i="431" a="1"/>
  <c r="S26" i="431" s="1"/>
  <c r="S27" i="431" a="1"/>
  <c r="S27" i="431" s="1"/>
  <c r="S7" i="431" a="1"/>
  <c r="S7" i="431" s="1"/>
  <c r="J8" i="431"/>
  <c r="S10" i="431" a="1"/>
  <c r="S10" i="431" s="1"/>
  <c r="M11" i="431" a="1"/>
  <c r="M11" i="431" s="1"/>
  <c r="S15" i="431" a="1"/>
  <c r="S15" i="431" s="1"/>
  <c r="S19" i="431" a="1"/>
  <c r="S19" i="431" s="1"/>
  <c r="M73" i="431" a="1"/>
  <c r="M73" i="431" s="1"/>
  <c r="P21" i="433" a="1"/>
  <c r="P21" i="433" s="1"/>
  <c r="C21" i="433" s="1" a="1"/>
  <c r="C21" i="433" s="1"/>
  <c r="J57" i="433" s="1" a="1"/>
  <c r="J57" i="433" s="1"/>
  <c r="J16" i="430"/>
  <c r="M16" i="430" a="1"/>
  <c r="M16" i="430" s="1"/>
  <c r="M8" i="430" a="1"/>
  <c r="M8" i="430" s="1"/>
  <c r="P27" i="430" a="1"/>
  <c r="P27" i="430" s="1"/>
  <c r="C27" i="430" s="1" a="1"/>
  <c r="C27" i="430" s="1"/>
  <c r="M10" i="430" a="1"/>
  <c r="M10" i="430" s="1"/>
  <c r="J15" i="430"/>
  <c r="M12" i="430" a="1"/>
  <c r="M12" i="430" s="1"/>
  <c r="Z9" i="430"/>
  <c r="Z11" i="430"/>
  <c r="I14" i="430"/>
  <c r="Z14" i="430"/>
  <c r="J14" i="430"/>
  <c r="N15" i="430" a="1"/>
  <c r="N15" i="430" s="1"/>
  <c r="M14" i="430" a="1"/>
  <c r="M14" i="430" s="1"/>
  <c r="N14" i="430" a="1"/>
  <c r="N14" i="430" s="1"/>
  <c r="M15" i="430" a="1"/>
  <c r="M15" i="430" s="1"/>
  <c r="Z15" i="430"/>
  <c r="J8" i="430"/>
  <c r="J10" i="430"/>
  <c r="J12" i="430"/>
  <c r="I15" i="430"/>
  <c r="I9" i="482"/>
  <c r="Z9" i="482"/>
  <c r="P8" i="482" a="1"/>
  <c r="P8" i="482" s="1"/>
  <c r="C8" i="482" s="1" a="1"/>
  <c r="C8" i="482" s="1"/>
  <c r="S44" i="482" s="1" a="1"/>
  <c r="S44" i="482" s="1"/>
  <c r="J9" i="482"/>
  <c r="O9" i="482"/>
  <c r="P11" i="482" a="1"/>
  <c r="P11" i="482" s="1"/>
  <c r="C11" i="482" s="1" a="1"/>
  <c r="C11" i="482" s="1"/>
  <c r="D47" i="482" s="1" a="1"/>
  <c r="D47" i="482" s="1"/>
  <c r="I16" i="482"/>
  <c r="N9" i="482" a="1"/>
  <c r="N9" i="482" s="1"/>
  <c r="L9" i="482" a="1"/>
  <c r="L9" i="482" s="1"/>
  <c r="J10" i="482"/>
  <c r="L7" i="482" a="1"/>
  <c r="L7" i="482" s="1"/>
  <c r="P7" i="482" a="1"/>
  <c r="P7" i="482" s="1"/>
  <c r="C7" i="482" s="1" a="1"/>
  <c r="C7" i="482" s="1"/>
  <c r="M43" i="482" s="1" a="1"/>
  <c r="M43" i="482" s="1"/>
  <c r="M8" i="482" a="1"/>
  <c r="M8" i="482" s="1"/>
  <c r="N16" i="482" a="1"/>
  <c r="N16" i="482" s="1"/>
  <c r="P12" i="482" a="1"/>
  <c r="P12" i="482" s="1"/>
  <c r="C12" i="482" s="1" a="1"/>
  <c r="C12" i="482" s="1"/>
  <c r="I7" i="482"/>
  <c r="N7" i="482" a="1"/>
  <c r="N7" i="482" s="1"/>
  <c r="M11" i="482" a="1"/>
  <c r="M11" i="482" s="1"/>
  <c r="J12" i="482"/>
  <c r="Z12" i="482"/>
  <c r="S12" i="482" a="1"/>
  <c r="S12" i="482" s="1"/>
  <c r="S20" i="482" a="1"/>
  <c r="S20" i="482" s="1"/>
  <c r="S27" i="482" a="1"/>
  <c r="S27" i="482" s="1"/>
  <c r="O10" i="482"/>
  <c r="S10" i="482" a="1"/>
  <c r="S10" i="482" s="1"/>
  <c r="I11" i="482"/>
  <c r="N11" i="482" a="1"/>
  <c r="N11" i="482" s="1"/>
  <c r="S11" i="482" a="1"/>
  <c r="S11" i="482" s="1"/>
  <c r="M12" i="482" a="1"/>
  <c r="M12" i="482" s="1"/>
  <c r="S14" i="482" a="1"/>
  <c r="S14" i="482" s="1"/>
  <c r="S15" i="482" a="1"/>
  <c r="S15" i="482" s="1"/>
  <c r="P19" i="482" a="1"/>
  <c r="P19" i="482" s="1"/>
  <c r="C19" i="482" s="1" a="1"/>
  <c r="C19" i="482" s="1"/>
  <c r="S24" i="482" a="1"/>
  <c r="S24" i="482" s="1"/>
  <c r="S30" i="482" a="1"/>
  <c r="S30" i="482" s="1"/>
  <c r="S31" i="482" a="1"/>
  <c r="S31" i="482" s="1"/>
  <c r="S34" i="482" a="1"/>
  <c r="S34" i="482" s="1"/>
  <c r="S35" i="482" a="1"/>
  <c r="S35" i="482" s="1"/>
  <c r="P15" i="482" a="1"/>
  <c r="P15" i="482" s="1"/>
  <c r="C15" i="482" s="1" a="1"/>
  <c r="C15" i="482" s="1"/>
  <c r="S26" i="482" a="1"/>
  <c r="S26" i="482" s="1"/>
  <c r="S7" i="482" a="1"/>
  <c r="S7" i="482" s="1"/>
  <c r="S8" i="482" a="1"/>
  <c r="S8" i="482" s="1"/>
  <c r="S9" i="482" a="1"/>
  <c r="S9" i="482" s="1"/>
  <c r="M10" i="482" a="1"/>
  <c r="M10" i="482" s="1"/>
  <c r="P10" i="482" a="1"/>
  <c r="P10" i="482" s="1"/>
  <c r="C10" i="482" s="1" a="1"/>
  <c r="C10" i="482" s="1"/>
  <c r="J46" i="482" s="1" a="1"/>
  <c r="J46" i="482" s="1"/>
  <c r="J11" i="482"/>
  <c r="O11" i="482"/>
  <c r="Z11" i="482"/>
  <c r="S18" i="482" a="1"/>
  <c r="S18" i="482" s="1"/>
  <c r="S19" i="482" a="1"/>
  <c r="S19" i="482" s="1"/>
  <c r="P23" i="482" a="1"/>
  <c r="P23" i="482" s="1"/>
  <c r="C23" i="482" s="1" a="1"/>
  <c r="C23" i="482" s="1"/>
  <c r="S28" i="482" a="1"/>
  <c r="S28" i="482" s="1"/>
  <c r="S32" i="482" a="1"/>
  <c r="S32" i="482" s="1"/>
  <c r="S36" i="482" a="1"/>
  <c r="S36" i="482" s="1"/>
  <c r="N10" i="482" a="1"/>
  <c r="N10" i="482" s="1"/>
  <c r="I10" i="482"/>
  <c r="S16" i="482" a="1"/>
  <c r="S16" i="482" s="1"/>
  <c r="S22" i="482" a="1"/>
  <c r="S22" i="482" s="1"/>
  <c r="S23" i="482" a="1"/>
  <c r="S23" i="482" s="1"/>
  <c r="P27" i="482" a="1"/>
  <c r="P27" i="482" s="1"/>
  <c r="C27" i="482" s="1" a="1"/>
  <c r="C27" i="482" s="1"/>
  <c r="J63" i="482" s="1" a="1"/>
  <c r="J63" i="482" s="1"/>
  <c r="D45" i="482" a="1"/>
  <c r="D45" i="482" s="1"/>
  <c r="E45" i="482" a="1"/>
  <c r="E45" i="482" s="1"/>
  <c r="I45" i="482" a="1"/>
  <c r="I45" i="482" s="1"/>
  <c r="C45" i="482" a="1"/>
  <c r="C45" i="482" s="1"/>
  <c r="G45" i="482" a="1"/>
  <c r="G45" i="482" s="1"/>
  <c r="F45" i="482" a="1"/>
  <c r="F45" i="482" s="1"/>
  <c r="K45" i="482" a="1"/>
  <c r="K45" i="482" s="1"/>
  <c r="D9" i="482" a="1"/>
  <c r="D9" i="482" s="1"/>
  <c r="G43" i="482" a="1"/>
  <c r="G43" i="482" s="1"/>
  <c r="Z13" i="482"/>
  <c r="O13" i="482"/>
  <c r="M13" i="482" a="1"/>
  <c r="M13" i="482" s="1"/>
  <c r="P13" i="482" a="1"/>
  <c r="P13" i="482" s="1"/>
  <c r="C13" i="482" s="1" a="1"/>
  <c r="C13" i="482" s="1"/>
  <c r="J49" i="482" s="1" a="1"/>
  <c r="J49" i="482" s="1"/>
  <c r="N13" i="482" a="1"/>
  <c r="N13" i="482" s="1"/>
  <c r="J13" i="482"/>
  <c r="P36" i="482" a="1"/>
  <c r="P36" i="482" s="1"/>
  <c r="C36" i="482" s="1" a="1"/>
  <c r="C36" i="482" s="1"/>
  <c r="J72" i="482" s="1" a="1"/>
  <c r="J72" i="482" s="1"/>
  <c r="P32" i="482" a="1"/>
  <c r="P32" i="482" s="1"/>
  <c r="C32" i="482" s="1" a="1"/>
  <c r="C32" i="482" s="1"/>
  <c r="Z17" i="482"/>
  <c r="O17" i="482"/>
  <c r="M17" i="482" a="1"/>
  <c r="M17" i="482" s="1"/>
  <c r="P17" i="482" a="1"/>
  <c r="P17" i="482" s="1"/>
  <c r="C17" i="482" s="1" a="1"/>
  <c r="C17" i="482" s="1"/>
  <c r="J53" i="482" s="1" a="1"/>
  <c r="J53" i="482" s="1"/>
  <c r="N17" i="482" a="1"/>
  <c r="N17" i="482" s="1"/>
  <c r="J17" i="482"/>
  <c r="Z21" i="482"/>
  <c r="O21" i="482"/>
  <c r="M21" i="482" a="1"/>
  <c r="M21" i="482" s="1"/>
  <c r="P21" i="482" a="1"/>
  <c r="P21" i="482" s="1"/>
  <c r="C21" i="482" s="1" a="1"/>
  <c r="C21" i="482" s="1"/>
  <c r="J57" i="482" s="1" a="1"/>
  <c r="J57" i="482" s="1"/>
  <c r="N21" i="482" a="1"/>
  <c r="N21" i="482" s="1"/>
  <c r="J21" i="482"/>
  <c r="Z25" i="482"/>
  <c r="O25" i="482"/>
  <c r="M25" i="482" a="1"/>
  <c r="M25" i="482" s="1"/>
  <c r="P25" i="482" a="1"/>
  <c r="P25" i="482" s="1"/>
  <c r="C25" i="482" s="1" a="1"/>
  <c r="C25" i="482" s="1"/>
  <c r="J61" i="482" s="1" a="1"/>
  <c r="J61" i="482" s="1"/>
  <c r="N25" i="482" a="1"/>
  <c r="N25" i="482" s="1"/>
  <c r="J25" i="482"/>
  <c r="O45" i="482" a="1"/>
  <c r="O45" i="482" s="1"/>
  <c r="P31" i="482" a="1"/>
  <c r="P31" i="482" s="1"/>
  <c r="C31" i="482" s="1" a="1"/>
  <c r="C31" i="482" s="1"/>
  <c r="J67" i="482" s="1" a="1"/>
  <c r="J67" i="482" s="1"/>
  <c r="P35" i="482" a="1"/>
  <c r="P35" i="482" s="1"/>
  <c r="C35" i="482" s="1" a="1"/>
  <c r="C35" i="482" s="1"/>
  <c r="J71" i="482" s="1" a="1"/>
  <c r="J71" i="482" s="1"/>
  <c r="Z14" i="482"/>
  <c r="O14" i="482"/>
  <c r="M14" i="482" a="1"/>
  <c r="M14" i="482" s="1"/>
  <c r="P14" i="482" a="1"/>
  <c r="P14" i="482" s="1"/>
  <c r="C14" i="482" s="1" a="1"/>
  <c r="C14" i="482" s="1"/>
  <c r="J50" i="482" s="1" a="1"/>
  <c r="J50" i="482" s="1"/>
  <c r="I14" i="482"/>
  <c r="N14" i="482" a="1"/>
  <c r="N14" i="482" s="1"/>
  <c r="J14" i="482"/>
  <c r="Z15" i="482"/>
  <c r="O15" i="482"/>
  <c r="M15" i="482" a="1"/>
  <c r="M15" i="482" s="1"/>
  <c r="J15" i="482"/>
  <c r="N15" i="482" a="1"/>
  <c r="N15" i="482" s="1"/>
  <c r="I15" i="482"/>
  <c r="P16" i="482" a="1"/>
  <c r="P16" i="482" s="1"/>
  <c r="C16" i="482" s="1" a="1"/>
  <c r="C16" i="482" s="1"/>
  <c r="J52" i="482" s="1" a="1"/>
  <c r="J52" i="482" s="1"/>
  <c r="Z18" i="482"/>
  <c r="O18" i="482"/>
  <c r="M18" i="482" a="1"/>
  <c r="M18" i="482" s="1"/>
  <c r="P18" i="482" a="1"/>
  <c r="P18" i="482" s="1"/>
  <c r="C18" i="482" s="1" a="1"/>
  <c r="C18" i="482" s="1"/>
  <c r="I18" i="482"/>
  <c r="N18" i="482" a="1"/>
  <c r="N18" i="482" s="1"/>
  <c r="J18" i="482"/>
  <c r="Z19" i="482"/>
  <c r="O19" i="482"/>
  <c r="M19" i="482" a="1"/>
  <c r="M19" i="482" s="1"/>
  <c r="J19" i="482"/>
  <c r="N19" i="482" a="1"/>
  <c r="N19" i="482" s="1"/>
  <c r="I19" i="482"/>
  <c r="P20" i="482" a="1"/>
  <c r="P20" i="482" s="1"/>
  <c r="C20" i="482" s="1" a="1"/>
  <c r="C20" i="482" s="1"/>
  <c r="Z22" i="482"/>
  <c r="O22" i="482"/>
  <c r="M22" i="482" a="1"/>
  <c r="M22" i="482" s="1"/>
  <c r="P22" i="482" a="1"/>
  <c r="P22" i="482" s="1"/>
  <c r="C22" i="482" s="1" a="1"/>
  <c r="C22" i="482" s="1"/>
  <c r="J58" i="482" s="1" a="1"/>
  <c r="J58" i="482" s="1"/>
  <c r="I22" i="482"/>
  <c r="N22" i="482" a="1"/>
  <c r="N22" i="482" s="1"/>
  <c r="J22" i="482"/>
  <c r="Z23" i="482"/>
  <c r="O23" i="482"/>
  <c r="M23" i="482" a="1"/>
  <c r="M23" i="482" s="1"/>
  <c r="J23" i="482"/>
  <c r="N23" i="482" a="1"/>
  <c r="N23" i="482" s="1"/>
  <c r="I23" i="482"/>
  <c r="P24" i="482" a="1"/>
  <c r="P24" i="482" s="1"/>
  <c r="C24" i="482" s="1" a="1"/>
  <c r="C24" i="482" s="1"/>
  <c r="Z26" i="482"/>
  <c r="O26" i="482"/>
  <c r="M26" i="482" a="1"/>
  <c r="M26" i="482" s="1"/>
  <c r="P26" i="482" a="1"/>
  <c r="P26" i="482" s="1"/>
  <c r="C26" i="482" s="1" a="1"/>
  <c r="C26" i="482" s="1"/>
  <c r="I26" i="482"/>
  <c r="N26" i="482" a="1"/>
  <c r="N26" i="482" s="1"/>
  <c r="J26" i="482"/>
  <c r="Z27" i="482"/>
  <c r="O27" i="482"/>
  <c r="M27" i="482" a="1"/>
  <c r="M27" i="482" s="1"/>
  <c r="J27" i="482"/>
  <c r="N27" i="482" a="1"/>
  <c r="N27" i="482" s="1"/>
  <c r="I27" i="482"/>
  <c r="P28" i="482" a="1"/>
  <c r="P28" i="482" s="1"/>
  <c r="C28" i="482" s="1" a="1"/>
  <c r="C28" i="482" s="1"/>
  <c r="J64" i="482" s="1" a="1"/>
  <c r="J64" i="482" s="1"/>
  <c r="Z29" i="482"/>
  <c r="O29" i="482"/>
  <c r="M29" i="482" a="1"/>
  <c r="M29" i="482" s="1"/>
  <c r="Z30" i="482"/>
  <c r="O30" i="482"/>
  <c r="M30" i="482" a="1"/>
  <c r="M30" i="482" s="1"/>
  <c r="P30" i="482" a="1"/>
  <c r="P30" i="482" s="1"/>
  <c r="C30" i="482" s="1" a="1"/>
  <c r="C30" i="482" s="1"/>
  <c r="J66" i="482" s="1" a="1"/>
  <c r="J66" i="482" s="1"/>
  <c r="I30" i="482"/>
  <c r="Z31" i="482"/>
  <c r="O31" i="482"/>
  <c r="M31" i="482" a="1"/>
  <c r="M31" i="482" s="1"/>
  <c r="J31" i="482"/>
  <c r="Z33" i="482"/>
  <c r="O33" i="482"/>
  <c r="M33" i="482" a="1"/>
  <c r="M33" i="482" s="1"/>
  <c r="Z34" i="482"/>
  <c r="O34" i="482"/>
  <c r="M34" i="482" a="1"/>
  <c r="M34" i="482" s="1"/>
  <c r="P34" i="482" a="1"/>
  <c r="P34" i="482" s="1"/>
  <c r="C34" i="482" s="1" a="1"/>
  <c r="C34" i="482" s="1"/>
  <c r="J70" i="482" s="1" a="1"/>
  <c r="J70" i="482" s="1"/>
  <c r="I34" i="482"/>
  <c r="Z35" i="482"/>
  <c r="O35" i="482"/>
  <c r="M35" i="482" a="1"/>
  <c r="M35" i="482" s="1"/>
  <c r="J35" i="482"/>
  <c r="J29" i="482"/>
  <c r="N29" i="482" a="1"/>
  <c r="N29" i="482" s="1"/>
  <c r="J30" i="482"/>
  <c r="N30" i="482" a="1"/>
  <c r="N30" i="482" s="1"/>
  <c r="I31" i="482"/>
  <c r="N31" i="482" a="1"/>
  <c r="N31" i="482" s="1"/>
  <c r="J33" i="482"/>
  <c r="N33" i="482" a="1"/>
  <c r="N33" i="482" s="1"/>
  <c r="J34" i="482"/>
  <c r="N34" i="482" a="1"/>
  <c r="N34" i="482" s="1"/>
  <c r="I35" i="482"/>
  <c r="N35" i="482" a="1"/>
  <c r="N35" i="482" s="1"/>
  <c r="N45" i="482" a="1"/>
  <c r="N45" i="482" s="1"/>
  <c r="T45" i="482" a="1"/>
  <c r="T45" i="482" s="1"/>
  <c r="S45" i="482" a="1"/>
  <c r="S45" i="482" s="1"/>
  <c r="M45" i="482" a="1"/>
  <c r="M45" i="482" s="1"/>
  <c r="P29" i="482" a="1"/>
  <c r="P29" i="482" s="1"/>
  <c r="C29" i="482" s="1" a="1"/>
  <c r="C29" i="482" s="1"/>
  <c r="J65" i="482" s="1" a="1"/>
  <c r="J65" i="482" s="1"/>
  <c r="P33" i="482" a="1"/>
  <c r="P33" i="482" s="1"/>
  <c r="C33" i="482" s="1" a="1"/>
  <c r="C33" i="482" s="1"/>
  <c r="J69" i="482" s="1" a="1"/>
  <c r="J69" i="482" s="1"/>
  <c r="R45" i="482" a="1"/>
  <c r="R45" i="482" s="1"/>
  <c r="S13" i="482" a="1"/>
  <c r="S13" i="482" s="1"/>
  <c r="Z16" i="482"/>
  <c r="O16" i="482"/>
  <c r="M16" i="482" a="1"/>
  <c r="M16" i="482" s="1"/>
  <c r="S17" i="482" a="1"/>
  <c r="S17" i="482" s="1"/>
  <c r="Z20" i="482"/>
  <c r="O20" i="482"/>
  <c r="M20" i="482" a="1"/>
  <c r="M20" i="482" s="1"/>
  <c r="S21" i="482" a="1"/>
  <c r="S21" i="482" s="1"/>
  <c r="Z24" i="482"/>
  <c r="O24" i="482"/>
  <c r="M24" i="482" a="1"/>
  <c r="M24" i="482" s="1"/>
  <c r="S25" i="482" a="1"/>
  <c r="S25" i="482" s="1"/>
  <c r="Z28" i="482"/>
  <c r="O28" i="482"/>
  <c r="M28" i="482" a="1"/>
  <c r="M28" i="482" s="1"/>
  <c r="S29" i="482" a="1"/>
  <c r="S29" i="482" s="1"/>
  <c r="Z32" i="482"/>
  <c r="O32" i="482"/>
  <c r="M32" i="482" a="1"/>
  <c r="M32" i="482" s="1"/>
  <c r="Z36" i="482"/>
  <c r="O36" i="482"/>
  <c r="M36" i="482" a="1"/>
  <c r="M36" i="482" s="1"/>
  <c r="M73" i="482" a="1"/>
  <c r="M73" i="482" s="1"/>
  <c r="Z10" i="429"/>
  <c r="O8" i="429"/>
  <c r="J7" i="429"/>
  <c r="M73" i="429" a="1"/>
  <c r="M73" i="429" s="1"/>
  <c r="Z7" i="429"/>
  <c r="O12" i="428"/>
  <c r="O16" i="428"/>
  <c r="M14" i="428" a="1"/>
  <c r="M14" i="428" s="1"/>
  <c r="O14" i="428"/>
  <c r="J13" i="428"/>
  <c r="Z13" i="428"/>
  <c r="M13" i="428" a="1"/>
  <c r="M13" i="428" s="1"/>
  <c r="M15" i="428" a="1"/>
  <c r="M15" i="428" s="1"/>
  <c r="J15" i="428"/>
  <c r="Z15" i="428"/>
  <c r="J12" i="428"/>
  <c r="J14" i="428"/>
  <c r="P19" i="428" a="1"/>
  <c r="P19" i="428" s="1"/>
  <c r="C19" i="428" s="1" a="1"/>
  <c r="C19" i="428" s="1"/>
  <c r="J55" i="428" s="1" a="1"/>
  <c r="J55" i="428" s="1"/>
  <c r="J9" i="428"/>
  <c r="O9" i="428"/>
  <c r="O7" i="428"/>
  <c r="O8" i="428"/>
  <c r="M9" i="428" a="1"/>
  <c r="M9" i="428" s="1"/>
  <c r="O10" i="428"/>
  <c r="M11" i="428" a="1"/>
  <c r="M11" i="428" s="1"/>
  <c r="M73" i="428" a="1"/>
  <c r="M73" i="428" s="1"/>
  <c r="Z11" i="428"/>
  <c r="P17" i="428" a="1"/>
  <c r="P17" i="428" s="1"/>
  <c r="S18" i="428" a="1"/>
  <c r="S18" i="428" s="1"/>
  <c r="P25" i="428" a="1"/>
  <c r="P25" i="428" s="1"/>
  <c r="C25" i="428" s="1" a="1"/>
  <c r="C25" i="428" s="1"/>
  <c r="M7" i="428" a="1"/>
  <c r="M7" i="428" s="1"/>
  <c r="P24" i="428" a="1"/>
  <c r="P24" i="428" s="1"/>
  <c r="C24" i="428" s="1" a="1"/>
  <c r="C24" i="428" s="1"/>
  <c r="J8" i="428"/>
  <c r="Z8" i="428"/>
  <c r="J10" i="428"/>
  <c r="Z10" i="428"/>
  <c r="P20" i="428" a="1"/>
  <c r="P20" i="428" s="1"/>
  <c r="C20" i="428" s="1" a="1"/>
  <c r="C20" i="428" s="1"/>
  <c r="P21" i="428" a="1"/>
  <c r="P21" i="428" s="1"/>
  <c r="C21" i="428" s="1" a="1"/>
  <c r="C21" i="428" s="1"/>
  <c r="J57" i="428" s="1" a="1"/>
  <c r="J57" i="428" s="1"/>
  <c r="S22" i="428" a="1"/>
  <c r="S22" i="428" s="1"/>
  <c r="P22" i="428" a="1"/>
  <c r="P22" i="428" s="1"/>
  <c r="C22" i="428" s="1" a="1"/>
  <c r="C22" i="428" s="1"/>
  <c r="P23" i="428" a="1"/>
  <c r="P23" i="428" s="1"/>
  <c r="C23" i="428" s="1" a="1"/>
  <c r="C23" i="428" s="1"/>
  <c r="S24" i="428" a="1"/>
  <c r="S24" i="428" s="1"/>
  <c r="J7" i="428"/>
  <c r="Z7" i="428"/>
  <c r="P18" i="428" a="1"/>
  <c r="P18" i="428" s="1"/>
  <c r="C18" i="428" s="1" a="1"/>
  <c r="C18" i="428" s="1"/>
  <c r="S20" i="428" a="1"/>
  <c r="S20" i="428" s="1"/>
  <c r="P26" i="428" a="1"/>
  <c r="P26" i="428" s="1"/>
  <c r="C26" i="428" s="1" a="1"/>
  <c r="C26" i="428" s="1"/>
  <c r="Z14" i="481"/>
  <c r="M14" i="481" a="1"/>
  <c r="M14" i="481" s="1"/>
  <c r="J14" i="481"/>
  <c r="J15" i="481"/>
  <c r="Z15" i="481"/>
  <c r="M15" i="481" a="1"/>
  <c r="M15" i="481" s="1"/>
  <c r="S17" i="481" a="1"/>
  <c r="S17" i="481" s="1"/>
  <c r="S8" i="481" a="1"/>
  <c r="S8" i="481" s="1"/>
  <c r="P35" i="481" a="1"/>
  <c r="P35" i="481" s="1"/>
  <c r="C35" i="481" s="1" a="1"/>
  <c r="C35" i="481" s="1"/>
  <c r="J71" i="481" s="1" a="1"/>
  <c r="J71" i="481" s="1"/>
  <c r="J12" i="481"/>
  <c r="M12" i="481" a="1"/>
  <c r="M12" i="481" s="1"/>
  <c r="S11" i="481" a="1"/>
  <c r="S11" i="481" s="1"/>
  <c r="N7" i="481" a="1"/>
  <c r="N7" i="481" s="1"/>
  <c r="P9" i="481" a="1"/>
  <c r="P9" i="481" s="1"/>
  <c r="P19" i="481" a="1"/>
  <c r="P19" i="481" s="1"/>
  <c r="C19" i="481" s="1" a="1"/>
  <c r="C19" i="481" s="1"/>
  <c r="J55" i="481" s="1" a="1"/>
  <c r="J55" i="481" s="1"/>
  <c r="P20" i="481" a="1"/>
  <c r="P20" i="481" s="1"/>
  <c r="C20" i="481" s="1" a="1"/>
  <c r="C20" i="481" s="1"/>
  <c r="J56" i="481" s="1" a="1"/>
  <c r="J56" i="481" s="1"/>
  <c r="P23" i="481" a="1"/>
  <c r="P23" i="481" s="1"/>
  <c r="C23" i="481" s="1" a="1"/>
  <c r="C23" i="481" s="1"/>
  <c r="N24" i="481" a="1"/>
  <c r="N24" i="481" s="1"/>
  <c r="I24" i="481"/>
  <c r="Z24" i="481"/>
  <c r="O24" i="481"/>
  <c r="P27" i="481" a="1"/>
  <c r="P27" i="481" s="1"/>
  <c r="C27" i="481" s="1" a="1"/>
  <c r="C27" i="481" s="1"/>
  <c r="J63" i="481" s="1" a="1"/>
  <c r="J63" i="481" s="1"/>
  <c r="N32" i="481" a="1"/>
  <c r="N32" i="481" s="1"/>
  <c r="I32" i="481"/>
  <c r="Z32" i="481"/>
  <c r="O32" i="481"/>
  <c r="L7" i="481" a="1"/>
  <c r="L7" i="481" s="1"/>
  <c r="S7" i="481" a="1"/>
  <c r="S7" i="481" s="1"/>
  <c r="P8" i="481" a="1"/>
  <c r="P8" i="481" s="1"/>
  <c r="O10" i="481"/>
  <c r="M10" i="481" a="1"/>
  <c r="M10" i="481" s="1"/>
  <c r="Z10" i="481"/>
  <c r="P16" i="481" a="1"/>
  <c r="P16" i="481" s="1"/>
  <c r="C16" i="481" s="1" a="1"/>
  <c r="C16" i="481" s="1"/>
  <c r="S18" i="481" a="1"/>
  <c r="S18" i="481" s="1"/>
  <c r="N19" i="481" a="1"/>
  <c r="N19" i="481" s="1"/>
  <c r="I19" i="481"/>
  <c r="N20" i="481" a="1"/>
  <c r="N20" i="481" s="1"/>
  <c r="I20" i="481"/>
  <c r="Z20" i="481"/>
  <c r="O20" i="481"/>
  <c r="N21" i="481" a="1"/>
  <c r="N21" i="481" s="1"/>
  <c r="I21" i="481"/>
  <c r="P21" i="481" a="1"/>
  <c r="P21" i="481" s="1"/>
  <c r="C21" i="481" s="1" a="1"/>
  <c r="C21" i="481" s="1"/>
  <c r="J57" i="481" s="1" a="1"/>
  <c r="J57" i="481" s="1"/>
  <c r="M21" i="481" a="1"/>
  <c r="M21" i="481" s="1"/>
  <c r="J21" i="481"/>
  <c r="Z21" i="481"/>
  <c r="O21" i="481"/>
  <c r="M24" i="481" a="1"/>
  <c r="M24" i="481" s="1"/>
  <c r="N25" i="481" a="1"/>
  <c r="N25" i="481" s="1"/>
  <c r="L25" i="481" a="1"/>
  <c r="L25" i="481" s="1"/>
  <c r="I25" i="481"/>
  <c r="P25" i="481" a="1"/>
  <c r="P25" i="481" s="1"/>
  <c r="C25" i="481" s="1" a="1"/>
  <c r="C25" i="481" s="1"/>
  <c r="J61" i="481" s="1" a="1"/>
  <c r="J61" i="481" s="1"/>
  <c r="M25" i="481" a="1"/>
  <c r="M25" i="481" s="1"/>
  <c r="J25" i="481"/>
  <c r="Z25" i="481"/>
  <c r="O25" i="481"/>
  <c r="N29" i="481" a="1"/>
  <c r="N29" i="481" s="1"/>
  <c r="I29" i="481"/>
  <c r="P29" i="481" a="1"/>
  <c r="P29" i="481" s="1"/>
  <c r="C29" i="481" s="1" a="1"/>
  <c r="C29" i="481" s="1"/>
  <c r="J65" i="481" s="1" a="1"/>
  <c r="J65" i="481" s="1"/>
  <c r="M29" i="481" a="1"/>
  <c r="M29" i="481" s="1"/>
  <c r="J29" i="481"/>
  <c r="Z29" i="481"/>
  <c r="O29" i="481"/>
  <c r="M32" i="481" a="1"/>
  <c r="M32" i="481" s="1"/>
  <c r="N33" i="481" a="1"/>
  <c r="N33" i="481" s="1"/>
  <c r="I33" i="481"/>
  <c r="P33" i="481" a="1"/>
  <c r="P33" i="481" s="1"/>
  <c r="M33" i="481" a="1"/>
  <c r="M33" i="481" s="1"/>
  <c r="J33" i="481"/>
  <c r="O33" i="481"/>
  <c r="C33" i="481" a="1"/>
  <c r="C33" i="481" s="1"/>
  <c r="P36" i="481" a="1"/>
  <c r="P36" i="481" s="1"/>
  <c r="C36" i="481" s="1" a="1"/>
  <c r="C36" i="481" s="1"/>
  <c r="I7" i="481"/>
  <c r="P7" i="481" a="1"/>
  <c r="P7" i="481" s="1"/>
  <c r="Z9" i="481"/>
  <c r="O9" i="481"/>
  <c r="M9" i="481" a="1"/>
  <c r="M9" i="481" s="1"/>
  <c r="C9" i="481" a="1"/>
  <c r="C9" i="481" s="1"/>
  <c r="L10" i="481" a="1"/>
  <c r="L10" i="481" s="1"/>
  <c r="S10" i="481" a="1"/>
  <c r="S10" i="481" s="1"/>
  <c r="P11" i="481" a="1"/>
  <c r="P11" i="481" s="1"/>
  <c r="C11" i="481" s="1" a="1"/>
  <c r="C11" i="481" s="1"/>
  <c r="J47" i="481" s="1" a="1"/>
  <c r="J47" i="481" s="1"/>
  <c r="S14" i="481" a="1"/>
  <c r="S14" i="481" s="1"/>
  <c r="N15" i="481" a="1"/>
  <c r="N15" i="481" s="1"/>
  <c r="L15" i="481" a="1"/>
  <c r="L15" i="481" s="1"/>
  <c r="I15" i="481"/>
  <c r="N16" i="481" a="1"/>
  <c r="N16" i="481" s="1"/>
  <c r="I16" i="481"/>
  <c r="Z16" i="481"/>
  <c r="O16" i="481"/>
  <c r="N17" i="481" a="1"/>
  <c r="N17" i="481" s="1"/>
  <c r="I17" i="481"/>
  <c r="P17" i="481" a="1"/>
  <c r="P17" i="481" s="1"/>
  <c r="C17" i="481" s="1" a="1"/>
  <c r="C17" i="481" s="1"/>
  <c r="J53" i="481" s="1" a="1"/>
  <c r="J53" i="481" s="1"/>
  <c r="M17" i="481" a="1"/>
  <c r="M17" i="481" s="1"/>
  <c r="J17" i="481"/>
  <c r="Z17" i="481"/>
  <c r="P18" i="481" a="1"/>
  <c r="P18" i="481" s="1"/>
  <c r="C18" i="481" s="1" a="1"/>
  <c r="C18" i="481" s="1"/>
  <c r="J19" i="481"/>
  <c r="S19" i="481" a="1"/>
  <c r="S19" i="481" s="1"/>
  <c r="J20" i="481"/>
  <c r="S23" i="481" a="1"/>
  <c r="S23" i="481" s="1"/>
  <c r="S27" i="481" a="1"/>
  <c r="S27" i="481" s="1"/>
  <c r="P34" i="481" a="1"/>
  <c r="P34" i="481" s="1"/>
  <c r="C34" i="481" s="1" a="1"/>
  <c r="C34" i="481" s="1"/>
  <c r="Z7" i="481"/>
  <c r="O7" i="481"/>
  <c r="M7" i="481" a="1"/>
  <c r="M7" i="481" s="1"/>
  <c r="P30" i="481" a="1"/>
  <c r="P30" i="481" s="1"/>
  <c r="C30" i="481" s="1" a="1"/>
  <c r="C30" i="481" s="1"/>
  <c r="P26" i="481" a="1"/>
  <c r="P26" i="481" s="1"/>
  <c r="C26" i="481" s="1" a="1"/>
  <c r="C26" i="481" s="1"/>
  <c r="P22" i="481" a="1"/>
  <c r="P22" i="481" s="1"/>
  <c r="C22" i="481" s="1" a="1"/>
  <c r="C22" i="481" s="1"/>
  <c r="J58" i="481" s="1" a="1"/>
  <c r="J58" i="481" s="1"/>
  <c r="N28" i="481" a="1"/>
  <c r="N28" i="481" s="1"/>
  <c r="L28" i="481" a="1"/>
  <c r="L28" i="481" s="1"/>
  <c r="I28" i="481"/>
  <c r="Z28" i="481"/>
  <c r="O28" i="481"/>
  <c r="P31" i="481" a="1"/>
  <c r="P31" i="481" s="1"/>
  <c r="C31" i="481" s="1" a="1"/>
  <c r="C31" i="481" s="1"/>
  <c r="S35" i="481" a="1"/>
  <c r="S35" i="481" s="1"/>
  <c r="S34" i="481" a="1"/>
  <c r="S34" i="481" s="1"/>
  <c r="S32" i="481" a="1"/>
  <c r="S32" i="481" s="1"/>
  <c r="S28" i="481" a="1"/>
  <c r="S28" i="481" s="1"/>
  <c r="S24" i="481" a="1"/>
  <c r="S24" i="481" s="1"/>
  <c r="S20" i="481" a="1"/>
  <c r="S20" i="481" s="1"/>
  <c r="S16" i="481" a="1"/>
  <c r="S16" i="481" s="1"/>
  <c r="S12" i="481" a="1"/>
  <c r="S12" i="481" s="1"/>
  <c r="S33" i="481" a="1"/>
  <c r="S33" i="481" s="1"/>
  <c r="S29" i="481" a="1"/>
  <c r="S29" i="481" s="1"/>
  <c r="S25" i="481" a="1"/>
  <c r="S25" i="481" s="1"/>
  <c r="S21" i="481" a="1"/>
  <c r="S21" i="481" s="1"/>
  <c r="N10" i="481" a="1"/>
  <c r="N10" i="481" s="1"/>
  <c r="S13" i="481" a="1"/>
  <c r="S13" i="481" s="1"/>
  <c r="P15" i="481" a="1"/>
  <c r="P15" i="481" s="1"/>
  <c r="C15" i="481" s="1" a="1"/>
  <c r="C15" i="481" s="1"/>
  <c r="J51" i="481" s="1" a="1"/>
  <c r="J51" i="481" s="1"/>
  <c r="M28" i="481" a="1"/>
  <c r="M28" i="481" s="1"/>
  <c r="Z33" i="481"/>
  <c r="C7" i="481" a="1"/>
  <c r="C7" i="481" s="1"/>
  <c r="J43" i="481" s="1" a="1"/>
  <c r="J43" i="481" s="1"/>
  <c r="J7" i="481"/>
  <c r="Z8" i="481"/>
  <c r="O8" i="481"/>
  <c r="M8" i="481" a="1"/>
  <c r="M8" i="481" s="1"/>
  <c r="C8" i="481" a="1"/>
  <c r="C8" i="481" s="1"/>
  <c r="S9" i="481" a="1"/>
  <c r="S9" i="481" s="1"/>
  <c r="I10" i="481"/>
  <c r="P10" i="481" a="1"/>
  <c r="P10" i="481" s="1"/>
  <c r="C10" i="481" s="1" a="1"/>
  <c r="C10" i="481" s="1"/>
  <c r="J46" i="481" s="1" a="1"/>
  <c r="J46" i="481" s="1"/>
  <c r="N11" i="481" a="1"/>
  <c r="N11" i="481" s="1"/>
  <c r="L11" i="481" a="1"/>
  <c r="L11" i="481" s="1"/>
  <c r="I11" i="481"/>
  <c r="N12" i="481" a="1"/>
  <c r="N12" i="481" s="1"/>
  <c r="L12" i="481" a="1"/>
  <c r="L12" i="481" s="1"/>
  <c r="I12" i="481"/>
  <c r="Z12" i="481"/>
  <c r="O12" i="481"/>
  <c r="C12" i="481" a="1"/>
  <c r="C12" i="481" s="1"/>
  <c r="N13" i="481" a="1"/>
  <c r="N13" i="481" s="1"/>
  <c r="L13" i="481" a="1"/>
  <c r="L13" i="481" s="1"/>
  <c r="I13" i="481"/>
  <c r="P13" i="481" a="1"/>
  <c r="P13" i="481" s="1"/>
  <c r="C13" i="481" s="1" a="1"/>
  <c r="C13" i="481" s="1"/>
  <c r="J49" i="481" s="1" a="1"/>
  <c r="J49" i="481" s="1"/>
  <c r="M13" i="481" a="1"/>
  <c r="M13" i="481" s="1"/>
  <c r="J13" i="481"/>
  <c r="Z13" i="481"/>
  <c r="P14" i="481" a="1"/>
  <c r="P14" i="481" s="1"/>
  <c r="C14" i="481" s="1" a="1"/>
  <c r="C14" i="481" s="1"/>
  <c r="J50" i="481" s="1" a="1"/>
  <c r="J50" i="481" s="1"/>
  <c r="S15" i="481" a="1"/>
  <c r="S15" i="481" s="1"/>
  <c r="O19" i="481"/>
  <c r="S22" i="481" a="1"/>
  <c r="S22" i="481" s="1"/>
  <c r="J24" i="481"/>
  <c r="P24" i="481" a="1"/>
  <c r="P24" i="481" s="1"/>
  <c r="C24" i="481" s="1" a="1"/>
  <c r="C24" i="481" s="1"/>
  <c r="J60" i="481" s="1" a="1"/>
  <c r="J60" i="481" s="1"/>
  <c r="S26" i="481" a="1"/>
  <c r="S26" i="481" s="1"/>
  <c r="J28" i="481"/>
  <c r="P28" i="481" a="1"/>
  <c r="P28" i="481" s="1"/>
  <c r="C28" i="481" s="1" a="1"/>
  <c r="C28" i="481" s="1"/>
  <c r="S30" i="481" a="1"/>
  <c r="S30" i="481" s="1"/>
  <c r="J32" i="481"/>
  <c r="P32" i="481" a="1"/>
  <c r="P32" i="481" s="1"/>
  <c r="C32" i="481" s="1" a="1"/>
  <c r="C32" i="481" s="1"/>
  <c r="S36" i="481" a="1"/>
  <c r="S36" i="481" s="1"/>
  <c r="N23" i="481" a="1"/>
  <c r="N23" i="481" s="1"/>
  <c r="I23" i="481"/>
  <c r="N27" i="481" a="1"/>
  <c r="N27" i="481" s="1"/>
  <c r="L27" i="481" a="1"/>
  <c r="L27" i="481" s="1"/>
  <c r="I27" i="481"/>
  <c r="N31" i="481" a="1"/>
  <c r="N31" i="481" s="1"/>
  <c r="L31" i="481" a="1"/>
  <c r="L31" i="481" s="1"/>
  <c r="I31" i="481"/>
  <c r="N14" i="481" a="1"/>
  <c r="N14" i="481" s="1"/>
  <c r="L14" i="481" a="1"/>
  <c r="L14" i="481" s="1"/>
  <c r="I14" i="481"/>
  <c r="N18" i="481" a="1"/>
  <c r="N18" i="481" s="1"/>
  <c r="I18" i="481"/>
  <c r="N22" i="481" a="1"/>
  <c r="N22" i="481" s="1"/>
  <c r="I22" i="481"/>
  <c r="N26" i="481" a="1"/>
  <c r="N26" i="481" s="1"/>
  <c r="L26" i="481" a="1"/>
  <c r="L26" i="481" s="1"/>
  <c r="I26" i="481"/>
  <c r="N30" i="481" a="1"/>
  <c r="N30" i="481" s="1"/>
  <c r="I30" i="481"/>
  <c r="M73" i="481" a="1"/>
  <c r="M73" i="481" s="1"/>
  <c r="I17" i="427"/>
  <c r="J17" i="427"/>
  <c r="P31" i="427" a="1"/>
  <c r="P31" i="427" s="1"/>
  <c r="C31" i="427" s="1" a="1"/>
  <c r="C31" i="427" s="1"/>
  <c r="D31" i="427" s="1" a="1"/>
  <c r="D31" i="427" s="1"/>
  <c r="X31" i="427" s="1" a="1"/>
  <c r="X31" i="427" s="1"/>
  <c r="N13" i="426" a="1"/>
  <c r="N13" i="426" s="1"/>
  <c r="I13" i="426"/>
  <c r="J13" i="426"/>
  <c r="O13" i="426"/>
  <c r="J16" i="426"/>
  <c r="M13" i="426" a="1"/>
  <c r="M13" i="426" s="1"/>
  <c r="M14" i="426" a="1"/>
  <c r="M14" i="426" s="1"/>
  <c r="O16" i="426"/>
  <c r="M15" i="426" a="1"/>
  <c r="M15" i="426" s="1"/>
  <c r="J14" i="426"/>
  <c r="I15" i="426"/>
  <c r="N15" i="426" a="1"/>
  <c r="N15" i="426" s="1"/>
  <c r="M16" i="426" a="1"/>
  <c r="M16" i="426" s="1"/>
  <c r="Z16" i="426"/>
  <c r="Z15" i="426"/>
  <c r="J15" i="426"/>
  <c r="I16" i="426"/>
  <c r="S21" i="426" a="1"/>
  <c r="S21" i="426" s="1"/>
  <c r="Z10" i="426"/>
  <c r="P14" i="426" a="1"/>
  <c r="P14" i="426" s="1"/>
  <c r="C14" i="426" s="1" a="1"/>
  <c r="C14" i="426" s="1"/>
  <c r="S8" i="426" a="1"/>
  <c r="S8" i="426" s="1"/>
  <c r="J10" i="426"/>
  <c r="S17" i="426" a="1"/>
  <c r="S17" i="426" s="1"/>
  <c r="S25" i="426" a="1"/>
  <c r="S25" i="426" s="1"/>
  <c r="M7" i="426" a="1"/>
  <c r="M7" i="426" s="1"/>
  <c r="L9" i="426" a="1"/>
  <c r="L9" i="426" s="1"/>
  <c r="I7" i="426"/>
  <c r="N7" i="426" a="1"/>
  <c r="N7" i="426" s="1"/>
  <c r="S7" i="426" a="1"/>
  <c r="S7" i="426" s="1"/>
  <c r="M9" i="426" a="1"/>
  <c r="M9" i="426" s="1"/>
  <c r="S9" i="426" a="1"/>
  <c r="S9" i="426" s="1"/>
  <c r="M10" i="426" a="1"/>
  <c r="M10" i="426" s="1"/>
  <c r="S13" i="426" a="1"/>
  <c r="S13" i="426" s="1"/>
  <c r="S16" i="426" a="1"/>
  <c r="S16" i="426" s="1"/>
  <c r="S20" i="426" a="1"/>
  <c r="S20" i="426" s="1"/>
  <c r="S24" i="426" a="1"/>
  <c r="S24" i="426" s="1"/>
  <c r="J7" i="426"/>
  <c r="O7" i="426"/>
  <c r="Z7" i="426"/>
  <c r="I9" i="426"/>
  <c r="N9" i="426" a="1"/>
  <c r="N9" i="426" s="1"/>
  <c r="Z9" i="426"/>
  <c r="S15" i="426" a="1"/>
  <c r="S15" i="426" s="1"/>
  <c r="S19" i="426" a="1"/>
  <c r="S19" i="426" s="1"/>
  <c r="S23" i="426" a="1"/>
  <c r="S23" i="426" s="1"/>
  <c r="L7" i="426" a="1"/>
  <c r="L7" i="426" s="1"/>
  <c r="P7" i="426" a="1"/>
  <c r="P7" i="426" s="1"/>
  <c r="C7" i="426" s="1" a="1"/>
  <c r="C7" i="426" s="1"/>
  <c r="S43" i="426" s="1" a="1"/>
  <c r="S43" i="426" s="1"/>
  <c r="P11" i="426" a="1"/>
  <c r="P11" i="426" s="1"/>
  <c r="C11" i="426" s="1" a="1"/>
  <c r="C11" i="426" s="1"/>
  <c r="J9" i="426"/>
  <c r="S12" i="426" a="1"/>
  <c r="S12" i="426" s="1"/>
  <c r="S14" i="426" a="1"/>
  <c r="S14" i="426" s="1"/>
  <c r="S18" i="426" a="1"/>
  <c r="S18" i="426" s="1"/>
  <c r="S22" i="426" a="1"/>
  <c r="S22" i="426" s="1"/>
  <c r="S26" i="426" a="1"/>
  <c r="S26" i="426" s="1"/>
  <c r="M73" i="426" a="1"/>
  <c r="M73" i="426" s="1"/>
  <c r="N8" i="426" a="1"/>
  <c r="N8" i="426" s="1"/>
  <c r="P29" i="426" a="1"/>
  <c r="P29" i="426" s="1"/>
  <c r="C29" i="426" s="1" a="1"/>
  <c r="C29" i="426" s="1"/>
  <c r="J8" i="426"/>
  <c r="O8" i="426"/>
  <c r="Z8" i="426"/>
  <c r="P9" i="426" a="1"/>
  <c r="P9" i="426" s="1"/>
  <c r="C9" i="426" s="1" a="1"/>
  <c r="C9" i="426" s="1"/>
  <c r="J45" i="426" s="1" a="1"/>
  <c r="J45" i="426" s="1"/>
  <c r="I11" i="426"/>
  <c r="N11" i="426" a="1"/>
  <c r="N11" i="426" s="1"/>
  <c r="S11" i="426" a="1"/>
  <c r="S11" i="426" s="1"/>
  <c r="P13" i="426" a="1"/>
  <c r="P13" i="426" s="1"/>
  <c r="C13" i="426" s="1" a="1"/>
  <c r="C13" i="426" s="1"/>
  <c r="S28" i="426" a="1"/>
  <c r="S28" i="426" s="1"/>
  <c r="I8" i="426"/>
  <c r="P10" i="426" a="1"/>
  <c r="P10" i="426" s="1"/>
  <c r="C10" i="426" s="1" a="1"/>
  <c r="C10" i="426" s="1"/>
  <c r="M11" i="426" a="1"/>
  <c r="M11" i="426" s="1"/>
  <c r="P34" i="426" a="1"/>
  <c r="P34" i="426" s="1"/>
  <c r="C34" i="426" s="1" a="1"/>
  <c r="C34" i="426" s="1"/>
  <c r="L8" i="426" a="1"/>
  <c r="L8" i="426" s="1"/>
  <c r="P8" i="426" a="1"/>
  <c r="P8" i="426" s="1"/>
  <c r="C8" i="426" s="1" a="1"/>
  <c r="C8" i="426" s="1"/>
  <c r="D8" i="426" s="1" a="1"/>
  <c r="D8" i="426" s="1"/>
  <c r="I10" i="426"/>
  <c r="S10" i="426" a="1"/>
  <c r="S10" i="426" s="1"/>
  <c r="J11" i="426"/>
  <c r="O11" i="426"/>
  <c r="P12" i="426" a="1"/>
  <c r="P12" i="426" s="1"/>
  <c r="C12" i="426" s="1" a="1"/>
  <c r="C12" i="426" s="1"/>
  <c r="J48" i="426" s="1" a="1"/>
  <c r="J48" i="426" s="1"/>
  <c r="P15" i="426" a="1"/>
  <c r="P15" i="426" s="1"/>
  <c r="C15" i="426" s="1" a="1"/>
  <c r="C15" i="426" s="1"/>
  <c r="P16" i="426" a="1"/>
  <c r="P16" i="426" s="1"/>
  <c r="C16" i="426" s="1" a="1"/>
  <c r="C16" i="426" s="1"/>
  <c r="P17" i="426" a="1"/>
  <c r="P17" i="426" s="1"/>
  <c r="C17" i="426" s="1" a="1"/>
  <c r="C17" i="426" s="1"/>
  <c r="P18" i="426" a="1"/>
  <c r="P18" i="426" s="1"/>
  <c r="C18" i="426" s="1" a="1"/>
  <c r="C18" i="426" s="1"/>
  <c r="P19" i="426" a="1"/>
  <c r="P19" i="426" s="1"/>
  <c r="C19" i="426" s="1" a="1"/>
  <c r="C19" i="426" s="1"/>
  <c r="P20" i="426" a="1"/>
  <c r="P20" i="426" s="1"/>
  <c r="C20" i="426" s="1" a="1"/>
  <c r="C20" i="426" s="1"/>
  <c r="P21" i="426" a="1"/>
  <c r="P21" i="426" s="1"/>
  <c r="C21" i="426" s="1" a="1"/>
  <c r="C21" i="426" s="1"/>
  <c r="P22" i="426" a="1"/>
  <c r="P22" i="426" s="1"/>
  <c r="C22" i="426" s="1" a="1"/>
  <c r="C22" i="426" s="1"/>
  <c r="P23" i="426" a="1"/>
  <c r="P23" i="426" s="1"/>
  <c r="C23" i="426" s="1" a="1"/>
  <c r="C23" i="426" s="1"/>
  <c r="P24" i="426" a="1"/>
  <c r="P24" i="426" s="1"/>
  <c r="C24" i="426" s="1" a="1"/>
  <c r="C24" i="426" s="1"/>
  <c r="P25" i="426" a="1"/>
  <c r="P25" i="426" s="1"/>
  <c r="C25" i="426" s="1" a="1"/>
  <c r="C25" i="426" s="1"/>
  <c r="P26" i="426" a="1"/>
  <c r="P26" i="426" s="1"/>
  <c r="C26" i="426" s="1" a="1"/>
  <c r="C26" i="426" s="1"/>
  <c r="G62" i="426" s="1" a="1"/>
  <c r="G62" i="426" s="1"/>
  <c r="S32" i="426" a="1"/>
  <c r="S32" i="426" s="1"/>
  <c r="S36" i="426" a="1"/>
  <c r="S36" i="426" s="1"/>
  <c r="S29" i="425" a="1"/>
  <c r="S29" i="425" s="1"/>
  <c r="N17" i="425" a="1"/>
  <c r="N17" i="425" s="1"/>
  <c r="J17" i="425"/>
  <c r="I14" i="425"/>
  <c r="N15" i="425" a="1"/>
  <c r="N15" i="425" s="1"/>
  <c r="J14" i="425"/>
  <c r="P23" i="425" a="1"/>
  <c r="P23" i="425" s="1"/>
  <c r="C23" i="425" s="1" a="1"/>
  <c r="C23" i="425" s="1"/>
  <c r="S59" i="425" s="1" a="1"/>
  <c r="S59" i="425" s="1"/>
  <c r="S8" i="425" a="1"/>
  <c r="S8" i="425" s="1"/>
  <c r="N14" i="425" a="1"/>
  <c r="N14" i="425" s="1"/>
  <c r="J15" i="425"/>
  <c r="S26" i="425" a="1"/>
  <c r="S26" i="425" s="1"/>
  <c r="J7" i="425"/>
  <c r="S9" i="425" a="1"/>
  <c r="S9" i="425" s="1"/>
  <c r="I13" i="425"/>
  <c r="L7" i="425" a="1"/>
  <c r="L7" i="425" s="1"/>
  <c r="I11" i="425"/>
  <c r="N7" i="425" a="1"/>
  <c r="N7" i="425" s="1"/>
  <c r="J9" i="425"/>
  <c r="J10" i="425"/>
  <c r="J11" i="425"/>
  <c r="N13" i="425" a="1"/>
  <c r="N13" i="425" s="1"/>
  <c r="I7" i="425"/>
  <c r="P7" i="425" a="1"/>
  <c r="P7" i="425" s="1"/>
  <c r="C7" i="425" s="1" a="1"/>
  <c r="C7" i="425" s="1"/>
  <c r="J43" i="425" s="1" a="1"/>
  <c r="J43" i="425" s="1"/>
  <c r="N11" i="425" a="1"/>
  <c r="N11" i="425" s="1"/>
  <c r="M73" i="425" a="1"/>
  <c r="M73" i="425" s="1"/>
  <c r="J8" i="425"/>
  <c r="P11" i="425" a="1"/>
  <c r="P11" i="425" s="1"/>
  <c r="I12" i="425"/>
  <c r="P22" i="425" a="1"/>
  <c r="P22" i="425" s="1"/>
  <c r="C22" i="425" s="1" a="1"/>
  <c r="C22" i="425" s="1"/>
  <c r="L9" i="425" a="1"/>
  <c r="L9" i="425" s="1"/>
  <c r="N8" i="425" a="1"/>
  <c r="N8" i="425" s="1"/>
  <c r="N9" i="425" a="1"/>
  <c r="N9" i="425" s="1"/>
  <c r="N10" i="425" a="1"/>
  <c r="N10" i="425" s="1"/>
  <c r="S10" i="425" a="1"/>
  <c r="S10" i="425" s="1"/>
  <c r="P19" i="425" a="1"/>
  <c r="P19" i="425" s="1"/>
  <c r="C19" i="425" s="1" a="1"/>
  <c r="C19" i="425" s="1"/>
  <c r="J55" i="425" s="1" a="1"/>
  <c r="J55" i="425" s="1"/>
  <c r="P21" i="425" a="1"/>
  <c r="P21" i="425" s="1"/>
  <c r="C21" i="425" s="1" a="1"/>
  <c r="C21" i="425" s="1"/>
  <c r="P18" i="425" a="1"/>
  <c r="P18" i="425" s="1"/>
  <c r="C18" i="425" s="1" a="1"/>
  <c r="C18" i="425" s="1"/>
  <c r="P20" i="425" a="1"/>
  <c r="P20" i="425" s="1"/>
  <c r="C20" i="425" s="1" a="1"/>
  <c r="C20" i="425" s="1"/>
  <c r="L8" i="425" a="1"/>
  <c r="L8" i="425" s="1"/>
  <c r="J12" i="425"/>
  <c r="I8" i="425"/>
  <c r="P8" i="425" a="1"/>
  <c r="P8" i="425" s="1"/>
  <c r="I9" i="425"/>
  <c r="P9" i="425" a="1"/>
  <c r="P9" i="425" s="1"/>
  <c r="C9" i="425" s="1" a="1"/>
  <c r="C9" i="425" s="1"/>
  <c r="I10" i="425"/>
  <c r="P10" i="425" a="1"/>
  <c r="P10" i="425" s="1"/>
  <c r="C10" i="425" s="1" a="1"/>
  <c r="C10" i="425" s="1"/>
  <c r="N12" i="425" a="1"/>
  <c r="N12" i="425" s="1"/>
  <c r="I10" i="424"/>
  <c r="N10" i="424" a="1"/>
  <c r="N10" i="424" s="1"/>
  <c r="J8" i="424"/>
  <c r="I9" i="424"/>
  <c r="Z9" i="424"/>
  <c r="Z11" i="424"/>
  <c r="N8" i="424" a="1"/>
  <c r="N8" i="424" s="1"/>
  <c r="L9" i="424" a="1"/>
  <c r="L9" i="424" s="1"/>
  <c r="M9" i="424" a="1"/>
  <c r="M9" i="424" s="1"/>
  <c r="M11" i="424" a="1"/>
  <c r="M11" i="424" s="1"/>
  <c r="I12" i="424"/>
  <c r="P13" i="424" a="1"/>
  <c r="P13" i="424" s="1"/>
  <c r="C13" i="424" s="1" a="1"/>
  <c r="C13" i="424" s="1"/>
  <c r="J49" i="424" s="1" a="1"/>
  <c r="J49" i="424" s="1"/>
  <c r="P35" i="424" a="1"/>
  <c r="P35" i="424" s="1"/>
  <c r="C35" i="424" s="1" a="1"/>
  <c r="C35" i="424" s="1"/>
  <c r="L8" i="424" a="1"/>
  <c r="L8" i="424" s="1"/>
  <c r="S8" i="424" a="1"/>
  <c r="S8" i="424" s="1"/>
  <c r="J10" i="424"/>
  <c r="I7" i="424"/>
  <c r="R43" i="424" s="1" a="1"/>
  <c r="R43" i="424" s="1"/>
  <c r="P8" i="424" a="1"/>
  <c r="P8" i="424" s="1"/>
  <c r="C8" i="424" s="1" a="1"/>
  <c r="C8" i="424" s="1"/>
  <c r="J44" i="424" s="1" a="1"/>
  <c r="J44" i="424" s="1"/>
  <c r="N9" i="424" a="1"/>
  <c r="N9" i="424" s="1"/>
  <c r="I11" i="424"/>
  <c r="N11" i="424" a="1"/>
  <c r="N11" i="424" s="1"/>
  <c r="P9" i="424" a="1"/>
  <c r="P9" i="424" s="1"/>
  <c r="C9" i="424" s="1" a="1"/>
  <c r="C9" i="424" s="1"/>
  <c r="J45" i="424" s="1" a="1"/>
  <c r="J45" i="424" s="1"/>
  <c r="P11" i="424" a="1"/>
  <c r="P11" i="424" s="1"/>
  <c r="C11" i="424" s="1" a="1"/>
  <c r="C11" i="424" s="1"/>
  <c r="O47" i="424" s="1" a="1"/>
  <c r="O47" i="424" s="1"/>
  <c r="N12" i="424" a="1"/>
  <c r="N12" i="424" s="1"/>
  <c r="M7" i="424" a="1"/>
  <c r="M7" i="424" s="1"/>
  <c r="O8" i="424"/>
  <c r="O10" i="424"/>
  <c r="S10" i="424" a="1"/>
  <c r="S10" i="424" s="1"/>
  <c r="J12" i="424"/>
  <c r="O12" i="424"/>
  <c r="S12" i="424" a="1"/>
  <c r="S12" i="424" s="1"/>
  <c r="N7" i="424" a="1"/>
  <c r="N7" i="424" s="1"/>
  <c r="S7" i="424" a="1"/>
  <c r="S7" i="424" s="1"/>
  <c r="M8" i="424" a="1"/>
  <c r="M8" i="424" s="1"/>
  <c r="P10" i="424" a="1"/>
  <c r="P10" i="424" s="1"/>
  <c r="P12" i="424" a="1"/>
  <c r="P12" i="424" s="1"/>
  <c r="C12" i="424" s="1" a="1"/>
  <c r="C12" i="424" s="1"/>
  <c r="J48" i="424" s="1" a="1"/>
  <c r="J48" i="424" s="1"/>
  <c r="J7" i="424"/>
  <c r="O7" i="424"/>
  <c r="Z7" i="424"/>
  <c r="I8" i="424"/>
  <c r="J9" i="424"/>
  <c r="S9" i="424" a="1"/>
  <c r="S9" i="424" s="1"/>
  <c r="C10" i="424" a="1"/>
  <c r="C10" i="424" s="1"/>
  <c r="F46" i="424" s="1" a="1"/>
  <c r="F46" i="424" s="1"/>
  <c r="M10" i="424" a="1"/>
  <c r="M10" i="424" s="1"/>
  <c r="J11" i="424"/>
  <c r="S11" i="424" a="1"/>
  <c r="S11" i="424" s="1"/>
  <c r="M12" i="424" a="1"/>
  <c r="M12" i="424" s="1"/>
  <c r="S13" i="424" a="1"/>
  <c r="S13" i="424" s="1"/>
  <c r="I14" i="423"/>
  <c r="N15" i="423" a="1"/>
  <c r="N15" i="423" s="1"/>
  <c r="I17" i="423"/>
  <c r="I13" i="423"/>
  <c r="I10" i="423"/>
  <c r="M73" i="423" a="1"/>
  <c r="M73" i="423" s="1"/>
  <c r="P8" i="423" a="1"/>
  <c r="P8" i="423" s="1"/>
  <c r="S21" i="423" a="1"/>
  <c r="S21" i="423" s="1"/>
  <c r="I8" i="423"/>
  <c r="P10" i="423" a="1"/>
  <c r="P10" i="423" s="1"/>
  <c r="I7" i="423"/>
  <c r="L8" i="423" a="1"/>
  <c r="L8" i="423" s="1"/>
  <c r="P13" i="423" a="1"/>
  <c r="P13" i="423" s="1"/>
  <c r="C13" i="423" s="1" a="1"/>
  <c r="C13" i="423" s="1"/>
  <c r="J49" i="423" s="1" a="1"/>
  <c r="J49" i="423" s="1"/>
  <c r="P16" i="423" a="1"/>
  <c r="P16" i="423" s="1"/>
  <c r="C16" i="423" s="1" a="1"/>
  <c r="C16" i="423" s="1"/>
  <c r="P18" i="423" a="1"/>
  <c r="P18" i="423" s="1"/>
  <c r="C18" i="423" s="1" a="1"/>
  <c r="C18" i="423" s="1"/>
  <c r="P15" i="423" a="1"/>
  <c r="P15" i="423" s="1"/>
  <c r="C15" i="423" s="1" a="1"/>
  <c r="C15" i="423" s="1"/>
  <c r="P17" i="423" a="1"/>
  <c r="P17" i="423" s="1"/>
  <c r="C17" i="423" s="1" a="1"/>
  <c r="C17" i="423" s="1"/>
  <c r="J53" i="423" s="1" a="1"/>
  <c r="J53" i="423" s="1"/>
  <c r="P11" i="423" a="1"/>
  <c r="P11" i="423" s="1"/>
  <c r="P20" i="423" a="1"/>
  <c r="P20" i="423" s="1"/>
  <c r="C20" i="423" s="1" a="1"/>
  <c r="C20" i="423" s="1"/>
  <c r="L7" i="423" a="1"/>
  <c r="L7" i="423" s="1"/>
  <c r="N8" i="423" a="1"/>
  <c r="N8" i="423" s="1"/>
  <c r="P9" i="423" a="1"/>
  <c r="P9" i="423" s="1"/>
  <c r="P12" i="423" a="1"/>
  <c r="P12" i="423" s="1"/>
  <c r="C12" i="423" s="1" a="1"/>
  <c r="C12" i="423" s="1"/>
  <c r="P14" i="423" a="1"/>
  <c r="P14" i="423" s="1"/>
  <c r="C14" i="423" s="1" a="1"/>
  <c r="C14" i="423" s="1"/>
  <c r="P19" i="423" a="1"/>
  <c r="P19" i="423" s="1"/>
  <c r="C19" i="423" s="1" a="1"/>
  <c r="C19" i="423" s="1"/>
  <c r="G43" i="480" a="1"/>
  <c r="G43" i="480" s="1"/>
  <c r="E43" i="480" a="1"/>
  <c r="E43" i="480" s="1"/>
  <c r="C43" i="480" a="1"/>
  <c r="C43" i="480" s="1"/>
  <c r="F43" i="480" a="1"/>
  <c r="F43" i="480" s="1"/>
  <c r="D43" i="480" a="1"/>
  <c r="D43" i="480" s="1"/>
  <c r="D7" i="480" a="1"/>
  <c r="D7" i="480" s="1"/>
  <c r="K7" i="480" s="1" a="1"/>
  <c r="K7" i="480" s="1"/>
  <c r="I43" i="480" a="1"/>
  <c r="I43" i="480" s="1"/>
  <c r="G44" i="480" a="1"/>
  <c r="G44" i="480" s="1"/>
  <c r="E44" i="480" a="1"/>
  <c r="E44" i="480" s="1"/>
  <c r="C44" i="480" a="1"/>
  <c r="C44" i="480" s="1"/>
  <c r="I44" i="480" a="1"/>
  <c r="I44" i="480" s="1"/>
  <c r="F44" i="480" a="1"/>
  <c r="F44" i="480" s="1"/>
  <c r="D44" i="480" a="1"/>
  <c r="D44" i="480" s="1"/>
  <c r="H8" i="480" a="1"/>
  <c r="H8" i="480" s="1"/>
  <c r="AA8" i="480" s="1" a="1"/>
  <c r="AA8" i="480" s="1"/>
  <c r="D8" i="480" a="1"/>
  <c r="D8" i="480" s="1"/>
  <c r="I45" i="480" a="1"/>
  <c r="I45" i="480" s="1"/>
  <c r="F45" i="480" a="1"/>
  <c r="F45" i="480" s="1"/>
  <c r="D45" i="480" a="1"/>
  <c r="D45" i="480" s="1"/>
  <c r="E45" i="480" a="1"/>
  <c r="E45" i="480" s="1"/>
  <c r="C45" i="480" a="1"/>
  <c r="C45" i="480" s="1"/>
  <c r="G45" i="480" a="1"/>
  <c r="G45" i="480" s="1"/>
  <c r="D9" i="480" a="1"/>
  <c r="D9" i="480" s="1"/>
  <c r="K9" i="480" s="1" a="1"/>
  <c r="K9" i="480" s="1"/>
  <c r="S45" i="480" a="1"/>
  <c r="S45" i="480" s="1"/>
  <c r="D46" i="480" a="1"/>
  <c r="D46" i="480" s="1"/>
  <c r="C47" i="480" a="1"/>
  <c r="C47" i="480" s="1"/>
  <c r="F47" i="480" a="1"/>
  <c r="F47" i="480" s="1"/>
  <c r="I47" i="480" a="1"/>
  <c r="I47" i="480" s="1"/>
  <c r="D11" i="480" a="1"/>
  <c r="D11" i="480" s="1"/>
  <c r="K11" i="480" s="1" a="1"/>
  <c r="K11" i="480" s="1"/>
  <c r="L11" i="480" s="1" a="1"/>
  <c r="L11" i="480" s="1"/>
  <c r="G48" i="480" a="1"/>
  <c r="G48" i="480" s="1"/>
  <c r="I48" i="480" a="1"/>
  <c r="I48" i="480" s="1"/>
  <c r="I49" i="480" a="1"/>
  <c r="I49" i="480" s="1"/>
  <c r="E50" i="480" a="1"/>
  <c r="E50" i="480" s="1"/>
  <c r="S43" i="480" a="1"/>
  <c r="S43" i="480" s="1"/>
  <c r="O43" i="480" a="1"/>
  <c r="O43" i="480" s="1"/>
  <c r="M43" i="480" a="1"/>
  <c r="M43" i="480" s="1"/>
  <c r="R43" i="480" a="1"/>
  <c r="R43" i="480" s="1"/>
  <c r="N43" i="480" a="1"/>
  <c r="N43" i="480" s="1"/>
  <c r="T45" i="480" a="1"/>
  <c r="T45" i="480" s="1"/>
  <c r="R45" i="480" a="1"/>
  <c r="R45" i="480" s="1"/>
  <c r="N45" i="480" a="1"/>
  <c r="N45" i="480" s="1"/>
  <c r="O45" i="480" a="1"/>
  <c r="O45" i="480" s="1"/>
  <c r="M45" i="480" a="1"/>
  <c r="M45" i="480" s="1"/>
  <c r="T46" i="480" a="1"/>
  <c r="T46" i="480" s="1"/>
  <c r="O47" i="480" a="1"/>
  <c r="O47" i="480" s="1"/>
  <c r="M47" i="480" a="1"/>
  <c r="M47" i="480" s="1"/>
  <c r="T48" i="480" a="1"/>
  <c r="T48" i="480" s="1"/>
  <c r="S16" i="480" a="1"/>
  <c r="S16" i="480" s="1"/>
  <c r="P17" i="480" a="1"/>
  <c r="P17" i="480" s="1"/>
  <c r="C17" i="480" s="1" a="1"/>
  <c r="C17" i="480" s="1"/>
  <c r="K53" i="480" s="1" a="1"/>
  <c r="K53" i="480" s="1"/>
  <c r="N18" i="480" a="1"/>
  <c r="N18" i="480" s="1"/>
  <c r="I18" i="480"/>
  <c r="P22" i="480" a="1"/>
  <c r="P22" i="480" s="1"/>
  <c r="C22" i="480" s="1" a="1"/>
  <c r="C22" i="480" s="1"/>
  <c r="P26" i="480" a="1"/>
  <c r="P26" i="480" s="1"/>
  <c r="C26" i="480" s="1" a="1"/>
  <c r="C26" i="480" s="1"/>
  <c r="K62" i="480" s="1" a="1"/>
  <c r="K62" i="480" s="1"/>
  <c r="N19" i="480" a="1"/>
  <c r="N19" i="480" s="1"/>
  <c r="I19" i="480"/>
  <c r="P35" i="480" a="1"/>
  <c r="P35" i="480" s="1"/>
  <c r="C35" i="480" s="1" a="1"/>
  <c r="C35" i="480" s="1"/>
  <c r="K71" i="480" s="1" a="1"/>
  <c r="K71" i="480" s="1"/>
  <c r="S29" i="480" a="1"/>
  <c r="S29" i="480" s="1"/>
  <c r="S36" i="480" a="1"/>
  <c r="S36" i="480" s="1"/>
  <c r="S35" i="480" a="1"/>
  <c r="S35" i="480" s="1"/>
  <c r="S34" i="480" a="1"/>
  <c r="S34" i="480" s="1"/>
  <c r="S30" i="480" a="1"/>
  <c r="S30" i="480" s="1"/>
  <c r="S33" i="480" a="1"/>
  <c r="S33" i="480" s="1"/>
  <c r="S31" i="480" a="1"/>
  <c r="S31" i="480" s="1"/>
  <c r="S27" i="480" a="1"/>
  <c r="S27" i="480" s="1"/>
  <c r="P34" i="480" a="1"/>
  <c r="P34" i="480" s="1"/>
  <c r="C34" i="480" s="1" a="1"/>
  <c r="C34" i="480" s="1"/>
  <c r="P33" i="480" a="1"/>
  <c r="P33" i="480" s="1"/>
  <c r="C33" i="480" s="1" a="1"/>
  <c r="C33" i="480" s="1"/>
  <c r="K69" i="480" s="1" a="1"/>
  <c r="K69" i="480" s="1"/>
  <c r="P32" i="480" a="1"/>
  <c r="P32" i="480" s="1"/>
  <c r="C32" i="480" s="1" a="1"/>
  <c r="C32" i="480" s="1"/>
  <c r="P28" i="480" a="1"/>
  <c r="P28" i="480" s="1"/>
  <c r="C28" i="480" s="1" a="1"/>
  <c r="C28" i="480" s="1"/>
  <c r="K64" i="480" s="1" a="1"/>
  <c r="K64" i="480" s="1"/>
  <c r="P27" i="480" a="1"/>
  <c r="P27" i="480" s="1"/>
  <c r="C27" i="480" s="1" a="1"/>
  <c r="C27" i="480" s="1"/>
  <c r="J16" i="480"/>
  <c r="M16" i="480" a="1"/>
  <c r="M16" i="480" s="1"/>
  <c r="P16" i="480" a="1"/>
  <c r="P16" i="480" s="1"/>
  <c r="C16" i="480" s="1" a="1"/>
  <c r="C16" i="480" s="1"/>
  <c r="K52" i="480" s="1" a="1"/>
  <c r="K52" i="480" s="1"/>
  <c r="N17" i="480" a="1"/>
  <c r="N17" i="480" s="1"/>
  <c r="I17" i="480"/>
  <c r="O19" i="480"/>
  <c r="S19" i="480" a="1"/>
  <c r="S19" i="480" s="1"/>
  <c r="Z19" i="480"/>
  <c r="S20" i="480" a="1"/>
  <c r="S20" i="480" s="1"/>
  <c r="P23" i="480" a="1"/>
  <c r="P23" i="480" s="1"/>
  <c r="C23" i="480" s="1" a="1"/>
  <c r="C23" i="480" s="1"/>
  <c r="S24" i="480" a="1"/>
  <c r="S24" i="480" s="1"/>
  <c r="S28" i="480" a="1"/>
  <c r="S28" i="480" s="1"/>
  <c r="N30" i="480" a="1"/>
  <c r="N30" i="480" s="1"/>
  <c r="I30" i="480"/>
  <c r="P30" i="480" a="1"/>
  <c r="P30" i="480" s="1"/>
  <c r="C30" i="480" s="1" a="1"/>
  <c r="C30" i="480" s="1"/>
  <c r="K66" i="480" s="1" a="1"/>
  <c r="K66" i="480" s="1"/>
  <c r="M30" i="480" a="1"/>
  <c r="M30" i="480" s="1"/>
  <c r="J30" i="480"/>
  <c r="Z30" i="480"/>
  <c r="O30" i="480"/>
  <c r="P36" i="480" a="1"/>
  <c r="P36" i="480" s="1"/>
  <c r="C36" i="480" s="1" a="1"/>
  <c r="C36" i="480" s="1"/>
  <c r="K72" i="480" s="1" a="1"/>
  <c r="K72" i="480" s="1"/>
  <c r="T43" i="480" a="1"/>
  <c r="T43" i="480" s="1"/>
  <c r="P25" i="480" a="1"/>
  <c r="P25" i="480" s="1"/>
  <c r="C25" i="480" s="1" a="1"/>
  <c r="C25" i="480" s="1"/>
  <c r="K61" i="480" s="1" a="1"/>
  <c r="K61" i="480" s="1"/>
  <c r="N16" i="480" a="1"/>
  <c r="N16" i="480" s="1"/>
  <c r="C18" i="480" a="1"/>
  <c r="C18" i="480" s="1"/>
  <c r="K54" i="480" s="1" a="1"/>
  <c r="K54" i="480" s="1"/>
  <c r="O18" i="480"/>
  <c r="S18" i="480" a="1"/>
  <c r="S18" i="480" s="1"/>
  <c r="Z18" i="480"/>
  <c r="J19" i="480"/>
  <c r="M19" i="480" a="1"/>
  <c r="M19" i="480" s="1"/>
  <c r="P19" i="480" a="1"/>
  <c r="P19" i="480" s="1"/>
  <c r="C19" i="480" s="1" a="1"/>
  <c r="C19" i="480" s="1"/>
  <c r="P20" i="480" a="1"/>
  <c r="P20" i="480" s="1"/>
  <c r="C20" i="480" s="1" a="1"/>
  <c r="C20" i="480" s="1"/>
  <c r="S21" i="480" a="1"/>
  <c r="S21" i="480" s="1"/>
  <c r="P24" i="480" a="1"/>
  <c r="P24" i="480" s="1"/>
  <c r="C24" i="480" s="1" a="1"/>
  <c r="C24" i="480" s="1"/>
  <c r="K60" i="480" s="1" a="1"/>
  <c r="K60" i="480" s="1"/>
  <c r="S25" i="480" a="1"/>
  <c r="S25" i="480" s="1"/>
  <c r="S32" i="480" a="1"/>
  <c r="S32" i="480" s="1"/>
  <c r="N29" i="480" a="1"/>
  <c r="N29" i="480" s="1"/>
  <c r="I29" i="480"/>
  <c r="I20" i="480"/>
  <c r="N20" i="480" a="1"/>
  <c r="N20" i="480" s="1"/>
  <c r="I21" i="480"/>
  <c r="N21" i="480" a="1"/>
  <c r="N21" i="480" s="1"/>
  <c r="I22" i="480"/>
  <c r="N22" i="480" a="1"/>
  <c r="N22" i="480" s="1"/>
  <c r="I23" i="480"/>
  <c r="N23" i="480" a="1"/>
  <c r="N23" i="480" s="1"/>
  <c r="I24" i="480"/>
  <c r="N24" i="480" a="1"/>
  <c r="N24" i="480" s="1"/>
  <c r="I25" i="480"/>
  <c r="N25" i="480" a="1"/>
  <c r="N25" i="480" s="1"/>
  <c r="I26" i="480"/>
  <c r="N26" i="480" a="1"/>
  <c r="N26" i="480" s="1"/>
  <c r="I27" i="480"/>
  <c r="N27" i="480" a="1"/>
  <c r="N27" i="480" s="1"/>
  <c r="N28" i="480" a="1"/>
  <c r="N28" i="480" s="1"/>
  <c r="I28" i="480"/>
  <c r="J31" i="480"/>
  <c r="M31" i="480" a="1"/>
  <c r="M31" i="480" s="1"/>
  <c r="P31" i="480" a="1"/>
  <c r="P31" i="480" s="1"/>
  <c r="C31" i="480" s="1" a="1"/>
  <c r="C31" i="480" s="1"/>
  <c r="K67" i="480" s="1" a="1"/>
  <c r="K67" i="480" s="1"/>
  <c r="N32" i="480" a="1"/>
  <c r="N32" i="480" s="1"/>
  <c r="I32" i="480"/>
  <c r="O29" i="480"/>
  <c r="Z29" i="480"/>
  <c r="N31" i="480" a="1"/>
  <c r="N31" i="480" s="1"/>
  <c r="I31" i="480"/>
  <c r="I33" i="480"/>
  <c r="N33" i="480" a="1"/>
  <c r="N33" i="480" s="1"/>
  <c r="I34" i="480"/>
  <c r="N34" i="480" a="1"/>
  <c r="N34" i="480" s="1"/>
  <c r="I35" i="480"/>
  <c r="N35" i="480" a="1"/>
  <c r="N35" i="480" s="1"/>
  <c r="I36" i="480"/>
  <c r="N36" i="480" a="1"/>
  <c r="N36" i="480" s="1"/>
  <c r="M73" i="480" a="1"/>
  <c r="M73" i="480" s="1"/>
  <c r="M36" i="480" a="1"/>
  <c r="M36" i="480" s="1"/>
  <c r="O36" i="480"/>
  <c r="N13" i="479" a="1"/>
  <c r="N13" i="479" s="1"/>
  <c r="I13" i="479"/>
  <c r="P13" i="479" a="1"/>
  <c r="P13" i="479" s="1"/>
  <c r="C13" i="479" s="1" a="1"/>
  <c r="C13" i="479" s="1"/>
  <c r="J49" i="479" s="1" a="1"/>
  <c r="J49" i="479" s="1"/>
  <c r="M13" i="479" a="1"/>
  <c r="M13" i="479" s="1"/>
  <c r="J13" i="479"/>
  <c r="Z13" i="479"/>
  <c r="O13" i="479"/>
  <c r="P20" i="479" a="1"/>
  <c r="P20" i="479" s="1"/>
  <c r="C20" i="479" s="1" a="1"/>
  <c r="C20" i="479" s="1"/>
  <c r="P16" i="479" a="1"/>
  <c r="P16" i="479" s="1"/>
  <c r="C16" i="479" s="1" a="1"/>
  <c r="C16" i="479" s="1"/>
  <c r="J52" i="479" s="1" a="1"/>
  <c r="J52" i="479" s="1"/>
  <c r="P35" i="479" a="1"/>
  <c r="P35" i="479" s="1"/>
  <c r="C35" i="479" s="1" a="1"/>
  <c r="C35" i="479" s="1"/>
  <c r="N71" i="479" s="1" a="1"/>
  <c r="N71" i="479" s="1"/>
  <c r="P34" i="479" a="1"/>
  <c r="P34" i="479" s="1"/>
  <c r="C34" i="479" s="1" a="1"/>
  <c r="C34" i="479" s="1"/>
  <c r="N29" i="479" a="1"/>
  <c r="N29" i="479" s="1"/>
  <c r="I29" i="479"/>
  <c r="P29" i="479" a="1"/>
  <c r="P29" i="479" s="1"/>
  <c r="C29" i="479" s="1" a="1"/>
  <c r="C29" i="479" s="1"/>
  <c r="J65" i="479" s="1" a="1"/>
  <c r="J65" i="479" s="1"/>
  <c r="M29" i="479" a="1"/>
  <c r="M29" i="479" s="1"/>
  <c r="J29" i="479"/>
  <c r="Z29" i="479"/>
  <c r="O29" i="479"/>
  <c r="C47" i="479" a="1"/>
  <c r="C47" i="479" s="1"/>
  <c r="F47" i="479" a="1"/>
  <c r="F47" i="479" s="1"/>
  <c r="I47" i="479" a="1"/>
  <c r="I47" i="479" s="1"/>
  <c r="N17" i="479" a="1"/>
  <c r="N17" i="479" s="1"/>
  <c r="I17" i="479"/>
  <c r="P17" i="479" a="1"/>
  <c r="P17" i="479" s="1"/>
  <c r="C17" i="479" s="1" a="1"/>
  <c r="C17" i="479" s="1"/>
  <c r="M17" i="479" a="1"/>
  <c r="M17" i="479" s="1"/>
  <c r="J17" i="479"/>
  <c r="Z17" i="479"/>
  <c r="O17" i="479"/>
  <c r="E43" i="479" a="1"/>
  <c r="E43" i="479" s="1"/>
  <c r="D43" i="479" a="1"/>
  <c r="D43" i="479" s="1"/>
  <c r="N25" i="479" a="1"/>
  <c r="N25" i="479" s="1"/>
  <c r="I25" i="479"/>
  <c r="P25" i="479" a="1"/>
  <c r="P25" i="479" s="1"/>
  <c r="C25" i="479" s="1" a="1"/>
  <c r="C25" i="479" s="1"/>
  <c r="J61" i="479" s="1" a="1"/>
  <c r="J61" i="479" s="1"/>
  <c r="M25" i="479" a="1"/>
  <c r="M25" i="479" s="1"/>
  <c r="J25" i="479"/>
  <c r="Z25" i="479"/>
  <c r="O25" i="479"/>
  <c r="P36" i="479" a="1"/>
  <c r="P36" i="479" s="1"/>
  <c r="C36" i="479" s="1" a="1"/>
  <c r="C36" i="479" s="1"/>
  <c r="N21" i="479" a="1"/>
  <c r="N21" i="479" s="1"/>
  <c r="I21" i="479"/>
  <c r="P21" i="479" a="1"/>
  <c r="P21" i="479" s="1"/>
  <c r="C21" i="479" s="1" a="1"/>
  <c r="C21" i="479" s="1"/>
  <c r="J57" i="479" s="1" a="1"/>
  <c r="J57" i="479" s="1"/>
  <c r="M21" i="479" a="1"/>
  <c r="M21" i="479" s="1"/>
  <c r="J21" i="479"/>
  <c r="Z21" i="479"/>
  <c r="O21" i="479"/>
  <c r="N33" i="479" a="1"/>
  <c r="N33" i="479" s="1"/>
  <c r="I33" i="479"/>
  <c r="P33" i="479" a="1"/>
  <c r="P33" i="479" s="1"/>
  <c r="C33" i="479" s="1" a="1"/>
  <c r="C33" i="479" s="1"/>
  <c r="J69" i="479" s="1" a="1"/>
  <c r="J69" i="479" s="1"/>
  <c r="M33" i="479" a="1"/>
  <c r="M33" i="479" s="1"/>
  <c r="J33" i="479"/>
  <c r="O33" i="479"/>
  <c r="P24" i="479" a="1"/>
  <c r="P24" i="479" s="1"/>
  <c r="C24" i="479" s="1" a="1"/>
  <c r="C24" i="479" s="1"/>
  <c r="J60" i="479" s="1" a="1"/>
  <c r="J60" i="479" s="1"/>
  <c r="J32" i="479"/>
  <c r="P32" i="479" a="1"/>
  <c r="P32" i="479" s="1"/>
  <c r="C32" i="479" s="1" a="1"/>
  <c r="C32" i="479" s="1"/>
  <c r="J68" i="479" s="1" a="1"/>
  <c r="J68" i="479" s="1"/>
  <c r="N12" i="479" a="1"/>
  <c r="N12" i="479" s="1"/>
  <c r="I12" i="479"/>
  <c r="Z12" i="479"/>
  <c r="O12" i="479"/>
  <c r="P15" i="479" a="1"/>
  <c r="P15" i="479" s="1"/>
  <c r="C15" i="479" s="1" a="1"/>
  <c r="C15" i="479" s="1"/>
  <c r="J51" i="479" s="1" a="1"/>
  <c r="J51" i="479" s="1"/>
  <c r="N16" i="479" a="1"/>
  <c r="N16" i="479" s="1"/>
  <c r="I16" i="479"/>
  <c r="Z16" i="479"/>
  <c r="O16" i="479"/>
  <c r="P19" i="479" a="1"/>
  <c r="P19" i="479" s="1"/>
  <c r="C19" i="479" s="1" a="1"/>
  <c r="C19" i="479" s="1"/>
  <c r="N20" i="479" a="1"/>
  <c r="N20" i="479" s="1"/>
  <c r="I20" i="479"/>
  <c r="Z20" i="479"/>
  <c r="O20" i="479"/>
  <c r="P23" i="479" a="1"/>
  <c r="P23" i="479" s="1"/>
  <c r="C23" i="479" s="1" a="1"/>
  <c r="C23" i="479" s="1"/>
  <c r="N24" i="479" a="1"/>
  <c r="N24" i="479" s="1"/>
  <c r="I24" i="479"/>
  <c r="Z24" i="479"/>
  <c r="O24" i="479"/>
  <c r="P27" i="479" a="1"/>
  <c r="P27" i="479" s="1"/>
  <c r="C27" i="479" s="1" a="1"/>
  <c r="C27" i="479" s="1"/>
  <c r="N28" i="479" a="1"/>
  <c r="N28" i="479" s="1"/>
  <c r="I28" i="479"/>
  <c r="Z28" i="479"/>
  <c r="O28" i="479"/>
  <c r="P31" i="479" a="1"/>
  <c r="P31" i="479" s="1"/>
  <c r="C31" i="479" s="1" a="1"/>
  <c r="C31" i="479" s="1"/>
  <c r="J67" i="479" s="1" a="1"/>
  <c r="J67" i="479" s="1"/>
  <c r="N32" i="479" a="1"/>
  <c r="N32" i="479" s="1"/>
  <c r="I32" i="479"/>
  <c r="Z32" i="479"/>
  <c r="O32" i="479"/>
  <c r="J8" i="479"/>
  <c r="N11" i="479" a="1"/>
  <c r="N11" i="479" s="1"/>
  <c r="I11" i="479"/>
  <c r="S13" i="479" a="1"/>
  <c r="S13" i="479" s="1"/>
  <c r="P14" i="479" a="1"/>
  <c r="P14" i="479" s="1"/>
  <c r="C14" i="479" s="1" a="1"/>
  <c r="C14" i="479" s="1"/>
  <c r="J50" i="479" s="1" a="1"/>
  <c r="J50" i="479" s="1"/>
  <c r="N15" i="479" a="1"/>
  <c r="N15" i="479" s="1"/>
  <c r="I15" i="479"/>
  <c r="P18" i="479" a="1"/>
  <c r="P18" i="479" s="1"/>
  <c r="C18" i="479" s="1" a="1"/>
  <c r="C18" i="479" s="1"/>
  <c r="N19" i="479" a="1"/>
  <c r="N19" i="479" s="1"/>
  <c r="I19" i="479"/>
  <c r="P22" i="479" a="1"/>
  <c r="P22" i="479" s="1"/>
  <c r="C22" i="479" s="1" a="1"/>
  <c r="C22" i="479" s="1"/>
  <c r="N23" i="479" a="1"/>
  <c r="N23" i="479" s="1"/>
  <c r="I23" i="479"/>
  <c r="P26" i="479" a="1"/>
  <c r="P26" i="479" s="1"/>
  <c r="C26" i="479" s="1" a="1"/>
  <c r="C26" i="479" s="1"/>
  <c r="N27" i="479" a="1"/>
  <c r="N27" i="479" s="1"/>
  <c r="I27" i="479"/>
  <c r="N31" i="479" a="1"/>
  <c r="N31" i="479" s="1"/>
  <c r="I31" i="479"/>
  <c r="S33" i="479" a="1"/>
  <c r="S33" i="479" s="1"/>
  <c r="J7" i="479"/>
  <c r="J9" i="479"/>
  <c r="S17" i="479" a="1"/>
  <c r="S17" i="479" s="1"/>
  <c r="S21" i="479" a="1"/>
  <c r="S21" i="479" s="1"/>
  <c r="S25" i="479" a="1"/>
  <c r="S25" i="479" s="1"/>
  <c r="S29" i="479" a="1"/>
  <c r="S29" i="479" s="1"/>
  <c r="P30" i="479" a="1"/>
  <c r="P30" i="479" s="1"/>
  <c r="C30" i="479" s="1" a="1"/>
  <c r="C30" i="479" s="1"/>
  <c r="M7" i="479" a="1"/>
  <c r="M7" i="479" s="1"/>
  <c r="O7" i="479"/>
  <c r="M8" i="479" a="1"/>
  <c r="M8" i="479" s="1"/>
  <c r="O8" i="479"/>
  <c r="M9" i="479" a="1"/>
  <c r="M9" i="479" s="1"/>
  <c r="O9" i="479"/>
  <c r="C10" i="479" a="1"/>
  <c r="C10" i="479" s="1"/>
  <c r="M10" i="479" a="1"/>
  <c r="M10" i="479" s="1"/>
  <c r="O10" i="479"/>
  <c r="S12" i="479" a="1"/>
  <c r="S12" i="479" s="1"/>
  <c r="N14" i="479" a="1"/>
  <c r="N14" i="479" s="1"/>
  <c r="I14" i="479"/>
  <c r="S16" i="479" a="1"/>
  <c r="S16" i="479" s="1"/>
  <c r="N18" i="479" a="1"/>
  <c r="N18" i="479" s="1"/>
  <c r="L18" i="479" a="1"/>
  <c r="L18" i="479" s="1"/>
  <c r="I18" i="479"/>
  <c r="S20" i="479" a="1"/>
  <c r="S20" i="479" s="1"/>
  <c r="N22" i="479" a="1"/>
  <c r="N22" i="479" s="1"/>
  <c r="I22" i="479"/>
  <c r="S24" i="479" a="1"/>
  <c r="S24" i="479" s="1"/>
  <c r="N26" i="479" a="1"/>
  <c r="N26" i="479" s="1"/>
  <c r="I26" i="479"/>
  <c r="S28" i="479" a="1"/>
  <c r="S28" i="479" s="1"/>
  <c r="N30" i="479" a="1"/>
  <c r="N30" i="479" s="1"/>
  <c r="I30" i="479"/>
  <c r="S32" i="479" a="1"/>
  <c r="S32" i="479" s="1"/>
  <c r="S34" i="479" a="1"/>
  <c r="S34" i="479" s="1"/>
  <c r="M73" i="479" a="1"/>
  <c r="M73" i="479" s="1"/>
  <c r="N11" i="478" a="1"/>
  <c r="N11" i="478" s="1"/>
  <c r="I11" i="478"/>
  <c r="P11" i="478" a="1"/>
  <c r="P11" i="478" s="1"/>
  <c r="C11" i="478" s="1" a="1"/>
  <c r="C11" i="478" s="1"/>
  <c r="J47" i="478" s="1" a="1"/>
  <c r="J47" i="478" s="1"/>
  <c r="Z11" i="478"/>
  <c r="O11" i="478"/>
  <c r="M11" i="478" a="1"/>
  <c r="M11" i="478" s="1"/>
  <c r="N17" i="478" a="1"/>
  <c r="N17" i="478" s="1"/>
  <c r="L17" i="478" a="1"/>
  <c r="L17" i="478" s="1"/>
  <c r="I17" i="478"/>
  <c r="P17" i="478" a="1"/>
  <c r="P17" i="478" s="1"/>
  <c r="C17" i="478" s="1" a="1"/>
  <c r="C17" i="478" s="1"/>
  <c r="M17" i="478" a="1"/>
  <c r="M17" i="478" s="1"/>
  <c r="J17" i="478"/>
  <c r="Z17" i="478"/>
  <c r="O17" i="478"/>
  <c r="S29" i="478" a="1"/>
  <c r="S29" i="478" s="1"/>
  <c r="S36" i="478" a="1"/>
  <c r="S36" i="478" s="1"/>
  <c r="S35" i="478" a="1"/>
  <c r="S35" i="478" s="1"/>
  <c r="S34" i="478" a="1"/>
  <c r="S34" i="478" s="1"/>
  <c r="S33" i="478" a="1"/>
  <c r="S33" i="478" s="1"/>
  <c r="S32" i="478" a="1"/>
  <c r="S32" i="478" s="1"/>
  <c r="S30" i="478" a="1"/>
  <c r="S30" i="478" s="1"/>
  <c r="S27" i="478" a="1"/>
  <c r="S27" i="478" s="1"/>
  <c r="S26" i="478" a="1"/>
  <c r="S26" i="478" s="1"/>
  <c r="S25" i="478" a="1"/>
  <c r="S25" i="478" s="1"/>
  <c r="S24" i="478" a="1"/>
  <c r="S24" i="478" s="1"/>
  <c r="S31" i="478" a="1"/>
  <c r="S31" i="478" s="1"/>
  <c r="S28" i="478" a="1"/>
  <c r="S28" i="478" s="1"/>
  <c r="S20" i="478" a="1"/>
  <c r="S20" i="478" s="1"/>
  <c r="S16" i="478" a="1"/>
  <c r="S16" i="478" s="1"/>
  <c r="S19" i="478" a="1"/>
  <c r="S19" i="478" s="1"/>
  <c r="S21" i="478" a="1"/>
  <c r="S21" i="478" s="1"/>
  <c r="S17" i="478" a="1"/>
  <c r="S17" i="478" s="1"/>
  <c r="S14" i="478" a="1"/>
  <c r="S14" i="478" s="1"/>
  <c r="S13" i="478" a="1"/>
  <c r="S13" i="478" s="1"/>
  <c r="S12" i="478" a="1"/>
  <c r="S12" i="478" s="1"/>
  <c r="S11" i="478" a="1"/>
  <c r="S11" i="478" s="1"/>
  <c r="S10" i="478" a="1"/>
  <c r="S10" i="478" s="1"/>
  <c r="S9" i="478" a="1"/>
  <c r="S9" i="478" s="1"/>
  <c r="S8" i="478" a="1"/>
  <c r="S8" i="478" s="1"/>
  <c r="S7" i="478" a="1"/>
  <c r="S7" i="478" s="1"/>
  <c r="S23" i="478" a="1"/>
  <c r="S23" i="478" s="1"/>
  <c r="S22" i="478" a="1"/>
  <c r="S22" i="478" s="1"/>
  <c r="S18" i="478" a="1"/>
  <c r="S18" i="478" s="1"/>
  <c r="N8" i="478" a="1"/>
  <c r="N8" i="478" s="1"/>
  <c r="L8" i="478" a="1"/>
  <c r="L8" i="478" s="1"/>
  <c r="I8" i="478"/>
  <c r="P8" i="478" a="1"/>
  <c r="P8" i="478" s="1"/>
  <c r="C8" i="478" s="1" a="1"/>
  <c r="C8" i="478" s="1"/>
  <c r="J44" i="478" s="1" a="1"/>
  <c r="J44" i="478" s="1"/>
  <c r="Z8" i="478"/>
  <c r="O8" i="478"/>
  <c r="M8" i="478" a="1"/>
  <c r="M8" i="478" s="1"/>
  <c r="J11" i="478"/>
  <c r="N12" i="478" a="1"/>
  <c r="N12" i="478" s="1"/>
  <c r="I12" i="478"/>
  <c r="P12" i="478" a="1"/>
  <c r="P12" i="478" s="1"/>
  <c r="Z12" i="478"/>
  <c r="O12" i="478"/>
  <c r="M12" i="478" a="1"/>
  <c r="M12" i="478" s="1"/>
  <c r="C12" i="478" a="1"/>
  <c r="C12" i="478" s="1"/>
  <c r="J48" i="478" s="1" a="1"/>
  <c r="J48" i="478" s="1"/>
  <c r="N9" i="478" a="1"/>
  <c r="N9" i="478" s="1"/>
  <c r="L9" i="478" a="1"/>
  <c r="L9" i="478" s="1"/>
  <c r="I9" i="478"/>
  <c r="P9" i="478" a="1"/>
  <c r="P9" i="478" s="1"/>
  <c r="C9" i="478" s="1" a="1"/>
  <c r="C9" i="478" s="1"/>
  <c r="J45" i="478" s="1" a="1"/>
  <c r="J45" i="478" s="1"/>
  <c r="Z9" i="478"/>
  <c r="O9" i="478"/>
  <c r="M9" i="478" a="1"/>
  <c r="M9" i="478" s="1"/>
  <c r="N13" i="478" a="1"/>
  <c r="N13" i="478" s="1"/>
  <c r="I13" i="478"/>
  <c r="P13" i="478" a="1"/>
  <c r="P13" i="478" s="1"/>
  <c r="Z13" i="478"/>
  <c r="O13" i="478"/>
  <c r="M13" i="478" a="1"/>
  <c r="M13" i="478" s="1"/>
  <c r="C13" i="478" a="1"/>
  <c r="C13" i="478" s="1"/>
  <c r="P31" i="478" a="1"/>
  <c r="P31" i="478" s="1"/>
  <c r="C31" i="478" s="1" a="1"/>
  <c r="C31" i="478" s="1"/>
  <c r="J67" i="478" s="1" a="1"/>
  <c r="J67" i="478" s="1"/>
  <c r="P28" i="478" a="1"/>
  <c r="P28" i="478" s="1"/>
  <c r="C28" i="478" s="1" a="1"/>
  <c r="C28" i="478" s="1"/>
  <c r="N7" i="478" a="1"/>
  <c r="N7" i="478" s="1"/>
  <c r="L7" i="478" a="1"/>
  <c r="L7" i="478" s="1"/>
  <c r="I7" i="478"/>
  <c r="P36" i="478" a="1"/>
  <c r="P36" i="478" s="1"/>
  <c r="C36" i="478" s="1" a="1"/>
  <c r="C36" i="478" s="1"/>
  <c r="J72" i="478" s="1" a="1"/>
  <c r="J72" i="478" s="1"/>
  <c r="P32" i="478" a="1"/>
  <c r="P32" i="478" s="1"/>
  <c r="C32" i="478" s="1" a="1"/>
  <c r="C32" i="478" s="1"/>
  <c r="J68" i="478" s="1" a="1"/>
  <c r="J68" i="478" s="1"/>
  <c r="P20" i="478" a="1"/>
  <c r="P20" i="478" s="1"/>
  <c r="C20" i="478" s="1" a="1"/>
  <c r="C20" i="478" s="1"/>
  <c r="J56" i="478" s="1" a="1"/>
  <c r="J56" i="478" s="1"/>
  <c r="P35" i="478" a="1"/>
  <c r="P35" i="478" s="1"/>
  <c r="C35" i="478" s="1" a="1"/>
  <c r="C35" i="478" s="1"/>
  <c r="P33" i="478" a="1"/>
  <c r="P33" i="478" s="1"/>
  <c r="C33" i="478" s="1" a="1"/>
  <c r="C33" i="478" s="1"/>
  <c r="P29" i="478" a="1"/>
  <c r="P29" i="478" s="1"/>
  <c r="C29" i="478" s="1" a="1"/>
  <c r="C29" i="478" s="1"/>
  <c r="J65" i="478" s="1" a="1"/>
  <c r="J65" i="478" s="1"/>
  <c r="P7" i="478" a="1"/>
  <c r="P7" i="478" s="1"/>
  <c r="C7" i="478" s="1" a="1"/>
  <c r="C7" i="478" s="1"/>
  <c r="J43" i="478" s="1" a="1"/>
  <c r="J43" i="478" s="1"/>
  <c r="P23" i="478" a="1"/>
  <c r="P23" i="478" s="1"/>
  <c r="C23" i="478" s="1" a="1"/>
  <c r="C23" i="478" s="1"/>
  <c r="P19" i="478" a="1"/>
  <c r="P19" i="478" s="1"/>
  <c r="C19" i="478" s="1" a="1"/>
  <c r="C19" i="478" s="1"/>
  <c r="P15" i="478" a="1"/>
  <c r="P15" i="478" s="1"/>
  <c r="C15" i="478" s="1" a="1"/>
  <c r="C15" i="478" s="1"/>
  <c r="S51" i="478" s="1" a="1"/>
  <c r="S51" i="478" s="1"/>
  <c r="Z7" i="478"/>
  <c r="O7" i="478"/>
  <c r="M7" i="478" a="1"/>
  <c r="M7" i="478" s="1"/>
  <c r="P34" i="478" a="1"/>
  <c r="P34" i="478" s="1"/>
  <c r="C34" i="478" s="1" a="1"/>
  <c r="C34" i="478" s="1"/>
  <c r="J70" i="478" s="1" a="1"/>
  <c r="J70" i="478" s="1"/>
  <c r="J9" i="478"/>
  <c r="N10" i="478" a="1"/>
  <c r="N10" i="478" s="1"/>
  <c r="I10" i="478"/>
  <c r="P10" i="478" a="1"/>
  <c r="P10" i="478" s="1"/>
  <c r="C10" i="478" s="1" a="1"/>
  <c r="C10" i="478" s="1"/>
  <c r="J46" i="478" s="1" a="1"/>
  <c r="J46" i="478" s="1"/>
  <c r="Z10" i="478"/>
  <c r="O10" i="478"/>
  <c r="M10" i="478" a="1"/>
  <c r="M10" i="478" s="1"/>
  <c r="J13" i="478"/>
  <c r="N14" i="478" a="1"/>
  <c r="N14" i="478" s="1"/>
  <c r="I14" i="478"/>
  <c r="P14" i="478" a="1"/>
  <c r="P14" i="478" s="1"/>
  <c r="C14" i="478" s="1" a="1"/>
  <c r="C14" i="478" s="1"/>
  <c r="Z14" i="478"/>
  <c r="O14" i="478"/>
  <c r="M14" i="478" a="1"/>
  <c r="M14" i="478" s="1"/>
  <c r="P16" i="478" a="1"/>
  <c r="P16" i="478" s="1"/>
  <c r="C16" i="478" s="1" a="1"/>
  <c r="C16" i="478" s="1"/>
  <c r="J52" i="478" s="1" a="1"/>
  <c r="J52" i="478" s="1"/>
  <c r="N24" i="478" a="1"/>
  <c r="N24" i="478" s="1"/>
  <c r="I24" i="478"/>
  <c r="P24" i="478" a="1"/>
  <c r="P24" i="478" s="1"/>
  <c r="C24" i="478" s="1" a="1"/>
  <c r="C24" i="478" s="1"/>
  <c r="J60" i="478" s="1" a="1"/>
  <c r="J60" i="478" s="1"/>
  <c r="N26" i="478" a="1"/>
  <c r="N26" i="478" s="1"/>
  <c r="I26" i="478"/>
  <c r="P26" i="478" a="1"/>
  <c r="P26" i="478" s="1"/>
  <c r="C26" i="478" s="1" a="1"/>
  <c r="C26" i="478" s="1"/>
  <c r="J62" i="478" s="1" a="1"/>
  <c r="J62" i="478" s="1"/>
  <c r="N16" i="478" a="1"/>
  <c r="N16" i="478" s="1"/>
  <c r="I16" i="478"/>
  <c r="N20" i="478" a="1"/>
  <c r="N20" i="478" s="1"/>
  <c r="I20" i="478"/>
  <c r="M24" i="478" a="1"/>
  <c r="M24" i="478" s="1"/>
  <c r="M26" i="478" a="1"/>
  <c r="M26" i="478" s="1"/>
  <c r="N15" i="478" a="1"/>
  <c r="N15" i="478" s="1"/>
  <c r="J18" i="478"/>
  <c r="M18" i="478" a="1"/>
  <c r="M18" i="478" s="1"/>
  <c r="P18" i="478" a="1"/>
  <c r="P18" i="478" s="1"/>
  <c r="C18" i="478" s="1" a="1"/>
  <c r="C18" i="478" s="1"/>
  <c r="N19" i="478" a="1"/>
  <c r="N19" i="478" s="1"/>
  <c r="I19" i="478"/>
  <c r="O21" i="478"/>
  <c r="J22" i="478"/>
  <c r="M22" i="478" a="1"/>
  <c r="M22" i="478" s="1"/>
  <c r="P22" i="478" a="1"/>
  <c r="P22" i="478" s="1"/>
  <c r="C22" i="478" s="1" a="1"/>
  <c r="C22" i="478" s="1"/>
  <c r="J58" i="478" s="1" a="1"/>
  <c r="J58" i="478" s="1"/>
  <c r="N23" i="478" a="1"/>
  <c r="N23" i="478" s="1"/>
  <c r="I23" i="478"/>
  <c r="J24" i="478"/>
  <c r="N25" i="478" a="1"/>
  <c r="N25" i="478" s="1"/>
  <c r="I25" i="478"/>
  <c r="P25" i="478" a="1"/>
  <c r="P25" i="478" s="1"/>
  <c r="C25" i="478" s="1" a="1"/>
  <c r="C25" i="478" s="1"/>
  <c r="J26" i="478"/>
  <c r="N27" i="478" a="1"/>
  <c r="N27" i="478" s="1"/>
  <c r="I27" i="478"/>
  <c r="P27" i="478" a="1"/>
  <c r="P27" i="478" s="1"/>
  <c r="C27" i="478" s="1" a="1"/>
  <c r="C27" i="478" s="1"/>
  <c r="N21" i="478" a="1"/>
  <c r="N21" i="478" s="1"/>
  <c r="I21" i="478"/>
  <c r="O16" i="478"/>
  <c r="Z16" i="478"/>
  <c r="N18" i="478" a="1"/>
  <c r="N18" i="478" s="1"/>
  <c r="L18" i="478" a="1"/>
  <c r="L18" i="478" s="1"/>
  <c r="I18" i="478"/>
  <c r="O20" i="478"/>
  <c r="Z20" i="478"/>
  <c r="J21" i="478"/>
  <c r="M21" i="478" a="1"/>
  <c r="M21" i="478" s="1"/>
  <c r="P21" i="478" a="1"/>
  <c r="P21" i="478" s="1"/>
  <c r="C21" i="478" s="1" a="1"/>
  <c r="C21" i="478" s="1"/>
  <c r="N22" i="478" a="1"/>
  <c r="N22" i="478" s="1"/>
  <c r="I22" i="478"/>
  <c r="O24" i="478"/>
  <c r="Z24" i="478"/>
  <c r="O26" i="478"/>
  <c r="Z26" i="478"/>
  <c r="Z30" i="478"/>
  <c r="N30" i="478" a="1"/>
  <c r="N30" i="478" s="1"/>
  <c r="I30" i="478"/>
  <c r="P30" i="478" a="1"/>
  <c r="P30" i="478" s="1"/>
  <c r="C30" i="478" s="1" a="1"/>
  <c r="C30" i="478" s="1"/>
  <c r="J66" i="478" s="1" a="1"/>
  <c r="J66" i="478" s="1"/>
  <c r="M30" i="478" a="1"/>
  <c r="M30" i="478" s="1"/>
  <c r="J30" i="478"/>
  <c r="O30" i="478"/>
  <c r="N29" i="478" a="1"/>
  <c r="N29" i="478" s="1"/>
  <c r="L29" i="478" a="1"/>
  <c r="L29" i="478" s="1"/>
  <c r="I29" i="478"/>
  <c r="Z32" i="478"/>
  <c r="O32" i="478"/>
  <c r="M32" i="478" a="1"/>
  <c r="M32" i="478" s="1"/>
  <c r="N32" i="478" a="1"/>
  <c r="N32" i="478" s="1"/>
  <c r="I32" i="478"/>
  <c r="N28" i="478" a="1"/>
  <c r="N28" i="478" s="1"/>
  <c r="I28" i="478"/>
  <c r="O29" i="478"/>
  <c r="Z29" i="478"/>
  <c r="Z31" i="478"/>
  <c r="O31" i="478"/>
  <c r="M31" i="478" a="1"/>
  <c r="M31" i="478" s="1"/>
  <c r="N31" i="478" a="1"/>
  <c r="N31" i="478" s="1"/>
  <c r="I31" i="478"/>
  <c r="J32" i="478"/>
  <c r="I33" i="478"/>
  <c r="N33" i="478" a="1"/>
  <c r="N33" i="478" s="1"/>
  <c r="I34" i="478"/>
  <c r="N34" i="478" a="1"/>
  <c r="N34" i="478" s="1"/>
  <c r="I35" i="478"/>
  <c r="N35" i="478" a="1"/>
  <c r="N35" i="478" s="1"/>
  <c r="I36" i="478"/>
  <c r="N36" i="478" a="1"/>
  <c r="N36" i="478" s="1"/>
  <c r="M73" i="478" a="1"/>
  <c r="M73" i="478" s="1"/>
  <c r="M33" i="478" a="1"/>
  <c r="M33" i="478" s="1"/>
  <c r="O33" i="478"/>
  <c r="M34" i="478" a="1"/>
  <c r="M34" i="478" s="1"/>
  <c r="O34" i="478"/>
  <c r="M35" i="478" a="1"/>
  <c r="M35" i="478" s="1"/>
  <c r="O35" i="478"/>
  <c r="M36" i="478" a="1"/>
  <c r="M36" i="478" s="1"/>
  <c r="O36" i="478"/>
  <c r="R48" i="477" a="1"/>
  <c r="R48" i="477" s="1"/>
  <c r="K55" i="477" a="1"/>
  <c r="K55" i="477" s="1"/>
  <c r="F49" i="477" a="1"/>
  <c r="F49" i="477" s="1"/>
  <c r="G53" i="477" a="1"/>
  <c r="G53" i="477" s="1"/>
  <c r="D51" i="477" a="1"/>
  <c r="D51" i="477" s="1"/>
  <c r="K7" i="477" a="1"/>
  <c r="K7" i="477" s="1"/>
  <c r="G43" i="477" a="1"/>
  <c r="G43" i="477" s="1"/>
  <c r="K43" i="477" a="1"/>
  <c r="K43" i="477" s="1"/>
  <c r="I43" i="477" a="1"/>
  <c r="I43" i="477" s="1"/>
  <c r="F43" i="477" a="1"/>
  <c r="F43" i="477" s="1"/>
  <c r="D43" i="477" a="1"/>
  <c r="D43" i="477" s="1"/>
  <c r="E43" i="477" a="1"/>
  <c r="E43" i="477" s="1"/>
  <c r="C43" i="477" a="1"/>
  <c r="C43" i="477" s="1"/>
  <c r="Z36" i="477"/>
  <c r="O36" i="477"/>
  <c r="M36" i="477" a="1"/>
  <c r="M36" i="477" s="1"/>
  <c r="P36" i="477" a="1"/>
  <c r="P36" i="477" s="1"/>
  <c r="C36" i="477" s="1" a="1"/>
  <c r="C36" i="477" s="1"/>
  <c r="J72" i="477" s="1" a="1"/>
  <c r="J72" i="477" s="1"/>
  <c r="I36" i="477"/>
  <c r="T43" i="477" a="1"/>
  <c r="T43" i="477" s="1"/>
  <c r="R43" i="477" a="1"/>
  <c r="R43" i="477" s="1"/>
  <c r="N43" i="477" a="1"/>
  <c r="N43" i="477" s="1"/>
  <c r="O43" i="477" a="1"/>
  <c r="O43" i="477" s="1"/>
  <c r="T48" i="477" a="1"/>
  <c r="T48" i="477" s="1"/>
  <c r="M43" i="477" a="1"/>
  <c r="M43" i="477" s="1"/>
  <c r="S35" i="477" a="1"/>
  <c r="S35" i="477" s="1"/>
  <c r="S36" i="477" a="1"/>
  <c r="S36" i="477" s="1"/>
  <c r="P20" i="477" a="1"/>
  <c r="P20" i="477" s="1"/>
  <c r="C20" i="477" s="1" a="1"/>
  <c r="C20" i="477" s="1"/>
  <c r="S20" i="477" a="1"/>
  <c r="S20" i="477" s="1"/>
  <c r="P22" i="477" a="1"/>
  <c r="P22" i="477" s="1"/>
  <c r="C22" i="477" s="1" a="1"/>
  <c r="C22" i="477" s="1"/>
  <c r="S22" i="477" a="1"/>
  <c r="S22" i="477" s="1"/>
  <c r="P24" i="477" a="1"/>
  <c r="P24" i="477" s="1"/>
  <c r="C24" i="477" s="1" a="1"/>
  <c r="C24" i="477" s="1"/>
  <c r="S24" i="477" a="1"/>
  <c r="S24" i="477" s="1"/>
  <c r="P26" i="477" a="1"/>
  <c r="P26" i="477" s="1"/>
  <c r="C26" i="477" s="1" a="1"/>
  <c r="C26" i="477" s="1"/>
  <c r="J62" i="477" s="1" a="1"/>
  <c r="J62" i="477" s="1"/>
  <c r="S26" i="477" a="1"/>
  <c r="S26" i="477" s="1"/>
  <c r="P28" i="477" a="1"/>
  <c r="P28" i="477" s="1"/>
  <c r="C28" i="477" s="1" a="1"/>
  <c r="C28" i="477" s="1"/>
  <c r="S28" i="477" a="1"/>
  <c r="S28" i="477" s="1"/>
  <c r="P30" i="477" a="1"/>
  <c r="P30" i="477" s="1"/>
  <c r="C30" i="477" s="1" a="1"/>
  <c r="C30" i="477" s="1"/>
  <c r="J66" i="477" s="1" a="1"/>
  <c r="J66" i="477" s="1"/>
  <c r="S30" i="477" a="1"/>
  <c r="S30" i="477" s="1"/>
  <c r="S32" i="477" a="1"/>
  <c r="S32" i="477" s="1"/>
  <c r="Z33" i="477"/>
  <c r="O33" i="477"/>
  <c r="M33" i="477" a="1"/>
  <c r="M33" i="477" s="1"/>
  <c r="J33" i="477"/>
  <c r="N36" i="477" a="1"/>
  <c r="N36" i="477" s="1"/>
  <c r="Z35" i="477"/>
  <c r="O35" i="477"/>
  <c r="M35" i="477" a="1"/>
  <c r="M35" i="477" s="1"/>
  <c r="Z34" i="477"/>
  <c r="O34" i="477"/>
  <c r="M34" i="477" a="1"/>
  <c r="M34" i="477" s="1"/>
  <c r="I43" i="476" a="1"/>
  <c r="I43" i="476" s="1"/>
  <c r="C43" i="476" a="1"/>
  <c r="C43" i="476" s="1"/>
  <c r="D43" i="476" a="1"/>
  <c r="D43" i="476" s="1"/>
  <c r="K43" i="476" a="1"/>
  <c r="K43" i="476" s="1"/>
  <c r="G43" i="476" a="1"/>
  <c r="G43" i="476" s="1"/>
  <c r="F43" i="476" a="1"/>
  <c r="F43" i="476" s="1"/>
  <c r="E43" i="476" a="1"/>
  <c r="E43" i="476" s="1"/>
  <c r="Z9" i="476"/>
  <c r="O9" i="476"/>
  <c r="M9" i="476" a="1"/>
  <c r="M9" i="476" s="1"/>
  <c r="L9" i="476" a="1"/>
  <c r="L9" i="476" s="1"/>
  <c r="Z21" i="476"/>
  <c r="O21" i="476"/>
  <c r="M21" i="476" a="1"/>
  <c r="M21" i="476" s="1"/>
  <c r="L21" i="476" a="1"/>
  <c r="L21" i="476" s="1"/>
  <c r="P21" i="476" a="1"/>
  <c r="P21" i="476" s="1"/>
  <c r="C21" i="476" s="1" a="1"/>
  <c r="C21" i="476" s="1"/>
  <c r="J57" i="476" s="1" a="1"/>
  <c r="J57" i="476" s="1"/>
  <c r="Z23" i="476"/>
  <c r="O23" i="476"/>
  <c r="M23" i="476" a="1"/>
  <c r="M23" i="476" s="1"/>
  <c r="J23" i="476"/>
  <c r="P23" i="476" a="1"/>
  <c r="P23" i="476" s="1"/>
  <c r="C23" i="476" s="1" a="1"/>
  <c r="C23" i="476" s="1"/>
  <c r="J59" i="476" s="1" a="1"/>
  <c r="J59" i="476" s="1"/>
  <c r="L23" i="476" a="1"/>
  <c r="L23" i="476" s="1"/>
  <c r="Z30" i="476"/>
  <c r="O30" i="476"/>
  <c r="M30" i="476" a="1"/>
  <c r="M30" i="476" s="1"/>
  <c r="P30" i="476" a="1"/>
  <c r="P30" i="476" s="1"/>
  <c r="C30" i="476" s="1" a="1"/>
  <c r="C30" i="476" s="1"/>
  <c r="J66" i="476" s="1" a="1"/>
  <c r="J66" i="476" s="1"/>
  <c r="I30" i="476"/>
  <c r="L30" i="476" a="1"/>
  <c r="L30" i="476" s="1"/>
  <c r="N8" i="476" a="1"/>
  <c r="N8" i="476" s="1"/>
  <c r="N9" i="476" a="1"/>
  <c r="N9" i="476" s="1"/>
  <c r="P11" i="476" a="1"/>
  <c r="P11" i="476" s="1"/>
  <c r="P12" i="476" a="1"/>
  <c r="P12" i="476" s="1"/>
  <c r="C12" i="476" s="1" a="1"/>
  <c r="C12" i="476" s="1"/>
  <c r="J48" i="476" s="1" a="1"/>
  <c r="J48" i="476" s="1"/>
  <c r="J21" i="476"/>
  <c r="P28" i="476" a="1"/>
  <c r="P28" i="476" s="1"/>
  <c r="Z33" i="476"/>
  <c r="O33" i="476"/>
  <c r="M33" i="476" a="1"/>
  <c r="M33" i="476" s="1"/>
  <c r="L33" i="476" a="1"/>
  <c r="L33" i="476" s="1"/>
  <c r="P33" i="476" a="1"/>
  <c r="P33" i="476" s="1"/>
  <c r="C33" i="476" s="1" a="1"/>
  <c r="C33" i="476" s="1"/>
  <c r="J69" i="476" s="1" a="1"/>
  <c r="J69" i="476" s="1"/>
  <c r="P36" i="476" a="1"/>
  <c r="P36" i="476" s="1"/>
  <c r="C36" i="476" s="1" a="1"/>
  <c r="C36" i="476" s="1"/>
  <c r="Z7" i="476"/>
  <c r="O7" i="476"/>
  <c r="M7" i="476" a="1"/>
  <c r="M7" i="476" s="1"/>
  <c r="D7" i="476" a="1"/>
  <c r="D7" i="476" s="1"/>
  <c r="Y7" i="476" s="1" a="1"/>
  <c r="Y7" i="476" s="1"/>
  <c r="L8" i="476" a="1"/>
  <c r="L8" i="476" s="1"/>
  <c r="P9" i="476" a="1"/>
  <c r="P9" i="476" s="1"/>
  <c r="C9" i="476" s="1" a="1"/>
  <c r="C9" i="476" s="1"/>
  <c r="J45" i="476" s="1" a="1"/>
  <c r="J45" i="476" s="1"/>
  <c r="Z13" i="476"/>
  <c r="O13" i="476"/>
  <c r="M13" i="476" a="1"/>
  <c r="M13" i="476" s="1"/>
  <c r="L13" i="476" a="1"/>
  <c r="L13" i="476" s="1"/>
  <c r="P13" i="476" a="1"/>
  <c r="P13" i="476" s="1"/>
  <c r="C13" i="476" s="1" a="1"/>
  <c r="C13" i="476" s="1"/>
  <c r="J49" i="476" s="1" a="1"/>
  <c r="J49" i="476" s="1"/>
  <c r="Z15" i="476"/>
  <c r="O15" i="476"/>
  <c r="M15" i="476" a="1"/>
  <c r="M15" i="476" s="1"/>
  <c r="J15" i="476"/>
  <c r="P15" i="476" a="1"/>
  <c r="P15" i="476" s="1"/>
  <c r="C15" i="476" s="1" a="1"/>
  <c r="C15" i="476" s="1"/>
  <c r="J51" i="476" s="1" a="1"/>
  <c r="J51" i="476" s="1"/>
  <c r="L15" i="476" a="1"/>
  <c r="L15" i="476" s="1"/>
  <c r="S19" i="476" a="1"/>
  <c r="S19" i="476" s="1"/>
  <c r="Z22" i="476"/>
  <c r="O22" i="476"/>
  <c r="M22" i="476" a="1"/>
  <c r="M22" i="476" s="1"/>
  <c r="P22" i="476" a="1"/>
  <c r="P22" i="476" s="1"/>
  <c r="C22" i="476" s="1" a="1"/>
  <c r="C22" i="476" s="1"/>
  <c r="J58" i="476" s="1" a="1"/>
  <c r="J58" i="476" s="1"/>
  <c r="I22" i="476"/>
  <c r="L22" i="476" a="1"/>
  <c r="L22" i="476" s="1"/>
  <c r="P24" i="476" a="1"/>
  <c r="P24" i="476" s="1"/>
  <c r="C24" i="476" s="1" a="1"/>
  <c r="C24" i="476" s="1"/>
  <c r="J60" i="476" s="1" a="1"/>
  <c r="J60" i="476" s="1"/>
  <c r="Z29" i="476"/>
  <c r="O29" i="476"/>
  <c r="M29" i="476" a="1"/>
  <c r="M29" i="476" s="1"/>
  <c r="L29" i="476" a="1"/>
  <c r="L29" i="476" s="1"/>
  <c r="P29" i="476" a="1"/>
  <c r="P29" i="476" s="1"/>
  <c r="C29" i="476" s="1" a="1"/>
  <c r="C29" i="476" s="1"/>
  <c r="J65" i="476" s="1" a="1"/>
  <c r="J65" i="476" s="1"/>
  <c r="Z31" i="476"/>
  <c r="O31" i="476"/>
  <c r="M31" i="476" a="1"/>
  <c r="M31" i="476" s="1"/>
  <c r="C31" i="476" a="1"/>
  <c r="C31" i="476" s="1"/>
  <c r="J67" i="476" s="1" a="1"/>
  <c r="J67" i="476" s="1"/>
  <c r="J31" i="476"/>
  <c r="P31" i="476" a="1"/>
  <c r="P31" i="476" s="1"/>
  <c r="L31" i="476" a="1"/>
  <c r="L31" i="476" s="1"/>
  <c r="J33" i="476"/>
  <c r="T43" i="476" a="1"/>
  <c r="T43" i="476" s="1"/>
  <c r="M43" i="476" a="1"/>
  <c r="M43" i="476" s="1"/>
  <c r="S43" i="476" a="1"/>
  <c r="S43" i="476" s="1"/>
  <c r="R43" i="476" a="1"/>
  <c r="R43" i="476" s="1"/>
  <c r="O43" i="476" a="1"/>
  <c r="O43" i="476" s="1"/>
  <c r="N43" i="476" a="1"/>
  <c r="N43" i="476" s="1"/>
  <c r="Z10" i="476"/>
  <c r="O10" i="476"/>
  <c r="M10" i="476" a="1"/>
  <c r="M10" i="476" s="1"/>
  <c r="P10" i="476" a="1"/>
  <c r="P10" i="476" s="1"/>
  <c r="C10" i="476" s="1" a="1"/>
  <c r="C10" i="476" s="1"/>
  <c r="J46" i="476" s="1" a="1"/>
  <c r="J46" i="476" s="1"/>
  <c r="I10" i="476"/>
  <c r="Z14" i="476"/>
  <c r="O14" i="476"/>
  <c r="M14" i="476" a="1"/>
  <c r="M14" i="476" s="1"/>
  <c r="P14" i="476" a="1"/>
  <c r="P14" i="476" s="1"/>
  <c r="C14" i="476" s="1" a="1"/>
  <c r="C14" i="476" s="1"/>
  <c r="J50" i="476" s="1" a="1"/>
  <c r="J50" i="476" s="1"/>
  <c r="I14" i="476"/>
  <c r="L14" i="476" a="1"/>
  <c r="L14" i="476" s="1"/>
  <c r="P16" i="476" a="1"/>
  <c r="P16" i="476" s="1"/>
  <c r="C16" i="476" s="1" a="1"/>
  <c r="C16" i="476" s="1"/>
  <c r="J52" i="476" s="1" a="1"/>
  <c r="J52" i="476" s="1"/>
  <c r="P32" i="476" a="1"/>
  <c r="P32" i="476" s="1"/>
  <c r="Z8" i="476"/>
  <c r="O8" i="476"/>
  <c r="M8" i="476" a="1"/>
  <c r="M8" i="476" s="1"/>
  <c r="C8" i="476" a="1"/>
  <c r="C8" i="476" s="1"/>
  <c r="J44" i="476" s="1" a="1"/>
  <c r="J44" i="476" s="1"/>
  <c r="J9" i="476"/>
  <c r="J10" i="476"/>
  <c r="N10" i="476" a="1"/>
  <c r="N10" i="476" s="1"/>
  <c r="J14" i="476"/>
  <c r="Z17" i="476"/>
  <c r="O17" i="476"/>
  <c r="M17" i="476" a="1"/>
  <c r="M17" i="476" s="1"/>
  <c r="L17" i="476" a="1"/>
  <c r="L17" i="476" s="1"/>
  <c r="P17" i="476" a="1"/>
  <c r="P17" i="476" s="1"/>
  <c r="C17" i="476" s="1" a="1"/>
  <c r="C17" i="476" s="1"/>
  <c r="J53" i="476" s="1" a="1"/>
  <c r="J53" i="476" s="1"/>
  <c r="Z19" i="476"/>
  <c r="O19" i="476"/>
  <c r="M19" i="476" a="1"/>
  <c r="M19" i="476" s="1"/>
  <c r="C19" i="476" a="1"/>
  <c r="C19" i="476" s="1"/>
  <c r="J55" i="476" s="1" a="1"/>
  <c r="J55" i="476" s="1"/>
  <c r="J19" i="476"/>
  <c r="P19" i="476" a="1"/>
  <c r="P19" i="476" s="1"/>
  <c r="L19" i="476" a="1"/>
  <c r="L19" i="476" s="1"/>
  <c r="I23" i="476"/>
  <c r="Z26" i="476"/>
  <c r="O26" i="476"/>
  <c r="M26" i="476" a="1"/>
  <c r="M26" i="476" s="1"/>
  <c r="C26" i="476" a="1"/>
  <c r="C26" i="476" s="1"/>
  <c r="J62" i="476" s="1" a="1"/>
  <c r="J62" i="476" s="1"/>
  <c r="P26" i="476" a="1"/>
  <c r="P26" i="476" s="1"/>
  <c r="I26" i="476"/>
  <c r="L26" i="476" a="1"/>
  <c r="L26" i="476" s="1"/>
  <c r="J30" i="476"/>
  <c r="I33" i="476"/>
  <c r="S33" i="476" a="1"/>
  <c r="S33" i="476" s="1"/>
  <c r="S29" i="476" a="1"/>
  <c r="S29" i="476" s="1"/>
  <c r="S25" i="476" a="1"/>
  <c r="S25" i="476" s="1"/>
  <c r="S21" i="476" a="1"/>
  <c r="S21" i="476" s="1"/>
  <c r="S17" i="476" a="1"/>
  <c r="S17" i="476" s="1"/>
  <c r="S13" i="476" a="1"/>
  <c r="S13" i="476" s="1"/>
  <c r="S36" i="476" a="1"/>
  <c r="S36" i="476" s="1"/>
  <c r="S35" i="476" a="1"/>
  <c r="S35" i="476" s="1"/>
  <c r="S32" i="476" a="1"/>
  <c r="S32" i="476" s="1"/>
  <c r="S28" i="476" a="1"/>
  <c r="S28" i="476" s="1"/>
  <c r="S24" i="476" a="1"/>
  <c r="S24" i="476" s="1"/>
  <c r="S20" i="476" a="1"/>
  <c r="S20" i="476" s="1"/>
  <c r="S16" i="476" a="1"/>
  <c r="S16" i="476" s="1"/>
  <c r="S12" i="476" a="1"/>
  <c r="S12" i="476" s="1"/>
  <c r="S9" i="476" a="1"/>
  <c r="S9" i="476" s="1"/>
  <c r="L7" i="476" a="1"/>
  <c r="L7" i="476" s="1"/>
  <c r="S7" i="476" a="1"/>
  <c r="S7" i="476" s="1"/>
  <c r="I8" i="476"/>
  <c r="P8" i="476" a="1"/>
  <c r="P8" i="476" s="1"/>
  <c r="L10" i="476" a="1"/>
  <c r="L10" i="476" s="1"/>
  <c r="S11" i="476" a="1"/>
  <c r="S11" i="476" s="1"/>
  <c r="J13" i="476"/>
  <c r="N14" i="476" a="1"/>
  <c r="N14" i="476" s="1"/>
  <c r="I15" i="476"/>
  <c r="S15" i="476" a="1"/>
  <c r="S15" i="476" s="1"/>
  <c r="Z18" i="476"/>
  <c r="O18" i="476"/>
  <c r="M18" i="476" a="1"/>
  <c r="M18" i="476" s="1"/>
  <c r="P18" i="476" a="1"/>
  <c r="P18" i="476" s="1"/>
  <c r="C18" i="476" s="1" a="1"/>
  <c r="C18" i="476" s="1"/>
  <c r="J54" i="476" s="1" a="1"/>
  <c r="J54" i="476" s="1"/>
  <c r="I18" i="476"/>
  <c r="L18" i="476" a="1"/>
  <c r="L18" i="476" s="1"/>
  <c r="P20" i="476" a="1"/>
  <c r="P20" i="476" s="1"/>
  <c r="N21" i="476" a="1"/>
  <c r="N21" i="476" s="1"/>
  <c r="J22" i="476"/>
  <c r="S22" i="476" a="1"/>
  <c r="S22" i="476" s="1"/>
  <c r="N23" i="476" a="1"/>
  <c r="N23" i="476" s="1"/>
  <c r="Z25" i="476"/>
  <c r="O25" i="476"/>
  <c r="M25" i="476" a="1"/>
  <c r="M25" i="476" s="1"/>
  <c r="L25" i="476" a="1"/>
  <c r="L25" i="476" s="1"/>
  <c r="P25" i="476" a="1"/>
  <c r="P25" i="476" s="1"/>
  <c r="C25" i="476" s="1" a="1"/>
  <c r="C25" i="476" s="1"/>
  <c r="J61" i="476" s="1" a="1"/>
  <c r="J61" i="476" s="1"/>
  <c r="Z27" i="476"/>
  <c r="O27" i="476"/>
  <c r="M27" i="476" a="1"/>
  <c r="M27" i="476" s="1"/>
  <c r="C27" i="476" a="1"/>
  <c r="C27" i="476" s="1"/>
  <c r="J63" i="476" s="1" a="1"/>
  <c r="J63" i="476" s="1"/>
  <c r="J27" i="476"/>
  <c r="P27" i="476" a="1"/>
  <c r="P27" i="476" s="1"/>
  <c r="L27" i="476" a="1"/>
  <c r="L27" i="476" s="1"/>
  <c r="J29" i="476"/>
  <c r="N30" i="476" a="1"/>
  <c r="N30" i="476" s="1"/>
  <c r="I31" i="476"/>
  <c r="S31" i="476" a="1"/>
  <c r="S31" i="476" s="1"/>
  <c r="Z34" i="476"/>
  <c r="O34" i="476"/>
  <c r="M34" i="476" a="1"/>
  <c r="M34" i="476" s="1"/>
  <c r="P34" i="476" a="1"/>
  <c r="P34" i="476" s="1"/>
  <c r="C34" i="476" s="1" a="1"/>
  <c r="C34" i="476" s="1"/>
  <c r="J70" i="476" s="1" a="1"/>
  <c r="J70" i="476" s="1"/>
  <c r="I34" i="476"/>
  <c r="L34" i="476" a="1"/>
  <c r="L34" i="476" s="1"/>
  <c r="J11" i="476"/>
  <c r="Z11" i="476"/>
  <c r="O11" i="476"/>
  <c r="M11" i="476" a="1"/>
  <c r="M11" i="476" s="1"/>
  <c r="C11" i="476" a="1"/>
  <c r="C11" i="476" s="1"/>
  <c r="J47" i="476" s="1" a="1"/>
  <c r="J47" i="476" s="1"/>
  <c r="Z12" i="476"/>
  <c r="O12" i="476"/>
  <c r="M12" i="476" a="1"/>
  <c r="M12" i="476" s="1"/>
  <c r="Z16" i="476"/>
  <c r="O16" i="476"/>
  <c r="M16" i="476" a="1"/>
  <c r="M16" i="476" s="1"/>
  <c r="Z20" i="476"/>
  <c r="O20" i="476"/>
  <c r="M20" i="476" a="1"/>
  <c r="M20" i="476" s="1"/>
  <c r="C20" i="476" a="1"/>
  <c r="C20" i="476" s="1"/>
  <c r="J56" i="476" s="1" a="1"/>
  <c r="J56" i="476" s="1"/>
  <c r="Z24" i="476"/>
  <c r="O24" i="476"/>
  <c r="M24" i="476" a="1"/>
  <c r="M24" i="476" s="1"/>
  <c r="Z28" i="476"/>
  <c r="O28" i="476"/>
  <c r="M28" i="476" a="1"/>
  <c r="M28" i="476" s="1"/>
  <c r="C28" i="476" a="1"/>
  <c r="C28" i="476" s="1"/>
  <c r="Z32" i="476"/>
  <c r="O32" i="476"/>
  <c r="M32" i="476" a="1"/>
  <c r="M32" i="476" s="1"/>
  <c r="C32" i="476" a="1"/>
  <c r="C32" i="476" s="1"/>
  <c r="N35" i="476" a="1"/>
  <c r="N35" i="476" s="1"/>
  <c r="L35" i="476" a="1"/>
  <c r="L35" i="476" s="1"/>
  <c r="I35" i="476"/>
  <c r="P35" i="476" a="1"/>
  <c r="P35" i="476" s="1"/>
  <c r="C35" i="476" s="1" a="1"/>
  <c r="C35" i="476" s="1"/>
  <c r="M35" i="476" a="1"/>
  <c r="M35" i="476" s="1"/>
  <c r="J35" i="476"/>
  <c r="Z35" i="476"/>
  <c r="N36" i="476" a="1"/>
  <c r="N36" i="476" s="1"/>
  <c r="L36" i="476" a="1"/>
  <c r="L36" i="476" s="1"/>
  <c r="I36" i="476"/>
  <c r="M73" i="476" a="1"/>
  <c r="M73" i="476" s="1"/>
  <c r="P35" i="475" a="1"/>
  <c r="P35" i="475" s="1"/>
  <c r="C35" i="475" s="1" a="1"/>
  <c r="C35" i="475" s="1"/>
  <c r="P33" i="475" a="1"/>
  <c r="P33" i="475" s="1"/>
  <c r="C33" i="475" s="1" a="1"/>
  <c r="C33" i="475" s="1"/>
  <c r="P31" i="475" a="1"/>
  <c r="P31" i="475" s="1"/>
  <c r="C31" i="475" s="1" a="1"/>
  <c r="C31" i="475" s="1"/>
  <c r="P29" i="475" a="1"/>
  <c r="P29" i="475" s="1"/>
  <c r="C29" i="475" s="1" a="1"/>
  <c r="C29" i="475" s="1"/>
  <c r="P27" i="475" a="1"/>
  <c r="P27" i="475" s="1"/>
  <c r="C27" i="475" s="1" a="1"/>
  <c r="C27" i="475" s="1"/>
  <c r="P7" i="475" a="1"/>
  <c r="P7" i="475" s="1"/>
  <c r="C7" i="475" s="1" a="1"/>
  <c r="C7" i="475" s="1"/>
  <c r="J43" i="475" s="1" a="1"/>
  <c r="J43" i="475" s="1"/>
  <c r="P32" i="475" a="1"/>
  <c r="P32" i="475" s="1"/>
  <c r="C32" i="475" s="1" a="1"/>
  <c r="C32" i="475" s="1"/>
  <c r="P28" i="475" a="1"/>
  <c r="P28" i="475" s="1"/>
  <c r="C28" i="475" s="1" a="1"/>
  <c r="C28" i="475" s="1"/>
  <c r="Z7" i="475"/>
  <c r="O7" i="475"/>
  <c r="M7" i="475" a="1"/>
  <c r="M7" i="475" s="1"/>
  <c r="P23" i="475" a="1"/>
  <c r="P23" i="475" s="1"/>
  <c r="C23" i="475" s="1" a="1"/>
  <c r="C23" i="475" s="1"/>
  <c r="J59" i="475" s="1" a="1"/>
  <c r="J59" i="475" s="1"/>
  <c r="P30" i="475" a="1"/>
  <c r="P30" i="475" s="1"/>
  <c r="C30" i="475" s="1" a="1"/>
  <c r="C30" i="475" s="1"/>
  <c r="P36" i="475" a="1"/>
  <c r="P36" i="475" s="1"/>
  <c r="C36" i="475" s="1" a="1"/>
  <c r="C36" i="475" s="1"/>
  <c r="P34" i="475" a="1"/>
  <c r="P34" i="475" s="1"/>
  <c r="C34" i="475" s="1" a="1"/>
  <c r="C34" i="475" s="1"/>
  <c r="N70" i="475" s="1" a="1"/>
  <c r="N70" i="475" s="1"/>
  <c r="P24" i="475" a="1"/>
  <c r="P24" i="475" s="1"/>
  <c r="C24" i="475" s="1" a="1"/>
  <c r="C24" i="475" s="1"/>
  <c r="P20" i="475" a="1"/>
  <c r="P20" i="475" s="1"/>
  <c r="C20" i="475" s="1" a="1"/>
  <c r="C20" i="475" s="1"/>
  <c r="J56" i="475" s="1" a="1"/>
  <c r="J56" i="475" s="1"/>
  <c r="P11" i="475" a="1"/>
  <c r="P11" i="475" s="1"/>
  <c r="C11" i="475" s="1" a="1"/>
  <c r="C11" i="475" s="1"/>
  <c r="J47" i="475" s="1" a="1"/>
  <c r="J47" i="475" s="1"/>
  <c r="Z11" i="475"/>
  <c r="O11" i="475"/>
  <c r="M11" i="475" a="1"/>
  <c r="M11" i="475" s="1"/>
  <c r="N11" i="475" a="1"/>
  <c r="N11" i="475" s="1"/>
  <c r="I11" i="475"/>
  <c r="P14" i="475" a="1"/>
  <c r="P14" i="475" s="1"/>
  <c r="Z14" i="475"/>
  <c r="O14" i="475"/>
  <c r="M14" i="475" a="1"/>
  <c r="M14" i="475" s="1"/>
  <c r="C14" i="475" a="1"/>
  <c r="C14" i="475" s="1"/>
  <c r="S36" i="475" a="1"/>
  <c r="S36" i="475" s="1"/>
  <c r="S35" i="475" a="1"/>
  <c r="S35" i="475" s="1"/>
  <c r="S33" i="475" a="1"/>
  <c r="S33" i="475" s="1"/>
  <c r="S31" i="475" a="1"/>
  <c r="S31" i="475" s="1"/>
  <c r="S29" i="475" a="1"/>
  <c r="S29" i="475" s="1"/>
  <c r="S27" i="475" a="1"/>
  <c r="S27" i="475" s="1"/>
  <c r="S34" i="475" a="1"/>
  <c r="S34" i="475" s="1"/>
  <c r="S24" i="475" a="1"/>
  <c r="S24" i="475" s="1"/>
  <c r="S20" i="475" a="1"/>
  <c r="S20" i="475" s="1"/>
  <c r="S19" i="475" a="1"/>
  <c r="S19" i="475" s="1"/>
  <c r="S18" i="475" a="1"/>
  <c r="S18" i="475" s="1"/>
  <c r="S17" i="475" a="1"/>
  <c r="S17" i="475" s="1"/>
  <c r="S16" i="475" a="1"/>
  <c r="S16" i="475" s="1"/>
  <c r="S15" i="475" a="1"/>
  <c r="S15" i="475" s="1"/>
  <c r="S14" i="475" a="1"/>
  <c r="S14" i="475" s="1"/>
  <c r="S13" i="475" a="1"/>
  <c r="S13" i="475" s="1"/>
  <c r="S12" i="475" a="1"/>
  <c r="S12" i="475" s="1"/>
  <c r="S11" i="475" a="1"/>
  <c r="S11" i="475" s="1"/>
  <c r="S10" i="475" a="1"/>
  <c r="S10" i="475" s="1"/>
  <c r="S9" i="475" a="1"/>
  <c r="S9" i="475" s="1"/>
  <c r="S8" i="475" a="1"/>
  <c r="S8" i="475" s="1"/>
  <c r="S7" i="475" a="1"/>
  <c r="S7" i="475" s="1"/>
  <c r="S32" i="475" a="1"/>
  <c r="S32" i="475" s="1"/>
  <c r="S28" i="475" a="1"/>
  <c r="S28" i="475" s="1"/>
  <c r="S25" i="475" a="1"/>
  <c r="S25" i="475" s="1"/>
  <c r="S21" i="475" a="1"/>
  <c r="S21" i="475" s="1"/>
  <c r="S26" i="475" a="1"/>
  <c r="S26" i="475" s="1"/>
  <c r="S30" i="475" a="1"/>
  <c r="S30" i="475" s="1"/>
  <c r="N7" i="475" a="1"/>
  <c r="N7" i="475" s="1"/>
  <c r="L9" i="475" a="1"/>
  <c r="L9" i="475" s="1"/>
  <c r="P12" i="475" a="1"/>
  <c r="P12" i="475" s="1"/>
  <c r="Z12" i="475"/>
  <c r="O12" i="475"/>
  <c r="M12" i="475" a="1"/>
  <c r="M12" i="475" s="1"/>
  <c r="C12" i="475" a="1"/>
  <c r="C12" i="475" s="1"/>
  <c r="J7" i="475"/>
  <c r="P10" i="475" a="1"/>
  <c r="P10" i="475" s="1"/>
  <c r="C10" i="475" s="1" a="1"/>
  <c r="C10" i="475" s="1"/>
  <c r="J46" i="475" s="1" a="1"/>
  <c r="J46" i="475" s="1"/>
  <c r="Z10" i="475"/>
  <c r="O10" i="475"/>
  <c r="M10" i="475" a="1"/>
  <c r="M10" i="475" s="1"/>
  <c r="N14" i="475" a="1"/>
  <c r="N14" i="475" s="1"/>
  <c r="P15" i="475" a="1"/>
  <c r="P15" i="475" s="1"/>
  <c r="Z15" i="475"/>
  <c r="O15" i="475"/>
  <c r="M15" i="475" a="1"/>
  <c r="M15" i="475" s="1"/>
  <c r="C15" i="475" a="1"/>
  <c r="C15" i="475" s="1"/>
  <c r="J51" i="475" s="1" a="1"/>
  <c r="J51" i="475" s="1"/>
  <c r="N15" i="475" a="1"/>
  <c r="N15" i="475" s="1"/>
  <c r="I15" i="475"/>
  <c r="P18" i="475" a="1"/>
  <c r="P18" i="475" s="1"/>
  <c r="C18" i="475" s="1" a="1"/>
  <c r="C18" i="475" s="1"/>
  <c r="Z18" i="475"/>
  <c r="O18" i="475"/>
  <c r="M18" i="475" a="1"/>
  <c r="M18" i="475" s="1"/>
  <c r="L18" i="475" a="1"/>
  <c r="L18" i="475" s="1"/>
  <c r="Z21" i="475"/>
  <c r="O21" i="475"/>
  <c r="M21" i="475" a="1"/>
  <c r="M21" i="475" s="1"/>
  <c r="P21" i="475" a="1"/>
  <c r="P21" i="475" s="1"/>
  <c r="C21" i="475" s="1" a="1"/>
  <c r="C21" i="475" s="1"/>
  <c r="J57" i="475" s="1" a="1"/>
  <c r="J57" i="475" s="1"/>
  <c r="I21" i="475"/>
  <c r="J21" i="475"/>
  <c r="S23" i="475" a="1"/>
  <c r="S23" i="475" s="1"/>
  <c r="Z26" i="475"/>
  <c r="O26" i="475"/>
  <c r="M26" i="475" a="1"/>
  <c r="M26" i="475" s="1"/>
  <c r="J26" i="475"/>
  <c r="P26" i="475" a="1"/>
  <c r="P26" i="475" s="1"/>
  <c r="C26" i="475" s="1" a="1"/>
  <c r="C26" i="475" s="1"/>
  <c r="J62" i="475" s="1" a="1"/>
  <c r="J62" i="475" s="1"/>
  <c r="I26" i="475"/>
  <c r="N26" i="475" a="1"/>
  <c r="N26" i="475" s="1"/>
  <c r="J14" i="475"/>
  <c r="Z19" i="475"/>
  <c r="P19" i="475" a="1"/>
  <c r="P19" i="475" s="1"/>
  <c r="C19" i="475" s="1" a="1"/>
  <c r="C19" i="475" s="1"/>
  <c r="J55" i="475" s="1" a="1"/>
  <c r="J55" i="475" s="1"/>
  <c r="O19" i="475"/>
  <c r="M19" i="475" a="1"/>
  <c r="M19" i="475" s="1"/>
  <c r="N19" i="475" a="1"/>
  <c r="N19" i="475" s="1"/>
  <c r="I19" i="475"/>
  <c r="Z22" i="475"/>
  <c r="O22" i="475"/>
  <c r="M22" i="475" a="1"/>
  <c r="M22" i="475" s="1"/>
  <c r="J22" i="475"/>
  <c r="P22" i="475" a="1"/>
  <c r="P22" i="475" s="1"/>
  <c r="C22" i="475" s="1" a="1"/>
  <c r="C22" i="475" s="1"/>
  <c r="J58" i="475" s="1" a="1"/>
  <c r="J58" i="475" s="1"/>
  <c r="I22" i="475"/>
  <c r="N22" i="475" a="1"/>
  <c r="N22" i="475" s="1"/>
  <c r="I7" i="475"/>
  <c r="P9" i="475" a="1"/>
  <c r="P9" i="475" s="1"/>
  <c r="Z9" i="475"/>
  <c r="O9" i="475"/>
  <c r="M9" i="475" a="1"/>
  <c r="M9" i="475" s="1"/>
  <c r="C9" i="475" a="1"/>
  <c r="C9" i="475" s="1"/>
  <c r="J45" i="475" s="1" a="1"/>
  <c r="J45" i="475" s="1"/>
  <c r="N9" i="475" a="1"/>
  <c r="N9" i="475" s="1"/>
  <c r="I9" i="475"/>
  <c r="J12" i="475"/>
  <c r="P17" i="475" a="1"/>
  <c r="P17" i="475" s="1"/>
  <c r="C17" i="475" s="1" a="1"/>
  <c r="C17" i="475" s="1"/>
  <c r="J53" i="475" s="1" a="1"/>
  <c r="J53" i="475" s="1"/>
  <c r="Z17" i="475"/>
  <c r="O17" i="475"/>
  <c r="M17" i="475" a="1"/>
  <c r="M17" i="475" s="1"/>
  <c r="N17" i="475" a="1"/>
  <c r="N17" i="475" s="1"/>
  <c r="I17" i="475"/>
  <c r="S22" i="475" a="1"/>
  <c r="S22" i="475" s="1"/>
  <c r="L7" i="475" a="1"/>
  <c r="L7" i="475" s="1"/>
  <c r="P8" i="475" a="1"/>
  <c r="P8" i="475" s="1"/>
  <c r="C8" i="475" s="1" a="1"/>
  <c r="C8" i="475" s="1"/>
  <c r="J44" i="475" s="1" a="1"/>
  <c r="J44" i="475" s="1"/>
  <c r="Z8" i="475"/>
  <c r="O8" i="475"/>
  <c r="M8" i="475" a="1"/>
  <c r="M8" i="475" s="1"/>
  <c r="J11" i="475"/>
  <c r="N12" i="475" a="1"/>
  <c r="N12" i="475" s="1"/>
  <c r="P13" i="475" a="1"/>
  <c r="P13" i="475" s="1"/>
  <c r="C13" i="475" s="1" a="1"/>
  <c r="C13" i="475" s="1"/>
  <c r="J49" i="475" s="1" a="1"/>
  <c r="J49" i="475" s="1"/>
  <c r="Z13" i="475"/>
  <c r="O13" i="475"/>
  <c r="M13" i="475" a="1"/>
  <c r="M13" i="475" s="1"/>
  <c r="N13" i="475" a="1"/>
  <c r="N13" i="475" s="1"/>
  <c r="I13" i="475"/>
  <c r="I14" i="475"/>
  <c r="P16" i="475" a="1"/>
  <c r="P16" i="475" s="1"/>
  <c r="C16" i="475" s="1" a="1"/>
  <c r="C16" i="475" s="1"/>
  <c r="J52" i="475" s="1" a="1"/>
  <c r="J52" i="475" s="1"/>
  <c r="Z16" i="475"/>
  <c r="O16" i="475"/>
  <c r="M16" i="475" a="1"/>
  <c r="M16" i="475" s="1"/>
  <c r="J19" i="475"/>
  <c r="Z25" i="475"/>
  <c r="O25" i="475"/>
  <c r="M25" i="475" a="1"/>
  <c r="M25" i="475" s="1"/>
  <c r="Z20" i="475"/>
  <c r="O20" i="475"/>
  <c r="M20" i="475" a="1"/>
  <c r="M20" i="475" s="1"/>
  <c r="Z24" i="475"/>
  <c r="O24" i="475"/>
  <c r="M24" i="475" a="1"/>
  <c r="M24" i="475" s="1"/>
  <c r="Z23" i="475"/>
  <c r="O23" i="475"/>
  <c r="M23" i="475" a="1"/>
  <c r="M23" i="475" s="1"/>
  <c r="I25" i="475"/>
  <c r="P25" i="475" a="1"/>
  <c r="P25" i="475" s="1"/>
  <c r="C25" i="475" s="1" a="1"/>
  <c r="C25" i="475" s="1"/>
  <c r="J61" i="475" s="1" a="1"/>
  <c r="J61" i="475" s="1"/>
  <c r="M73" i="475" a="1"/>
  <c r="M73" i="475" s="1"/>
  <c r="N7" i="474" a="1"/>
  <c r="N7" i="474" s="1"/>
  <c r="L7" i="474" a="1"/>
  <c r="L7" i="474" s="1"/>
  <c r="I7" i="474"/>
  <c r="P30" i="474" a="1"/>
  <c r="P30" i="474" s="1"/>
  <c r="C30" i="474" s="1" a="1"/>
  <c r="C30" i="474" s="1"/>
  <c r="P26" i="474" a="1"/>
  <c r="P26" i="474" s="1"/>
  <c r="C26" i="474" s="1" a="1"/>
  <c r="C26" i="474" s="1"/>
  <c r="J62" i="474" s="1" a="1"/>
  <c r="J62" i="474" s="1"/>
  <c r="P22" i="474" a="1"/>
  <c r="P22" i="474" s="1"/>
  <c r="C22" i="474" s="1" a="1"/>
  <c r="C22" i="474" s="1"/>
  <c r="N11" i="474" a="1"/>
  <c r="N11" i="474" s="1"/>
  <c r="I11" i="474"/>
  <c r="N12" i="474" a="1"/>
  <c r="N12" i="474" s="1"/>
  <c r="I12" i="474"/>
  <c r="Z12" i="474"/>
  <c r="O12" i="474"/>
  <c r="N13" i="474" a="1"/>
  <c r="N13" i="474" s="1"/>
  <c r="I13" i="474"/>
  <c r="P13" i="474" a="1"/>
  <c r="P13" i="474" s="1"/>
  <c r="C13" i="474" s="1" a="1"/>
  <c r="C13" i="474" s="1"/>
  <c r="J49" i="474" s="1" a="1"/>
  <c r="J49" i="474" s="1"/>
  <c r="M13" i="474" a="1"/>
  <c r="M13" i="474" s="1"/>
  <c r="J13" i="474"/>
  <c r="Z13" i="474"/>
  <c r="P14" i="474" a="1"/>
  <c r="P14" i="474" s="1"/>
  <c r="C14" i="474" s="1" a="1"/>
  <c r="C14" i="474" s="1"/>
  <c r="I35" i="474"/>
  <c r="S8" i="474" a="1"/>
  <c r="S8" i="474" s="1"/>
  <c r="P10" i="474" a="1"/>
  <c r="P10" i="474" s="1"/>
  <c r="C10" i="474" s="1" a="1"/>
  <c r="C10" i="474" s="1"/>
  <c r="J46" i="474" s="1" a="1"/>
  <c r="J46" i="474" s="1"/>
  <c r="S11" i="474" a="1"/>
  <c r="S11" i="474" s="1"/>
  <c r="J12" i="474"/>
  <c r="P19" i="474" a="1"/>
  <c r="P19" i="474" s="1"/>
  <c r="C19" i="474" s="1" a="1"/>
  <c r="C19" i="474" s="1"/>
  <c r="J55" i="474" s="1" a="1"/>
  <c r="J55" i="474" s="1"/>
  <c r="P20" i="474" a="1"/>
  <c r="P20" i="474" s="1"/>
  <c r="C20" i="474" s="1" a="1"/>
  <c r="C20" i="474" s="1"/>
  <c r="S22" i="474" a="1"/>
  <c r="S22" i="474" s="1"/>
  <c r="P28" i="474" a="1"/>
  <c r="P28" i="474" s="1"/>
  <c r="C28" i="474" s="1" a="1"/>
  <c r="C28" i="474" s="1"/>
  <c r="J64" i="474" s="1" a="1"/>
  <c r="J64" i="474" s="1"/>
  <c r="S30" i="474" a="1"/>
  <c r="S30" i="474" s="1"/>
  <c r="P32" i="474" a="1"/>
  <c r="P32" i="474" s="1"/>
  <c r="C32" i="474" s="1" a="1"/>
  <c r="C32" i="474" s="1"/>
  <c r="J68" i="474" s="1" a="1"/>
  <c r="J68" i="474" s="1"/>
  <c r="O7" i="474"/>
  <c r="S7" i="474" a="1"/>
  <c r="S7" i="474" s="1"/>
  <c r="Z7" i="474"/>
  <c r="P8" i="474" a="1"/>
  <c r="P8" i="474" s="1"/>
  <c r="C8" i="474" s="1" a="1"/>
  <c r="C8" i="474" s="1"/>
  <c r="N9" i="474" a="1"/>
  <c r="N9" i="474" s="1"/>
  <c r="L9" i="474" a="1"/>
  <c r="L9" i="474" s="1"/>
  <c r="I9" i="474"/>
  <c r="O11" i="474"/>
  <c r="S13" i="474" a="1"/>
  <c r="S13" i="474" s="1"/>
  <c r="P15" i="474" a="1"/>
  <c r="P15" i="474" s="1"/>
  <c r="C15" i="474" s="1" a="1"/>
  <c r="C15" i="474" s="1"/>
  <c r="P16" i="474" a="1"/>
  <c r="P16" i="474" s="1"/>
  <c r="C16" i="474" s="1" a="1"/>
  <c r="C16" i="474" s="1"/>
  <c r="J52" i="474" s="1" a="1"/>
  <c r="J52" i="474" s="1"/>
  <c r="N19" i="474" a="1"/>
  <c r="N19" i="474" s="1"/>
  <c r="I19" i="474"/>
  <c r="N20" i="474" a="1"/>
  <c r="N20" i="474" s="1"/>
  <c r="I20" i="474"/>
  <c r="Z20" i="474"/>
  <c r="O20" i="474"/>
  <c r="P23" i="474" a="1"/>
  <c r="P23" i="474" s="1"/>
  <c r="C23" i="474" s="1" a="1"/>
  <c r="C23" i="474" s="1"/>
  <c r="N24" i="474" a="1"/>
  <c r="N24" i="474" s="1"/>
  <c r="I24" i="474"/>
  <c r="Z24" i="474"/>
  <c r="O24" i="474"/>
  <c r="P27" i="474" a="1"/>
  <c r="P27" i="474" s="1"/>
  <c r="C27" i="474" s="1" a="1"/>
  <c r="C27" i="474" s="1"/>
  <c r="N28" i="474" a="1"/>
  <c r="N28" i="474" s="1"/>
  <c r="I28" i="474"/>
  <c r="Z28" i="474"/>
  <c r="O28" i="474"/>
  <c r="P31" i="474" a="1"/>
  <c r="P31" i="474" s="1"/>
  <c r="C31" i="474" s="1" a="1"/>
  <c r="C31" i="474" s="1"/>
  <c r="N32" i="474" a="1"/>
  <c r="N32" i="474" s="1"/>
  <c r="I32" i="474"/>
  <c r="Z32" i="474"/>
  <c r="O32" i="474"/>
  <c r="Z36" i="474"/>
  <c r="O36" i="474"/>
  <c r="M36" i="474" a="1"/>
  <c r="M36" i="474" s="1"/>
  <c r="P36" i="474" a="1"/>
  <c r="P36" i="474" s="1"/>
  <c r="C36" i="474" s="1" a="1"/>
  <c r="C36" i="474" s="1"/>
  <c r="J72" i="474" s="1" a="1"/>
  <c r="J72" i="474" s="1"/>
  <c r="I36" i="474"/>
  <c r="M11" i="474" a="1"/>
  <c r="M11" i="474" s="1"/>
  <c r="Z35" i="474"/>
  <c r="O35" i="474"/>
  <c r="M35" i="474" a="1"/>
  <c r="M35" i="474" s="1"/>
  <c r="P35" i="474" a="1"/>
  <c r="P35" i="474" s="1"/>
  <c r="C35" i="474" s="1" a="1"/>
  <c r="C35" i="474" s="1"/>
  <c r="J71" i="474" s="1" a="1"/>
  <c r="J71" i="474" s="1"/>
  <c r="S35" i="474" a="1"/>
  <c r="S35" i="474" s="1"/>
  <c r="S34" i="474" a="1"/>
  <c r="S34" i="474" s="1"/>
  <c r="S32" i="474" a="1"/>
  <c r="S32" i="474" s="1"/>
  <c r="S28" i="474" a="1"/>
  <c r="S28" i="474" s="1"/>
  <c r="S24" i="474" a="1"/>
  <c r="S24" i="474" s="1"/>
  <c r="S20" i="474" a="1"/>
  <c r="S20" i="474" s="1"/>
  <c r="S16" i="474" a="1"/>
  <c r="S16" i="474" s="1"/>
  <c r="S12" i="474" a="1"/>
  <c r="S12" i="474" s="1"/>
  <c r="S33" i="474" a="1"/>
  <c r="S33" i="474" s="1"/>
  <c r="S29" i="474" a="1"/>
  <c r="S29" i="474" s="1"/>
  <c r="S25" i="474" a="1"/>
  <c r="S25" i="474" s="1"/>
  <c r="S21" i="474" a="1"/>
  <c r="S21" i="474" s="1"/>
  <c r="P9" i="474" a="1"/>
  <c r="P9" i="474" s="1"/>
  <c r="C9" i="474" s="1" a="1"/>
  <c r="C9" i="474" s="1"/>
  <c r="J11" i="474"/>
  <c r="S17" i="474" a="1"/>
  <c r="S17" i="474" s="1"/>
  <c r="P24" i="474" a="1"/>
  <c r="P24" i="474" s="1"/>
  <c r="C24" i="474" s="1" a="1"/>
  <c r="C24" i="474" s="1"/>
  <c r="J60" i="474" s="1" a="1"/>
  <c r="J60" i="474" s="1"/>
  <c r="S26" i="474" a="1"/>
  <c r="S26" i="474" s="1"/>
  <c r="J7" i="474"/>
  <c r="M7" i="474" a="1"/>
  <c r="M7" i="474" s="1"/>
  <c r="P7" i="474" a="1"/>
  <c r="P7" i="474" s="1"/>
  <c r="C7" i="474" s="1" a="1"/>
  <c r="C7" i="474" s="1"/>
  <c r="J43" i="474" s="1" a="1"/>
  <c r="J43" i="474" s="1"/>
  <c r="N8" i="474" a="1"/>
  <c r="N8" i="474" s="1"/>
  <c r="L8" i="474" a="1"/>
  <c r="L8" i="474" s="1"/>
  <c r="I8" i="474"/>
  <c r="P11" i="474" a="1"/>
  <c r="P11" i="474" s="1"/>
  <c r="C11" i="474" s="1" a="1"/>
  <c r="C11" i="474" s="1"/>
  <c r="Z11" i="474"/>
  <c r="P12" i="474" a="1"/>
  <c r="P12" i="474" s="1"/>
  <c r="C12" i="474" s="1" a="1"/>
  <c r="C12" i="474" s="1"/>
  <c r="J48" i="474" s="1" a="1"/>
  <c r="J48" i="474" s="1"/>
  <c r="O13" i="474"/>
  <c r="S14" i="474" a="1"/>
  <c r="S14" i="474" s="1"/>
  <c r="N15" i="474" a="1"/>
  <c r="N15" i="474" s="1"/>
  <c r="I15" i="474"/>
  <c r="N16" i="474" a="1"/>
  <c r="N16" i="474" s="1"/>
  <c r="I16" i="474"/>
  <c r="Z16" i="474"/>
  <c r="O16" i="474"/>
  <c r="N17" i="474" a="1"/>
  <c r="N17" i="474" s="1"/>
  <c r="I17" i="474"/>
  <c r="P17" i="474" a="1"/>
  <c r="P17" i="474" s="1"/>
  <c r="C17" i="474" s="1" a="1"/>
  <c r="C17" i="474" s="1"/>
  <c r="M17" i="474" a="1"/>
  <c r="M17" i="474" s="1"/>
  <c r="J17" i="474"/>
  <c r="Z17" i="474"/>
  <c r="P18" i="474" a="1"/>
  <c r="P18" i="474" s="1"/>
  <c r="C18" i="474" s="1" a="1"/>
  <c r="C18" i="474" s="1"/>
  <c r="J19" i="474"/>
  <c r="S19" i="474" a="1"/>
  <c r="S19" i="474" s="1"/>
  <c r="J20" i="474"/>
  <c r="N21" i="474" a="1"/>
  <c r="N21" i="474" s="1"/>
  <c r="I21" i="474"/>
  <c r="P21" i="474" a="1"/>
  <c r="P21" i="474" s="1"/>
  <c r="C21" i="474" s="1" a="1"/>
  <c r="C21" i="474" s="1"/>
  <c r="J57" i="474" s="1" a="1"/>
  <c r="J57" i="474" s="1"/>
  <c r="M21" i="474" a="1"/>
  <c r="M21" i="474" s="1"/>
  <c r="J21" i="474"/>
  <c r="Z21" i="474"/>
  <c r="O21" i="474"/>
  <c r="M24" i="474" a="1"/>
  <c r="M24" i="474" s="1"/>
  <c r="N25" i="474" a="1"/>
  <c r="N25" i="474" s="1"/>
  <c r="I25" i="474"/>
  <c r="P25" i="474" a="1"/>
  <c r="P25" i="474" s="1"/>
  <c r="C25" i="474" s="1" a="1"/>
  <c r="C25" i="474" s="1"/>
  <c r="J61" i="474" s="1" a="1"/>
  <c r="J61" i="474" s="1"/>
  <c r="M25" i="474" a="1"/>
  <c r="M25" i="474" s="1"/>
  <c r="J25" i="474"/>
  <c r="Z25" i="474"/>
  <c r="O25" i="474"/>
  <c r="M28" i="474" a="1"/>
  <c r="M28" i="474" s="1"/>
  <c r="N29" i="474" a="1"/>
  <c r="N29" i="474" s="1"/>
  <c r="I29" i="474"/>
  <c r="P29" i="474" a="1"/>
  <c r="P29" i="474" s="1"/>
  <c r="C29" i="474" s="1" a="1"/>
  <c r="C29" i="474" s="1"/>
  <c r="M29" i="474" a="1"/>
  <c r="M29" i="474" s="1"/>
  <c r="J29" i="474"/>
  <c r="Z29" i="474"/>
  <c r="O29" i="474"/>
  <c r="M32" i="474" a="1"/>
  <c r="M32" i="474" s="1"/>
  <c r="N33" i="474" a="1"/>
  <c r="N33" i="474" s="1"/>
  <c r="I33" i="474"/>
  <c r="P33" i="474" a="1"/>
  <c r="P33" i="474" s="1"/>
  <c r="C33" i="474" s="1" a="1"/>
  <c r="C33" i="474" s="1"/>
  <c r="J69" i="474" s="1" a="1"/>
  <c r="J69" i="474" s="1"/>
  <c r="M33" i="474" a="1"/>
  <c r="M33" i="474" s="1"/>
  <c r="J33" i="474"/>
  <c r="Z33" i="474"/>
  <c r="O33" i="474"/>
  <c r="P34" i="474" a="1"/>
  <c r="P34" i="474" s="1"/>
  <c r="C34" i="474" s="1" a="1"/>
  <c r="C34" i="474" s="1"/>
  <c r="N35" i="474" a="1"/>
  <c r="N35" i="474" s="1"/>
  <c r="J36" i="474"/>
  <c r="S36" i="474" a="1"/>
  <c r="S36" i="474" s="1"/>
  <c r="N23" i="474" a="1"/>
  <c r="N23" i="474" s="1"/>
  <c r="I23" i="474"/>
  <c r="N27" i="474" a="1"/>
  <c r="N27" i="474" s="1"/>
  <c r="I27" i="474"/>
  <c r="N31" i="474" a="1"/>
  <c r="N31" i="474" s="1"/>
  <c r="I31" i="474"/>
  <c r="N10" i="474" a="1"/>
  <c r="N10" i="474" s="1"/>
  <c r="I10" i="474"/>
  <c r="N14" i="474" a="1"/>
  <c r="N14" i="474" s="1"/>
  <c r="L14" i="474" a="1"/>
  <c r="L14" i="474" s="1"/>
  <c r="I14" i="474"/>
  <c r="N18" i="474" a="1"/>
  <c r="N18" i="474" s="1"/>
  <c r="I18" i="474"/>
  <c r="N22" i="474" a="1"/>
  <c r="N22" i="474" s="1"/>
  <c r="I22" i="474"/>
  <c r="N26" i="474" a="1"/>
  <c r="N26" i="474" s="1"/>
  <c r="I26" i="474"/>
  <c r="N30" i="474" a="1"/>
  <c r="N30" i="474" s="1"/>
  <c r="I30" i="474"/>
  <c r="Z34" i="474"/>
  <c r="O34" i="474"/>
  <c r="N7" i="472" a="1"/>
  <c r="N7" i="472" s="1"/>
  <c r="L7" i="472" a="1"/>
  <c r="L7" i="472" s="1"/>
  <c r="I7" i="472"/>
  <c r="P7" i="472" a="1"/>
  <c r="P7" i="472" s="1"/>
  <c r="C7" i="472" s="1" a="1"/>
  <c r="C7" i="472" s="1"/>
  <c r="J43" i="472" s="1" a="1"/>
  <c r="J43" i="472" s="1"/>
  <c r="N26" i="472" a="1"/>
  <c r="N26" i="472" s="1"/>
  <c r="I26" i="472"/>
  <c r="P26" i="472" a="1"/>
  <c r="P26" i="472" s="1"/>
  <c r="C26" i="472" s="1" a="1"/>
  <c r="C26" i="472" s="1"/>
  <c r="J62" i="472" s="1" a="1"/>
  <c r="J62" i="472" s="1"/>
  <c r="Z26" i="472"/>
  <c r="O26" i="472"/>
  <c r="M26" i="472" a="1"/>
  <c r="M26" i="472" s="1"/>
  <c r="S36" i="472" a="1"/>
  <c r="S36" i="472" s="1"/>
  <c r="S35" i="472" a="1"/>
  <c r="S35" i="472" s="1"/>
  <c r="S34" i="472" a="1"/>
  <c r="S34" i="472" s="1"/>
  <c r="S33" i="472" a="1"/>
  <c r="S33" i="472" s="1"/>
  <c r="S32" i="472" a="1"/>
  <c r="S32" i="472" s="1"/>
  <c r="S31" i="472" a="1"/>
  <c r="S31" i="472" s="1"/>
  <c r="S30" i="472" a="1"/>
  <c r="S30" i="472" s="1"/>
  <c r="S29" i="472" a="1"/>
  <c r="S29" i="472" s="1"/>
  <c r="S28" i="472" a="1"/>
  <c r="S28" i="472" s="1"/>
  <c r="S27" i="472" a="1"/>
  <c r="S27" i="472" s="1"/>
  <c r="S26" i="472" a="1"/>
  <c r="S26" i="472" s="1"/>
  <c r="S25" i="472" a="1"/>
  <c r="S25" i="472" s="1"/>
  <c r="S24" i="472" a="1"/>
  <c r="S24" i="472" s="1"/>
  <c r="S23" i="472" a="1"/>
  <c r="S23" i="472" s="1"/>
  <c r="S22" i="472" a="1"/>
  <c r="S22" i="472" s="1"/>
  <c r="S21" i="472" a="1"/>
  <c r="S21" i="472" s="1"/>
  <c r="S20" i="472" a="1"/>
  <c r="S20" i="472" s="1"/>
  <c r="S19" i="472" a="1"/>
  <c r="S19" i="472" s="1"/>
  <c r="S18" i="472" a="1"/>
  <c r="S18" i="472" s="1"/>
  <c r="S17" i="472" a="1"/>
  <c r="S17" i="472" s="1"/>
  <c r="S16" i="472" a="1"/>
  <c r="S16" i="472" s="1"/>
  <c r="S15" i="472" a="1"/>
  <c r="S15" i="472" s="1"/>
  <c r="S14" i="472" a="1"/>
  <c r="S14" i="472" s="1"/>
  <c r="S13" i="472" a="1"/>
  <c r="S13" i="472" s="1"/>
  <c r="S12" i="472" a="1"/>
  <c r="S12" i="472" s="1"/>
  <c r="S11" i="472" a="1"/>
  <c r="S11" i="472" s="1"/>
  <c r="S10" i="472" a="1"/>
  <c r="S10" i="472" s="1"/>
  <c r="S9" i="472" a="1"/>
  <c r="S9" i="472" s="1"/>
  <c r="S8" i="472" a="1"/>
  <c r="S8" i="472" s="1"/>
  <c r="S7" i="472" a="1"/>
  <c r="S7" i="472" s="1"/>
  <c r="M7" i="472" a="1"/>
  <c r="M7" i="472" s="1"/>
  <c r="N9" i="472" a="1"/>
  <c r="N9" i="472" s="1"/>
  <c r="L9" i="472" a="1"/>
  <c r="L9" i="472" s="1"/>
  <c r="I9" i="472"/>
  <c r="P9" i="472" a="1"/>
  <c r="P9" i="472" s="1"/>
  <c r="C9" i="472" s="1" a="1"/>
  <c r="C9" i="472" s="1"/>
  <c r="N11" i="472" a="1"/>
  <c r="N11" i="472" s="1"/>
  <c r="I11" i="472"/>
  <c r="P11" i="472" a="1"/>
  <c r="P11" i="472" s="1"/>
  <c r="C11" i="472" s="1" a="1"/>
  <c r="C11" i="472" s="1"/>
  <c r="J47" i="472" s="1" a="1"/>
  <c r="J47" i="472" s="1"/>
  <c r="N13" i="472" a="1"/>
  <c r="N13" i="472" s="1"/>
  <c r="I13" i="472"/>
  <c r="P13" i="472" a="1"/>
  <c r="P13" i="472" s="1"/>
  <c r="C13" i="472" s="1" a="1"/>
  <c r="C13" i="472" s="1"/>
  <c r="J49" i="472" s="1" a="1"/>
  <c r="J49" i="472" s="1"/>
  <c r="N15" i="472" a="1"/>
  <c r="N15" i="472" s="1"/>
  <c r="I15" i="472"/>
  <c r="P15" i="472" a="1"/>
  <c r="P15" i="472" s="1"/>
  <c r="C15" i="472" s="1" a="1"/>
  <c r="C15" i="472" s="1"/>
  <c r="J51" i="472" s="1" a="1"/>
  <c r="J51" i="472" s="1"/>
  <c r="N17" i="472" a="1"/>
  <c r="N17" i="472" s="1"/>
  <c r="I17" i="472"/>
  <c r="P17" i="472" a="1"/>
  <c r="P17" i="472" s="1"/>
  <c r="C17" i="472" s="1" a="1"/>
  <c r="C17" i="472" s="1"/>
  <c r="N19" i="472" a="1"/>
  <c r="N19" i="472" s="1"/>
  <c r="I19" i="472"/>
  <c r="P19" i="472" a="1"/>
  <c r="P19" i="472" s="1"/>
  <c r="C19" i="472" s="1" a="1"/>
  <c r="C19" i="472" s="1"/>
  <c r="J55" i="472" s="1" a="1"/>
  <c r="J55" i="472" s="1"/>
  <c r="N21" i="472" a="1"/>
  <c r="N21" i="472" s="1"/>
  <c r="I21" i="472"/>
  <c r="P21" i="472" a="1"/>
  <c r="P21" i="472" s="1"/>
  <c r="C21" i="472" s="1" a="1"/>
  <c r="C21" i="472" s="1"/>
  <c r="J57" i="472" s="1" a="1"/>
  <c r="J57" i="472" s="1"/>
  <c r="N23" i="472" a="1"/>
  <c r="N23" i="472" s="1"/>
  <c r="I23" i="472"/>
  <c r="P23" i="472" a="1"/>
  <c r="P23" i="472" s="1"/>
  <c r="C23" i="472" s="1" a="1"/>
  <c r="C23" i="472" s="1"/>
  <c r="J59" i="472" s="1" a="1"/>
  <c r="J59" i="472" s="1"/>
  <c r="N25" i="472" a="1"/>
  <c r="N25" i="472" s="1"/>
  <c r="I25" i="472"/>
  <c r="P25" i="472" a="1"/>
  <c r="P25" i="472" s="1"/>
  <c r="C25" i="472" s="1" a="1"/>
  <c r="C25" i="472" s="1"/>
  <c r="J26" i="472"/>
  <c r="N27" i="472" a="1"/>
  <c r="N27" i="472" s="1"/>
  <c r="I27" i="472"/>
  <c r="P27" i="472" a="1"/>
  <c r="P27" i="472" s="1"/>
  <c r="Z27" i="472"/>
  <c r="O27" i="472"/>
  <c r="M27" i="472" a="1"/>
  <c r="M27" i="472" s="1"/>
  <c r="C27" i="472" a="1"/>
  <c r="C27" i="472" s="1"/>
  <c r="P30" i="472" a="1"/>
  <c r="P30" i="472" s="1"/>
  <c r="C30" i="472" s="1" a="1"/>
  <c r="C30" i="472" s="1"/>
  <c r="J66" i="472" s="1" a="1"/>
  <c r="J66" i="472" s="1"/>
  <c r="M30" i="472" a="1"/>
  <c r="M30" i="472" s="1"/>
  <c r="J30" i="472"/>
  <c r="Z30" i="472"/>
  <c r="O30" i="472"/>
  <c r="I30" i="472"/>
  <c r="L30" i="472" a="1"/>
  <c r="L30" i="472" s="1"/>
  <c r="J7" i="472"/>
  <c r="O22" i="472"/>
  <c r="M23" i="472" a="1"/>
  <c r="M23" i="472" s="1"/>
  <c r="O24" i="472"/>
  <c r="M25" i="472" a="1"/>
  <c r="M25" i="472" s="1"/>
  <c r="J27" i="472"/>
  <c r="O7" i="472"/>
  <c r="Z7" i="472"/>
  <c r="N8" i="472" a="1"/>
  <c r="N8" i="472" s="1"/>
  <c r="L8" i="472" a="1"/>
  <c r="L8" i="472" s="1"/>
  <c r="I8" i="472"/>
  <c r="P8" i="472" a="1"/>
  <c r="P8" i="472" s="1"/>
  <c r="C8" i="472" s="1" a="1"/>
  <c r="C8" i="472" s="1"/>
  <c r="J44" i="472" s="1" a="1"/>
  <c r="J44" i="472" s="1"/>
  <c r="J9" i="472"/>
  <c r="N10" i="472" a="1"/>
  <c r="N10" i="472" s="1"/>
  <c r="I10" i="472"/>
  <c r="P10" i="472" a="1"/>
  <c r="P10" i="472" s="1"/>
  <c r="C10" i="472" s="1" a="1"/>
  <c r="C10" i="472" s="1"/>
  <c r="J11" i="472"/>
  <c r="N12" i="472" a="1"/>
  <c r="N12" i="472" s="1"/>
  <c r="I12" i="472"/>
  <c r="P12" i="472" a="1"/>
  <c r="P12" i="472" s="1"/>
  <c r="C12" i="472" s="1" a="1"/>
  <c r="C12" i="472" s="1"/>
  <c r="J13" i="472"/>
  <c r="N14" i="472" a="1"/>
  <c r="N14" i="472" s="1"/>
  <c r="I14" i="472"/>
  <c r="P14" i="472" a="1"/>
  <c r="P14" i="472" s="1"/>
  <c r="C14" i="472" s="1" a="1"/>
  <c r="C14" i="472" s="1"/>
  <c r="J50" i="472" s="1" a="1"/>
  <c r="J50" i="472" s="1"/>
  <c r="J15" i="472"/>
  <c r="N16" i="472" a="1"/>
  <c r="N16" i="472" s="1"/>
  <c r="I16" i="472"/>
  <c r="P16" i="472" a="1"/>
  <c r="P16" i="472" s="1"/>
  <c r="C16" i="472" s="1" a="1"/>
  <c r="C16" i="472" s="1"/>
  <c r="J17" i="472"/>
  <c r="N18" i="472" a="1"/>
  <c r="N18" i="472" s="1"/>
  <c r="I18" i="472"/>
  <c r="P18" i="472" a="1"/>
  <c r="P18" i="472" s="1"/>
  <c r="C18" i="472" s="1" a="1"/>
  <c r="C18" i="472" s="1"/>
  <c r="J54" i="472" s="1" a="1"/>
  <c r="J54" i="472" s="1"/>
  <c r="J19" i="472"/>
  <c r="N20" i="472" a="1"/>
  <c r="N20" i="472" s="1"/>
  <c r="I20" i="472"/>
  <c r="P20" i="472" a="1"/>
  <c r="P20" i="472" s="1"/>
  <c r="C20" i="472" s="1" a="1"/>
  <c r="C20" i="472" s="1"/>
  <c r="J21" i="472"/>
  <c r="N22" i="472" a="1"/>
  <c r="N22" i="472" s="1"/>
  <c r="I22" i="472"/>
  <c r="P22" i="472" a="1"/>
  <c r="P22" i="472" s="1"/>
  <c r="C22" i="472" s="1" a="1"/>
  <c r="C22" i="472" s="1"/>
  <c r="J58" i="472" s="1" a="1"/>
  <c r="J58" i="472" s="1"/>
  <c r="J23" i="472"/>
  <c r="N24" i="472" a="1"/>
  <c r="N24" i="472" s="1"/>
  <c r="I24" i="472"/>
  <c r="P24" i="472" a="1"/>
  <c r="P24" i="472" s="1"/>
  <c r="C24" i="472" s="1" a="1"/>
  <c r="C24" i="472" s="1"/>
  <c r="J60" i="472" s="1" a="1"/>
  <c r="J60" i="472" s="1"/>
  <c r="J25" i="472"/>
  <c r="P29" i="472" a="1"/>
  <c r="P29" i="472" s="1"/>
  <c r="P33" i="472" a="1"/>
  <c r="P33" i="472" s="1"/>
  <c r="Z33" i="472"/>
  <c r="O33" i="472"/>
  <c r="M33" i="472" a="1"/>
  <c r="M33" i="472" s="1"/>
  <c r="P35" i="472" a="1"/>
  <c r="P35" i="472" s="1"/>
  <c r="C35" i="472" s="1" a="1"/>
  <c r="C35" i="472" s="1"/>
  <c r="J71" i="472" s="1" a="1"/>
  <c r="J71" i="472" s="1"/>
  <c r="Z35" i="472"/>
  <c r="O35" i="472"/>
  <c r="M35" i="472" a="1"/>
  <c r="M35" i="472" s="1"/>
  <c r="P28" i="472" a="1"/>
  <c r="P28" i="472" s="1"/>
  <c r="C28" i="472" s="1" a="1"/>
  <c r="C28" i="472" s="1"/>
  <c r="L29" i="472" a="1"/>
  <c r="L29" i="472" s="1"/>
  <c r="J31" i="472"/>
  <c r="M31" i="472" a="1"/>
  <c r="M31" i="472" s="1"/>
  <c r="P32" i="472" a="1"/>
  <c r="P32" i="472" s="1"/>
  <c r="C32" i="472" s="1" a="1"/>
  <c r="C32" i="472" s="1"/>
  <c r="I33" i="472"/>
  <c r="N33" i="472" a="1"/>
  <c r="N33" i="472" s="1"/>
  <c r="I35" i="472"/>
  <c r="N35" i="472" a="1"/>
  <c r="N35" i="472" s="1"/>
  <c r="C29" i="472" a="1"/>
  <c r="C29" i="472" s="1"/>
  <c r="J65" i="472" s="1" a="1"/>
  <c r="J65" i="472" s="1"/>
  <c r="I29" i="472"/>
  <c r="O29" i="472"/>
  <c r="Z29" i="472"/>
  <c r="P31" i="472" a="1"/>
  <c r="P31" i="472" s="1"/>
  <c r="C31" i="472" s="1" a="1"/>
  <c r="C31" i="472" s="1"/>
  <c r="C33" i="472" a="1"/>
  <c r="C33" i="472" s="1"/>
  <c r="J69" i="472" s="1" a="1"/>
  <c r="J69" i="472" s="1"/>
  <c r="J33" i="472"/>
  <c r="P34" i="472" a="1"/>
  <c r="P34" i="472" s="1"/>
  <c r="C34" i="472" s="1" a="1"/>
  <c r="C34" i="472" s="1"/>
  <c r="J70" i="472" s="1" a="1"/>
  <c r="J70" i="472" s="1"/>
  <c r="Z34" i="472"/>
  <c r="O34" i="472"/>
  <c r="M34" i="472" a="1"/>
  <c r="M34" i="472" s="1"/>
  <c r="J35" i="472"/>
  <c r="P36" i="472" a="1"/>
  <c r="P36" i="472" s="1"/>
  <c r="C36" i="472" s="1" a="1"/>
  <c r="C36" i="472" s="1"/>
  <c r="J72" i="472" s="1" a="1"/>
  <c r="J72" i="472" s="1"/>
  <c r="O36" i="472"/>
  <c r="M36" i="472" a="1"/>
  <c r="M36" i="472" s="1"/>
  <c r="M73" i="472" a="1"/>
  <c r="M73" i="472" s="1"/>
  <c r="P8" i="471" a="1"/>
  <c r="P8" i="471" s="1"/>
  <c r="C8" i="471" s="1" a="1"/>
  <c r="C8" i="471" s="1"/>
  <c r="J44" i="471" s="1" a="1"/>
  <c r="J44" i="471" s="1"/>
  <c r="L8" i="471" a="1"/>
  <c r="L8" i="471" s="1"/>
  <c r="M9" i="471" a="1"/>
  <c r="M9" i="471" s="1"/>
  <c r="N17" i="471" a="1"/>
  <c r="N17" i="471" s="1"/>
  <c r="I17" i="471"/>
  <c r="P17" i="471" a="1"/>
  <c r="P17" i="471" s="1"/>
  <c r="C17" i="471" s="1" a="1"/>
  <c r="C17" i="471" s="1"/>
  <c r="J53" i="471" s="1" a="1"/>
  <c r="J53" i="471" s="1"/>
  <c r="M17" i="471" a="1"/>
  <c r="M17" i="471" s="1"/>
  <c r="J17" i="471"/>
  <c r="P23" i="471" a="1"/>
  <c r="P23" i="471" s="1"/>
  <c r="C23" i="471" s="1" a="1"/>
  <c r="C23" i="471" s="1"/>
  <c r="J59" i="471" s="1" a="1"/>
  <c r="J59" i="471" s="1"/>
  <c r="P28" i="471" a="1"/>
  <c r="P28" i="471" s="1"/>
  <c r="C28" i="471" s="1" a="1"/>
  <c r="C28" i="471" s="1"/>
  <c r="N32" i="471" a="1"/>
  <c r="N32" i="471" s="1"/>
  <c r="I32" i="471"/>
  <c r="Z32" i="471"/>
  <c r="O32" i="471"/>
  <c r="P32" i="471" a="1"/>
  <c r="P32" i="471" s="1"/>
  <c r="C32" i="471" s="1" a="1"/>
  <c r="C32" i="471" s="1"/>
  <c r="J68" i="471" s="1" a="1"/>
  <c r="J68" i="471" s="1"/>
  <c r="N8" i="471" a="1"/>
  <c r="N8" i="471" s="1"/>
  <c r="J9" i="471"/>
  <c r="N9" i="471" a="1"/>
  <c r="N9" i="471" s="1"/>
  <c r="P12" i="471" a="1"/>
  <c r="P12" i="471" s="1"/>
  <c r="C12" i="471" s="1" a="1"/>
  <c r="C12" i="471" s="1"/>
  <c r="P15" i="471" a="1"/>
  <c r="P15" i="471" s="1"/>
  <c r="C15" i="471" s="1" a="1"/>
  <c r="C15" i="471" s="1"/>
  <c r="J51" i="471" s="1" a="1"/>
  <c r="J51" i="471" s="1"/>
  <c r="P30" i="471" a="1"/>
  <c r="P30" i="471" s="1"/>
  <c r="C30" i="471" s="1" a="1"/>
  <c r="C30" i="471" s="1"/>
  <c r="J32" i="471"/>
  <c r="S36" i="471" a="1"/>
  <c r="S36" i="471" s="1"/>
  <c r="S34" i="471" a="1"/>
  <c r="S34" i="471" s="1"/>
  <c r="S32" i="471" a="1"/>
  <c r="S32" i="471" s="1"/>
  <c r="S28" i="471" a="1"/>
  <c r="S28" i="471" s="1"/>
  <c r="S24" i="471" a="1"/>
  <c r="S24" i="471" s="1"/>
  <c r="S20" i="471" a="1"/>
  <c r="S20" i="471" s="1"/>
  <c r="S16" i="471" a="1"/>
  <c r="S16" i="471" s="1"/>
  <c r="S12" i="471" a="1"/>
  <c r="S12" i="471" s="1"/>
  <c r="S9" i="471" a="1"/>
  <c r="S9" i="471" s="1"/>
  <c r="S8" i="471" a="1"/>
  <c r="S8" i="471" s="1"/>
  <c r="S7" i="471" a="1"/>
  <c r="S7" i="471" s="1"/>
  <c r="S29" i="471" a="1"/>
  <c r="S29" i="471" s="1"/>
  <c r="S23" i="471" a="1"/>
  <c r="S23" i="471" s="1"/>
  <c r="S18" i="471" a="1"/>
  <c r="S18" i="471" s="1"/>
  <c r="S33" i="471" a="1"/>
  <c r="S33" i="471" s="1"/>
  <c r="S27" i="471" a="1"/>
  <c r="S27" i="471" s="1"/>
  <c r="S22" i="471" a="1"/>
  <c r="S22" i="471" s="1"/>
  <c r="S17" i="471" a="1"/>
  <c r="S17" i="471" s="1"/>
  <c r="S11" i="471" a="1"/>
  <c r="S11" i="471" s="1"/>
  <c r="P36" i="471" a="1"/>
  <c r="P36" i="471" s="1"/>
  <c r="C36" i="471" s="1" a="1"/>
  <c r="C36" i="471" s="1"/>
  <c r="P34" i="471" a="1"/>
  <c r="P34" i="471" s="1"/>
  <c r="C34" i="471" s="1" a="1"/>
  <c r="C34" i="471" s="1"/>
  <c r="P7" i="471" a="1"/>
  <c r="P7" i="471" s="1"/>
  <c r="C7" i="471" s="1" a="1"/>
  <c r="C7" i="471" s="1"/>
  <c r="P22" i="471" a="1"/>
  <c r="P22" i="471" s="1"/>
  <c r="C22" i="471" s="1" a="1"/>
  <c r="C22" i="471" s="1"/>
  <c r="P35" i="471" a="1"/>
  <c r="P35" i="471" s="1"/>
  <c r="C35" i="471" s="1" a="1"/>
  <c r="C35" i="471" s="1"/>
  <c r="P26" i="471" a="1"/>
  <c r="P26" i="471" s="1"/>
  <c r="C26" i="471" s="1" a="1"/>
  <c r="C26" i="471" s="1"/>
  <c r="J62" i="471" s="1" a="1"/>
  <c r="J62" i="471" s="1"/>
  <c r="P10" i="471" a="1"/>
  <c r="P10" i="471" s="1"/>
  <c r="C10" i="471" s="1" a="1"/>
  <c r="C10" i="471" s="1"/>
  <c r="O8" i="471"/>
  <c r="N11" i="471" a="1"/>
  <c r="N11" i="471" s="1"/>
  <c r="I11" i="471"/>
  <c r="J11" i="471"/>
  <c r="N12" i="471" a="1"/>
  <c r="N12" i="471" s="1"/>
  <c r="I12" i="471"/>
  <c r="Z12" i="471"/>
  <c r="O12" i="471"/>
  <c r="J12" i="471"/>
  <c r="N13" i="471" a="1"/>
  <c r="N13" i="471" s="1"/>
  <c r="I13" i="471"/>
  <c r="P13" i="471" a="1"/>
  <c r="P13" i="471" s="1"/>
  <c r="C13" i="471" s="1" a="1"/>
  <c r="C13" i="471" s="1"/>
  <c r="J49" i="471" s="1" a="1"/>
  <c r="J49" i="471" s="1"/>
  <c r="M13" i="471" a="1"/>
  <c r="M13" i="471" s="1"/>
  <c r="J13" i="471"/>
  <c r="S14" i="471" a="1"/>
  <c r="S14" i="471" s="1"/>
  <c r="N15" i="471" a="1"/>
  <c r="N15" i="471" s="1"/>
  <c r="I15" i="471"/>
  <c r="O15" i="471"/>
  <c r="Z17" i="471"/>
  <c r="P20" i="471" a="1"/>
  <c r="P20" i="471" s="1"/>
  <c r="C20" i="471" s="1" a="1"/>
  <c r="C20" i="471" s="1"/>
  <c r="N27" i="471" a="1"/>
  <c r="N27" i="471" s="1"/>
  <c r="I27" i="471"/>
  <c r="O27" i="471"/>
  <c r="J27" i="471"/>
  <c r="N31" i="471" a="1"/>
  <c r="N31" i="471" s="1"/>
  <c r="L31" i="471" a="1"/>
  <c r="L31" i="471" s="1"/>
  <c r="I31" i="471"/>
  <c r="Z31" i="471"/>
  <c r="P31" i="471" a="1"/>
  <c r="P31" i="471" s="1"/>
  <c r="C31" i="471" s="1" a="1"/>
  <c r="C31" i="471" s="1"/>
  <c r="O31" i="471"/>
  <c r="M32" i="471" a="1"/>
  <c r="M32" i="471" s="1"/>
  <c r="N33" i="471" a="1"/>
  <c r="N33" i="471" s="1"/>
  <c r="I33" i="471"/>
  <c r="P33" i="471" a="1"/>
  <c r="P33" i="471" s="1"/>
  <c r="C33" i="471" s="1" a="1"/>
  <c r="C33" i="471" s="1"/>
  <c r="J69" i="471" s="1" a="1"/>
  <c r="J69" i="471" s="1"/>
  <c r="M33" i="471" a="1"/>
  <c r="M33" i="471" s="1"/>
  <c r="J33" i="471"/>
  <c r="O33" i="471"/>
  <c r="Z33" i="471"/>
  <c r="I8" i="471"/>
  <c r="M8" i="471" a="1"/>
  <c r="M8" i="471" s="1"/>
  <c r="P9" i="471" a="1"/>
  <c r="P9" i="471" s="1"/>
  <c r="C9" i="471" s="1" a="1"/>
  <c r="C9" i="471" s="1"/>
  <c r="J45" i="471" s="1" a="1"/>
  <c r="J45" i="471" s="1"/>
  <c r="Z9" i="471"/>
  <c r="O9" i="471"/>
  <c r="I9" i="471"/>
  <c r="P16" i="471" a="1"/>
  <c r="P16" i="471" s="1"/>
  <c r="C16" i="471" s="1" a="1"/>
  <c r="C16" i="471" s="1"/>
  <c r="P18" i="471" a="1"/>
  <c r="P18" i="471" s="1"/>
  <c r="C18" i="471" s="1" a="1"/>
  <c r="C18" i="471" s="1"/>
  <c r="N29" i="471" a="1"/>
  <c r="N29" i="471" s="1"/>
  <c r="I29" i="471"/>
  <c r="P29" i="471" a="1"/>
  <c r="P29" i="471" s="1"/>
  <c r="C29" i="471" s="1" a="1"/>
  <c r="C29" i="471" s="1"/>
  <c r="M29" i="471" a="1"/>
  <c r="M29" i="471" s="1"/>
  <c r="J29" i="471"/>
  <c r="J8" i="471"/>
  <c r="P11" i="471" a="1"/>
  <c r="P11" i="471" s="1"/>
  <c r="C11" i="471" s="1" a="1"/>
  <c r="C11" i="471" s="1"/>
  <c r="J47" i="471" s="1" a="1"/>
  <c r="J47" i="471" s="1"/>
  <c r="N16" i="471" a="1"/>
  <c r="N16" i="471" s="1"/>
  <c r="L16" i="471" a="1"/>
  <c r="L16" i="471" s="1"/>
  <c r="I16" i="471"/>
  <c r="Z16" i="471"/>
  <c r="O16" i="471"/>
  <c r="P27" i="471" a="1"/>
  <c r="P27" i="471" s="1"/>
  <c r="C27" i="471" s="1" a="1"/>
  <c r="C27" i="471" s="1"/>
  <c r="J63" i="471" s="1" a="1"/>
  <c r="J63" i="471" s="1"/>
  <c r="N28" i="471" a="1"/>
  <c r="N28" i="471" s="1"/>
  <c r="I28" i="471"/>
  <c r="Z28" i="471"/>
  <c r="O28" i="471"/>
  <c r="J28" i="471"/>
  <c r="L7" i="471" a="1"/>
  <c r="L7" i="471" s="1"/>
  <c r="Z8" i="471"/>
  <c r="L9" i="471" a="1"/>
  <c r="L9" i="471" s="1"/>
  <c r="S10" i="471" a="1"/>
  <c r="S10" i="471" s="1"/>
  <c r="M11" i="471" a="1"/>
  <c r="M11" i="471" s="1"/>
  <c r="Z11" i="471"/>
  <c r="M12" i="471" a="1"/>
  <c r="M12" i="471" s="1"/>
  <c r="S13" i="471" a="1"/>
  <c r="S13" i="471" s="1"/>
  <c r="P14" i="471" a="1"/>
  <c r="P14" i="471" s="1"/>
  <c r="C14" i="471" s="1" a="1"/>
  <c r="C14" i="471" s="1"/>
  <c r="J50" i="471" s="1" a="1"/>
  <c r="J50" i="471" s="1"/>
  <c r="M15" i="471" a="1"/>
  <c r="M15" i="471" s="1"/>
  <c r="S15" i="471" a="1"/>
  <c r="S15" i="471" s="1"/>
  <c r="Z15" i="471"/>
  <c r="O17" i="471"/>
  <c r="S19" i="471" a="1"/>
  <c r="S19" i="471" s="1"/>
  <c r="S21" i="471" a="1"/>
  <c r="S21" i="471" s="1"/>
  <c r="P24" i="471" a="1"/>
  <c r="P24" i="471" s="1"/>
  <c r="S26" i="471" a="1"/>
  <c r="S26" i="471" s="1"/>
  <c r="M28" i="471" a="1"/>
  <c r="M28" i="471" s="1"/>
  <c r="O29" i="471"/>
  <c r="S30" i="471" a="1"/>
  <c r="S30" i="471" s="1"/>
  <c r="J31" i="471"/>
  <c r="S31" i="471" a="1"/>
  <c r="S31" i="471" s="1"/>
  <c r="P19" i="471" a="1"/>
  <c r="P19" i="471" s="1"/>
  <c r="C19" i="471" s="1" a="1"/>
  <c r="C19" i="471" s="1"/>
  <c r="J55" i="471" s="1" a="1"/>
  <c r="J55" i="471" s="1"/>
  <c r="N23" i="471" a="1"/>
  <c r="N23" i="471" s="1"/>
  <c r="L23" i="471" a="1"/>
  <c r="L23" i="471" s="1"/>
  <c r="I23" i="471"/>
  <c r="N24" i="471" a="1"/>
  <c r="N24" i="471" s="1"/>
  <c r="L24" i="471" a="1"/>
  <c r="L24" i="471" s="1"/>
  <c r="I24" i="471"/>
  <c r="Z24" i="471"/>
  <c r="O24" i="471"/>
  <c r="C24" i="471" a="1"/>
  <c r="C24" i="471" s="1"/>
  <c r="N25" i="471" a="1"/>
  <c r="N25" i="471" s="1"/>
  <c r="I25" i="471"/>
  <c r="P25" i="471" a="1"/>
  <c r="P25" i="471" s="1"/>
  <c r="C25" i="471" s="1" a="1"/>
  <c r="C25" i="471" s="1"/>
  <c r="J61" i="471" s="1" a="1"/>
  <c r="J61" i="471" s="1"/>
  <c r="M25" i="471" a="1"/>
  <c r="M25" i="471" s="1"/>
  <c r="J25" i="471"/>
  <c r="Z25" i="471"/>
  <c r="N19" i="471" a="1"/>
  <c r="N19" i="471" s="1"/>
  <c r="I19" i="471"/>
  <c r="N20" i="471" a="1"/>
  <c r="N20" i="471" s="1"/>
  <c r="L20" i="471" a="1"/>
  <c r="L20" i="471" s="1"/>
  <c r="I20" i="471"/>
  <c r="Z20" i="471"/>
  <c r="O20" i="471"/>
  <c r="N21" i="471" a="1"/>
  <c r="N21" i="471" s="1"/>
  <c r="L21" i="471" a="1"/>
  <c r="L21" i="471" s="1"/>
  <c r="I21" i="471"/>
  <c r="P21" i="471" a="1"/>
  <c r="P21" i="471" s="1"/>
  <c r="C21" i="471" s="1" a="1"/>
  <c r="C21" i="471" s="1"/>
  <c r="M21" i="471" a="1"/>
  <c r="M21" i="471" s="1"/>
  <c r="J21" i="471"/>
  <c r="Z21" i="471"/>
  <c r="N10" i="471" a="1"/>
  <c r="N10" i="471" s="1"/>
  <c r="L10" i="471" a="1"/>
  <c r="L10" i="471" s="1"/>
  <c r="I10" i="471"/>
  <c r="N14" i="471" a="1"/>
  <c r="N14" i="471" s="1"/>
  <c r="I14" i="471"/>
  <c r="N18" i="471" a="1"/>
  <c r="N18" i="471" s="1"/>
  <c r="L18" i="471" a="1"/>
  <c r="L18" i="471" s="1"/>
  <c r="I18" i="471"/>
  <c r="N22" i="471" a="1"/>
  <c r="N22" i="471" s="1"/>
  <c r="L22" i="471" a="1"/>
  <c r="L22" i="471" s="1"/>
  <c r="I22" i="471"/>
  <c r="N26" i="471" a="1"/>
  <c r="N26" i="471" s="1"/>
  <c r="I26" i="471"/>
  <c r="N30" i="471" a="1"/>
  <c r="N30" i="471" s="1"/>
  <c r="I30" i="471"/>
  <c r="M73" i="471" a="1"/>
  <c r="M73" i="471" s="1"/>
  <c r="F47" i="470" a="1"/>
  <c r="F47" i="470" s="1"/>
  <c r="F43" i="470" a="1"/>
  <c r="F43" i="470" s="1"/>
  <c r="D45" i="470" a="1"/>
  <c r="D45" i="470" s="1"/>
  <c r="Z14" i="470"/>
  <c r="O14" i="470"/>
  <c r="M14" i="470" a="1"/>
  <c r="M14" i="470" s="1"/>
  <c r="P14" i="470" a="1"/>
  <c r="P14" i="470" s="1"/>
  <c r="C14" i="470" s="1" a="1"/>
  <c r="C14" i="470" s="1"/>
  <c r="J50" i="470" s="1" a="1"/>
  <c r="J50" i="470" s="1"/>
  <c r="I14" i="470"/>
  <c r="N14" i="470" a="1"/>
  <c r="N14" i="470" s="1"/>
  <c r="J14" i="470"/>
  <c r="Z15" i="470"/>
  <c r="O15" i="470"/>
  <c r="M15" i="470" a="1"/>
  <c r="M15" i="470" s="1"/>
  <c r="C15" i="470" a="1"/>
  <c r="C15" i="470" s="1"/>
  <c r="J15" i="470"/>
  <c r="N15" i="470" a="1"/>
  <c r="N15" i="470" s="1"/>
  <c r="I15" i="470"/>
  <c r="P16" i="470" a="1"/>
  <c r="P16" i="470" s="1"/>
  <c r="C16" i="470" s="1" a="1"/>
  <c r="C16" i="470" s="1"/>
  <c r="J52" i="470" s="1" a="1"/>
  <c r="J52" i="470" s="1"/>
  <c r="Z18" i="470"/>
  <c r="O18" i="470"/>
  <c r="M18" i="470" a="1"/>
  <c r="M18" i="470" s="1"/>
  <c r="P18" i="470" a="1"/>
  <c r="P18" i="470" s="1"/>
  <c r="C18" i="470" s="1" a="1"/>
  <c r="C18" i="470" s="1"/>
  <c r="J54" i="470" s="1" a="1"/>
  <c r="J54" i="470" s="1"/>
  <c r="I18" i="470"/>
  <c r="N18" i="470" a="1"/>
  <c r="N18" i="470" s="1"/>
  <c r="J18" i="470"/>
  <c r="Z19" i="470"/>
  <c r="O19" i="470"/>
  <c r="M19" i="470" a="1"/>
  <c r="M19" i="470" s="1"/>
  <c r="J19" i="470"/>
  <c r="N19" i="470" a="1"/>
  <c r="N19" i="470" s="1"/>
  <c r="I19" i="470"/>
  <c r="P20" i="470" a="1"/>
  <c r="P20" i="470" s="1"/>
  <c r="C20" i="470" s="1" a="1"/>
  <c r="C20" i="470" s="1"/>
  <c r="J56" i="470" s="1" a="1"/>
  <c r="J56" i="470" s="1"/>
  <c r="Z22" i="470"/>
  <c r="O22" i="470"/>
  <c r="M22" i="470" a="1"/>
  <c r="M22" i="470" s="1"/>
  <c r="P22" i="470" a="1"/>
  <c r="P22" i="470" s="1"/>
  <c r="C22" i="470" s="1" a="1"/>
  <c r="C22" i="470" s="1"/>
  <c r="J58" i="470" s="1" a="1"/>
  <c r="J58" i="470" s="1"/>
  <c r="I22" i="470"/>
  <c r="N22" i="470" a="1"/>
  <c r="N22" i="470" s="1"/>
  <c r="J22" i="470"/>
  <c r="Z23" i="470"/>
  <c r="O23" i="470"/>
  <c r="M23" i="470" a="1"/>
  <c r="M23" i="470" s="1"/>
  <c r="J23" i="470"/>
  <c r="N23" i="470" a="1"/>
  <c r="N23" i="470" s="1"/>
  <c r="I23" i="470"/>
  <c r="P24" i="470" a="1"/>
  <c r="P24" i="470" s="1"/>
  <c r="C24" i="470" s="1" a="1"/>
  <c r="C24" i="470" s="1"/>
  <c r="Z26" i="470"/>
  <c r="O26" i="470"/>
  <c r="M26" i="470" a="1"/>
  <c r="M26" i="470" s="1"/>
  <c r="P26" i="470" a="1"/>
  <c r="P26" i="470" s="1"/>
  <c r="C26" i="470" s="1" a="1"/>
  <c r="C26" i="470" s="1"/>
  <c r="J62" i="470" s="1" a="1"/>
  <c r="J62" i="470" s="1"/>
  <c r="I26" i="470"/>
  <c r="N26" i="470" a="1"/>
  <c r="N26" i="470" s="1"/>
  <c r="J26" i="470"/>
  <c r="Z27" i="470"/>
  <c r="O27" i="470"/>
  <c r="M27" i="470" a="1"/>
  <c r="M27" i="470" s="1"/>
  <c r="J27" i="470"/>
  <c r="N27" i="470" a="1"/>
  <c r="N27" i="470" s="1"/>
  <c r="I27" i="470"/>
  <c r="P28" i="470" a="1"/>
  <c r="P28" i="470" s="1"/>
  <c r="C28" i="470" s="1" a="1"/>
  <c r="C28" i="470" s="1"/>
  <c r="Z30" i="470"/>
  <c r="O30" i="470"/>
  <c r="M30" i="470" a="1"/>
  <c r="M30" i="470" s="1"/>
  <c r="P30" i="470" a="1"/>
  <c r="P30" i="470" s="1"/>
  <c r="C30" i="470" s="1" a="1"/>
  <c r="C30" i="470" s="1"/>
  <c r="I30" i="470"/>
  <c r="N30" i="470" a="1"/>
  <c r="N30" i="470" s="1"/>
  <c r="J30" i="470"/>
  <c r="Z31" i="470"/>
  <c r="O31" i="470"/>
  <c r="M31" i="470" a="1"/>
  <c r="M31" i="470" s="1"/>
  <c r="J31" i="470"/>
  <c r="N31" i="470" a="1"/>
  <c r="N31" i="470" s="1"/>
  <c r="I31" i="470"/>
  <c r="P32" i="470" a="1"/>
  <c r="P32" i="470" s="1"/>
  <c r="C32" i="470" s="1" a="1"/>
  <c r="C32" i="470" s="1"/>
  <c r="J68" i="470" s="1" a="1"/>
  <c r="J68" i="470" s="1"/>
  <c r="Z34" i="470"/>
  <c r="O34" i="470"/>
  <c r="M34" i="470" a="1"/>
  <c r="M34" i="470" s="1"/>
  <c r="P34" i="470" a="1"/>
  <c r="P34" i="470" s="1"/>
  <c r="C34" i="470" s="1" a="1"/>
  <c r="C34" i="470" s="1"/>
  <c r="J70" i="470" s="1" a="1"/>
  <c r="J70" i="470" s="1"/>
  <c r="I34" i="470"/>
  <c r="N34" i="470" a="1"/>
  <c r="N34" i="470" s="1"/>
  <c r="J34" i="470"/>
  <c r="Z35" i="470"/>
  <c r="O35" i="470"/>
  <c r="M35" i="470" a="1"/>
  <c r="M35" i="470" s="1"/>
  <c r="J35" i="470"/>
  <c r="N35" i="470" a="1"/>
  <c r="N35" i="470" s="1"/>
  <c r="I35" i="470"/>
  <c r="Z13" i="470"/>
  <c r="O13" i="470"/>
  <c r="M13" i="470" a="1"/>
  <c r="M13" i="470" s="1"/>
  <c r="P13" i="470" a="1"/>
  <c r="P13" i="470" s="1"/>
  <c r="C13" i="470" s="1" a="1"/>
  <c r="C13" i="470" s="1"/>
  <c r="J49" i="470" s="1" a="1"/>
  <c r="J49" i="470" s="1"/>
  <c r="N13" i="470" a="1"/>
  <c r="N13" i="470" s="1"/>
  <c r="J13" i="470"/>
  <c r="Z17" i="470"/>
  <c r="O17" i="470"/>
  <c r="M17" i="470" a="1"/>
  <c r="M17" i="470" s="1"/>
  <c r="P17" i="470" a="1"/>
  <c r="P17" i="470" s="1"/>
  <c r="C17" i="470" s="1" a="1"/>
  <c r="C17" i="470" s="1"/>
  <c r="J53" i="470" s="1" a="1"/>
  <c r="J53" i="470" s="1"/>
  <c r="N17" i="470" a="1"/>
  <c r="N17" i="470" s="1"/>
  <c r="J17" i="470"/>
  <c r="Z21" i="470"/>
  <c r="O21" i="470"/>
  <c r="M21" i="470" a="1"/>
  <c r="M21" i="470" s="1"/>
  <c r="P21" i="470" a="1"/>
  <c r="P21" i="470" s="1"/>
  <c r="C21" i="470" s="1" a="1"/>
  <c r="C21" i="470" s="1"/>
  <c r="J57" i="470" s="1" a="1"/>
  <c r="J57" i="470" s="1"/>
  <c r="N21" i="470" a="1"/>
  <c r="N21" i="470" s="1"/>
  <c r="J21" i="470"/>
  <c r="Z25" i="470"/>
  <c r="O25" i="470"/>
  <c r="M25" i="470" a="1"/>
  <c r="M25" i="470" s="1"/>
  <c r="P25" i="470" a="1"/>
  <c r="P25" i="470" s="1"/>
  <c r="C25" i="470" s="1" a="1"/>
  <c r="C25" i="470" s="1"/>
  <c r="J61" i="470" s="1" a="1"/>
  <c r="J61" i="470" s="1"/>
  <c r="N25" i="470" a="1"/>
  <c r="N25" i="470" s="1"/>
  <c r="J25" i="470"/>
  <c r="Z29" i="470"/>
  <c r="O29" i="470"/>
  <c r="M29" i="470" a="1"/>
  <c r="M29" i="470" s="1"/>
  <c r="P29" i="470" a="1"/>
  <c r="P29" i="470" s="1"/>
  <c r="C29" i="470" s="1" a="1"/>
  <c r="C29" i="470" s="1"/>
  <c r="J65" i="470" s="1" a="1"/>
  <c r="J65" i="470" s="1"/>
  <c r="N29" i="470" a="1"/>
  <c r="N29" i="470" s="1"/>
  <c r="J29" i="470"/>
  <c r="Z33" i="470"/>
  <c r="O33" i="470"/>
  <c r="M33" i="470" a="1"/>
  <c r="M33" i="470" s="1"/>
  <c r="P33" i="470" a="1"/>
  <c r="P33" i="470" s="1"/>
  <c r="C33" i="470" s="1" a="1"/>
  <c r="C33" i="470" s="1"/>
  <c r="J69" i="470" s="1" a="1"/>
  <c r="J69" i="470" s="1"/>
  <c r="N33" i="470" a="1"/>
  <c r="N33" i="470" s="1"/>
  <c r="J33" i="470"/>
  <c r="M45" i="470" a="1"/>
  <c r="M45" i="470" s="1"/>
  <c r="S13" i="470" a="1"/>
  <c r="S13" i="470" s="1"/>
  <c r="Z16" i="470"/>
  <c r="O16" i="470"/>
  <c r="M16" i="470" a="1"/>
  <c r="M16" i="470" s="1"/>
  <c r="S17" i="470" a="1"/>
  <c r="S17" i="470" s="1"/>
  <c r="Z20" i="470"/>
  <c r="O20" i="470"/>
  <c r="M20" i="470" a="1"/>
  <c r="M20" i="470" s="1"/>
  <c r="S21" i="470" a="1"/>
  <c r="S21" i="470" s="1"/>
  <c r="Z24" i="470"/>
  <c r="O24" i="470"/>
  <c r="M24" i="470" a="1"/>
  <c r="M24" i="470" s="1"/>
  <c r="S25" i="470" a="1"/>
  <c r="S25" i="470" s="1"/>
  <c r="Z28" i="470"/>
  <c r="O28" i="470"/>
  <c r="M28" i="470" a="1"/>
  <c r="M28" i="470" s="1"/>
  <c r="S29" i="470" a="1"/>
  <c r="S29" i="470" s="1"/>
  <c r="Z32" i="470"/>
  <c r="O32" i="470"/>
  <c r="M32" i="470" a="1"/>
  <c r="M32" i="470" s="1"/>
  <c r="Z36" i="470"/>
  <c r="O36" i="470"/>
  <c r="M36" i="470" a="1"/>
  <c r="M36" i="470" s="1"/>
  <c r="M73" i="470" a="1"/>
  <c r="M73" i="470" s="1"/>
  <c r="G43" i="469" a="1"/>
  <c r="G43" i="469" s="1"/>
  <c r="E43" i="469" a="1"/>
  <c r="E43" i="469" s="1"/>
  <c r="C43" i="469" a="1"/>
  <c r="C43" i="469" s="1"/>
  <c r="I43" i="469" a="1"/>
  <c r="I43" i="469" s="1"/>
  <c r="D43" i="469" a="1"/>
  <c r="D43" i="469" s="1"/>
  <c r="K43" i="469" a="1"/>
  <c r="K43" i="469" s="1"/>
  <c r="R43" i="469" a="1"/>
  <c r="R43" i="469" s="1"/>
  <c r="F43" i="469" a="1"/>
  <c r="F43" i="469" s="1"/>
  <c r="D7" i="469" a="1"/>
  <c r="D7" i="469" s="1"/>
  <c r="I49" i="469" a="1"/>
  <c r="I49" i="469" s="1"/>
  <c r="D44" i="469" a="1"/>
  <c r="D44" i="469" s="1"/>
  <c r="I51" i="469" a="1"/>
  <c r="I51" i="469" s="1"/>
  <c r="D46" i="469" a="1"/>
  <c r="D46" i="469" s="1"/>
  <c r="O59" i="469" a="1"/>
  <c r="O59" i="469" s="1"/>
  <c r="F47" i="469" a="1"/>
  <c r="F47" i="469" s="1"/>
  <c r="F48" i="469" a="1"/>
  <c r="F48" i="469" s="1"/>
  <c r="S48" i="469" a="1"/>
  <c r="S48" i="469" s="1"/>
  <c r="Z33" i="469"/>
  <c r="O33" i="469"/>
  <c r="M33" i="469" a="1"/>
  <c r="M33" i="469" s="1"/>
  <c r="P33" i="469" a="1"/>
  <c r="P33" i="469" s="1"/>
  <c r="C33" i="469" s="1" a="1"/>
  <c r="C33" i="469" s="1"/>
  <c r="I33" i="469"/>
  <c r="P35" i="469" a="1"/>
  <c r="P35" i="469" s="1"/>
  <c r="C35" i="469" s="1" a="1"/>
  <c r="C35" i="469" s="1"/>
  <c r="Z34" i="469"/>
  <c r="O34" i="469"/>
  <c r="M34" i="469" a="1"/>
  <c r="M34" i="469" s="1"/>
  <c r="J34" i="469"/>
  <c r="P34" i="469" a="1"/>
  <c r="P34" i="469" s="1"/>
  <c r="C34" i="469" s="1" a="1"/>
  <c r="C34" i="469" s="1"/>
  <c r="J70" i="469" s="1" a="1"/>
  <c r="J70" i="469" s="1"/>
  <c r="I34" i="469"/>
  <c r="S43" i="469" a="1"/>
  <c r="S43" i="469" s="1"/>
  <c r="O43" i="469" a="1"/>
  <c r="O43" i="469" s="1"/>
  <c r="M43" i="469" a="1"/>
  <c r="M43" i="469" s="1"/>
  <c r="T43" i="469" a="1"/>
  <c r="T43" i="469" s="1"/>
  <c r="N43" i="469" a="1"/>
  <c r="N43" i="469" s="1"/>
  <c r="R45" i="469" a="1"/>
  <c r="R45" i="469" s="1"/>
  <c r="N33" i="469" a="1"/>
  <c r="N33" i="469" s="1"/>
  <c r="Z30" i="469"/>
  <c r="O30" i="469"/>
  <c r="M30" i="469" a="1"/>
  <c r="M30" i="469" s="1"/>
  <c r="J30" i="469"/>
  <c r="P30" i="469" a="1"/>
  <c r="P30" i="469" s="1"/>
  <c r="C30" i="469" s="1" a="1"/>
  <c r="C30" i="469" s="1"/>
  <c r="J66" i="469" s="1" a="1"/>
  <c r="J66" i="469" s="1"/>
  <c r="I30" i="469"/>
  <c r="P36" i="469" a="1"/>
  <c r="P36" i="469" s="1"/>
  <c r="C36" i="469" s="1" a="1"/>
  <c r="C36" i="469" s="1"/>
  <c r="J72" i="469" s="1" a="1"/>
  <c r="J72" i="469" s="1"/>
  <c r="P31" i="469" a="1"/>
  <c r="P31" i="469" s="1"/>
  <c r="C31" i="469" s="1" a="1"/>
  <c r="C31" i="469" s="1"/>
  <c r="J67" i="469" s="1" a="1"/>
  <c r="J67" i="469" s="1"/>
  <c r="P32" i="469" a="1"/>
  <c r="P32" i="469" s="1"/>
  <c r="C32" i="469" s="1" a="1"/>
  <c r="C32" i="469" s="1"/>
  <c r="J33" i="469"/>
  <c r="N34" i="469" a="1"/>
  <c r="N34" i="469" s="1"/>
  <c r="Z32" i="469"/>
  <c r="O32" i="469"/>
  <c r="M32" i="469" a="1"/>
  <c r="M32" i="469" s="1"/>
  <c r="S33" i="469" a="1"/>
  <c r="S33" i="469" s="1"/>
  <c r="Z36" i="469"/>
  <c r="O36" i="469"/>
  <c r="M36" i="469" a="1"/>
  <c r="M36" i="469" s="1"/>
  <c r="Z31" i="469"/>
  <c r="O31" i="469"/>
  <c r="M31" i="469" a="1"/>
  <c r="M31" i="469" s="1"/>
  <c r="S32" i="469" a="1"/>
  <c r="S32" i="469" s="1"/>
  <c r="Z35" i="469"/>
  <c r="O35" i="469"/>
  <c r="M35" i="469" a="1"/>
  <c r="M35" i="469" s="1"/>
  <c r="M73" i="469" a="1"/>
  <c r="M73" i="469" s="1"/>
  <c r="Z7" i="468"/>
  <c r="O7" i="468"/>
  <c r="M7" i="468" a="1"/>
  <c r="M7" i="468" s="1"/>
  <c r="P30" i="468" a="1"/>
  <c r="P30" i="468" s="1"/>
  <c r="C30" i="468" s="1" a="1"/>
  <c r="C30" i="468" s="1"/>
  <c r="P26" i="468" a="1"/>
  <c r="P26" i="468" s="1"/>
  <c r="C26" i="468" s="1" a="1"/>
  <c r="C26" i="468" s="1"/>
  <c r="P22" i="468" a="1"/>
  <c r="P22" i="468" s="1"/>
  <c r="C22" i="468" s="1" a="1"/>
  <c r="C22" i="468" s="1"/>
  <c r="J58" i="468" s="1" a="1"/>
  <c r="J58" i="468" s="1"/>
  <c r="P9" i="468" a="1"/>
  <c r="P9" i="468" s="1"/>
  <c r="C9" i="468" s="1" a="1"/>
  <c r="C9" i="468" s="1"/>
  <c r="J45" i="468" s="1" a="1"/>
  <c r="J45" i="468" s="1"/>
  <c r="P20" i="468" a="1"/>
  <c r="P20" i="468" s="1"/>
  <c r="C20" i="468" s="1" a="1"/>
  <c r="C20" i="468" s="1"/>
  <c r="J56" i="468" s="1" a="1"/>
  <c r="J56" i="468" s="1"/>
  <c r="N24" i="468" a="1"/>
  <c r="N24" i="468" s="1"/>
  <c r="I24" i="468"/>
  <c r="Z24" i="468"/>
  <c r="O24" i="468"/>
  <c r="P27" i="468" a="1"/>
  <c r="P27" i="468" s="1"/>
  <c r="C27" i="468" s="1" a="1"/>
  <c r="C27" i="468" s="1"/>
  <c r="N32" i="468" a="1"/>
  <c r="N32" i="468" s="1"/>
  <c r="I32" i="468"/>
  <c r="Z32" i="468"/>
  <c r="O32" i="468"/>
  <c r="L7" i="468" a="1"/>
  <c r="L7" i="468" s="1"/>
  <c r="S7" i="468" a="1"/>
  <c r="S7" i="468" s="1"/>
  <c r="P8" i="468" a="1"/>
  <c r="P8" i="468" s="1"/>
  <c r="C8" i="468" s="1" a="1"/>
  <c r="C8" i="468" s="1"/>
  <c r="N10" i="468" a="1"/>
  <c r="N10" i="468" s="1"/>
  <c r="S13" i="468" a="1"/>
  <c r="S13" i="468" s="1"/>
  <c r="P15" i="468" a="1"/>
  <c r="P15" i="468" s="1"/>
  <c r="N19" i="468" a="1"/>
  <c r="N19" i="468" s="1"/>
  <c r="I19" i="468"/>
  <c r="N20" i="468" a="1"/>
  <c r="N20" i="468" s="1"/>
  <c r="I20" i="468"/>
  <c r="Z20" i="468"/>
  <c r="O20" i="468"/>
  <c r="N21" i="468" a="1"/>
  <c r="N21" i="468" s="1"/>
  <c r="I21" i="468"/>
  <c r="P21" i="468" a="1"/>
  <c r="P21" i="468" s="1"/>
  <c r="C21" i="468" s="1" a="1"/>
  <c r="C21" i="468" s="1"/>
  <c r="J57" i="468" s="1" a="1"/>
  <c r="J57" i="468" s="1"/>
  <c r="M21" i="468" a="1"/>
  <c r="M21" i="468" s="1"/>
  <c r="J21" i="468"/>
  <c r="Z21" i="468"/>
  <c r="O21" i="468"/>
  <c r="M24" i="468" a="1"/>
  <c r="M24" i="468" s="1"/>
  <c r="N25" i="468" a="1"/>
  <c r="N25" i="468" s="1"/>
  <c r="I25" i="468"/>
  <c r="P25" i="468" a="1"/>
  <c r="P25" i="468" s="1"/>
  <c r="C25" i="468" s="1" a="1"/>
  <c r="C25" i="468" s="1"/>
  <c r="J61" i="468" s="1" a="1"/>
  <c r="J61" i="468" s="1"/>
  <c r="M25" i="468" a="1"/>
  <c r="M25" i="468" s="1"/>
  <c r="J25" i="468"/>
  <c r="Z25" i="468"/>
  <c r="O25" i="468"/>
  <c r="N29" i="468" a="1"/>
  <c r="N29" i="468" s="1"/>
  <c r="I29" i="468"/>
  <c r="P29" i="468" a="1"/>
  <c r="P29" i="468" s="1"/>
  <c r="C29" i="468" s="1" a="1"/>
  <c r="C29" i="468" s="1"/>
  <c r="J65" i="468" s="1" a="1"/>
  <c r="J65" i="468" s="1"/>
  <c r="M29" i="468" a="1"/>
  <c r="M29" i="468" s="1"/>
  <c r="J29" i="468"/>
  <c r="Z29" i="468"/>
  <c r="O29" i="468"/>
  <c r="M32" i="468" a="1"/>
  <c r="M32" i="468" s="1"/>
  <c r="N33" i="468" a="1"/>
  <c r="N33" i="468" s="1"/>
  <c r="I33" i="468"/>
  <c r="P33" i="468" a="1"/>
  <c r="P33" i="468" s="1"/>
  <c r="C33" i="468" s="1" a="1"/>
  <c r="C33" i="468" s="1"/>
  <c r="J69" i="468" s="1" a="1"/>
  <c r="J69" i="468" s="1"/>
  <c r="M33" i="468" a="1"/>
  <c r="M33" i="468" s="1"/>
  <c r="J33" i="468"/>
  <c r="O33" i="468"/>
  <c r="P36" i="468" a="1"/>
  <c r="P36" i="468" s="1"/>
  <c r="C36" i="468" s="1" a="1"/>
  <c r="C36" i="468" s="1"/>
  <c r="I7" i="468"/>
  <c r="P7" i="468" a="1"/>
  <c r="P7" i="468" s="1"/>
  <c r="C7" i="468" s="1" a="1"/>
  <c r="C7" i="468" s="1"/>
  <c r="J43" i="468" s="1" a="1"/>
  <c r="J43" i="468" s="1"/>
  <c r="Z9" i="468"/>
  <c r="O9" i="468"/>
  <c r="M9" i="468" a="1"/>
  <c r="M9" i="468" s="1"/>
  <c r="S10" i="468" a="1"/>
  <c r="S10" i="468" s="1"/>
  <c r="P11" i="468" a="1"/>
  <c r="P11" i="468" s="1"/>
  <c r="C11" i="468" s="1" a="1"/>
  <c r="C11" i="468" s="1"/>
  <c r="S14" i="468" a="1"/>
  <c r="S14" i="468" s="1"/>
  <c r="N15" i="468" a="1"/>
  <c r="N15" i="468" s="1"/>
  <c r="L15" i="468" a="1"/>
  <c r="L15" i="468" s="1"/>
  <c r="I15" i="468"/>
  <c r="N16" i="468" a="1"/>
  <c r="N16" i="468" s="1"/>
  <c r="I16" i="468"/>
  <c r="Z16" i="468"/>
  <c r="O16" i="468"/>
  <c r="N17" i="468" a="1"/>
  <c r="N17" i="468" s="1"/>
  <c r="I17" i="468"/>
  <c r="P17" i="468" a="1"/>
  <c r="P17" i="468" s="1"/>
  <c r="C17" i="468" s="1" a="1"/>
  <c r="C17" i="468" s="1"/>
  <c r="M17" i="468" a="1"/>
  <c r="M17" i="468" s="1"/>
  <c r="J17" i="468"/>
  <c r="Z17" i="468"/>
  <c r="P18" i="468" a="1"/>
  <c r="P18" i="468" s="1"/>
  <c r="C18" i="468" s="1" a="1"/>
  <c r="C18" i="468" s="1"/>
  <c r="J19" i="468"/>
  <c r="S19" i="468" a="1"/>
  <c r="S19" i="468" s="1"/>
  <c r="J20" i="468"/>
  <c r="S23" i="468" a="1"/>
  <c r="S23" i="468" s="1"/>
  <c r="S27" i="468" a="1"/>
  <c r="S27" i="468" s="1"/>
  <c r="P34" i="468" a="1"/>
  <c r="P34" i="468" s="1"/>
  <c r="C34" i="468" s="1" a="1"/>
  <c r="C34" i="468" s="1"/>
  <c r="P35" i="468" a="1"/>
  <c r="P35" i="468" s="1"/>
  <c r="C35" i="468" s="1" a="1"/>
  <c r="C35" i="468" s="1"/>
  <c r="N7" i="468" a="1"/>
  <c r="N7" i="468" s="1"/>
  <c r="P19" i="468" a="1"/>
  <c r="P19" i="468" s="1"/>
  <c r="C19" i="468" s="1" a="1"/>
  <c r="C19" i="468" s="1"/>
  <c r="J55" i="468" s="1" a="1"/>
  <c r="J55" i="468" s="1"/>
  <c r="P23" i="468" a="1"/>
  <c r="P23" i="468" s="1"/>
  <c r="C23" i="468" s="1" a="1"/>
  <c r="C23" i="468" s="1"/>
  <c r="N28" i="468" a="1"/>
  <c r="N28" i="468" s="1"/>
  <c r="I28" i="468"/>
  <c r="Z28" i="468"/>
  <c r="O28" i="468"/>
  <c r="P31" i="468" a="1"/>
  <c r="P31" i="468" s="1"/>
  <c r="C31" i="468" s="1" a="1"/>
  <c r="C31" i="468" s="1"/>
  <c r="S35" i="468" a="1"/>
  <c r="S35" i="468" s="1"/>
  <c r="S34" i="468" a="1"/>
  <c r="S34" i="468" s="1"/>
  <c r="S32" i="468" a="1"/>
  <c r="S32" i="468" s="1"/>
  <c r="S28" i="468" a="1"/>
  <c r="S28" i="468" s="1"/>
  <c r="S24" i="468" a="1"/>
  <c r="S24" i="468" s="1"/>
  <c r="S20" i="468" a="1"/>
  <c r="S20" i="468" s="1"/>
  <c r="S16" i="468" a="1"/>
  <c r="S16" i="468" s="1"/>
  <c r="S12" i="468" a="1"/>
  <c r="S12" i="468" s="1"/>
  <c r="S33" i="468" a="1"/>
  <c r="S33" i="468" s="1"/>
  <c r="S29" i="468" a="1"/>
  <c r="S29" i="468" s="1"/>
  <c r="S25" i="468" a="1"/>
  <c r="S25" i="468" s="1"/>
  <c r="S21" i="468" a="1"/>
  <c r="S21" i="468" s="1"/>
  <c r="O10" i="468"/>
  <c r="M10" i="468" a="1"/>
  <c r="M10" i="468" s="1"/>
  <c r="Z10" i="468"/>
  <c r="P16" i="468" a="1"/>
  <c r="P16" i="468" s="1"/>
  <c r="C16" i="468" s="1" a="1"/>
  <c r="C16" i="468" s="1"/>
  <c r="J52" i="468" s="1" a="1"/>
  <c r="J52" i="468" s="1"/>
  <c r="S18" i="468" a="1"/>
  <c r="S18" i="468" s="1"/>
  <c r="Z33" i="468"/>
  <c r="J7" i="468"/>
  <c r="Z8" i="468"/>
  <c r="O8" i="468"/>
  <c r="M8" i="468" a="1"/>
  <c r="M8" i="468" s="1"/>
  <c r="S9" i="468" a="1"/>
  <c r="S9" i="468" s="1"/>
  <c r="I10" i="468"/>
  <c r="P10" i="468" a="1"/>
  <c r="P10" i="468" s="1"/>
  <c r="C10" i="468" s="1" a="1"/>
  <c r="C10" i="468" s="1"/>
  <c r="J46" i="468" s="1" a="1"/>
  <c r="J46" i="468" s="1"/>
  <c r="N11" i="468" a="1"/>
  <c r="N11" i="468" s="1"/>
  <c r="I11" i="468"/>
  <c r="N12" i="468" a="1"/>
  <c r="N12" i="468" s="1"/>
  <c r="L12" i="468" a="1"/>
  <c r="L12" i="468" s="1"/>
  <c r="I12" i="468"/>
  <c r="Z12" i="468"/>
  <c r="O12" i="468"/>
  <c r="N13" i="468" a="1"/>
  <c r="N13" i="468" s="1"/>
  <c r="I13" i="468"/>
  <c r="P13" i="468" a="1"/>
  <c r="P13" i="468" s="1"/>
  <c r="C13" i="468" s="1" a="1"/>
  <c r="C13" i="468" s="1"/>
  <c r="M13" i="468" a="1"/>
  <c r="M13" i="468" s="1"/>
  <c r="J13" i="468"/>
  <c r="Z13" i="468"/>
  <c r="P14" i="468" a="1"/>
  <c r="P14" i="468" s="1"/>
  <c r="C14" i="468" s="1" a="1"/>
  <c r="C14" i="468" s="1"/>
  <c r="C15" i="468" a="1"/>
  <c r="C15" i="468" s="1"/>
  <c r="J15" i="468"/>
  <c r="S15" i="468" a="1"/>
  <c r="S15" i="468" s="1"/>
  <c r="O19" i="468"/>
  <c r="S22" i="468" a="1"/>
  <c r="S22" i="468" s="1"/>
  <c r="J24" i="468"/>
  <c r="P24" i="468" a="1"/>
  <c r="P24" i="468" s="1"/>
  <c r="C24" i="468" s="1" a="1"/>
  <c r="C24" i="468" s="1"/>
  <c r="J60" i="468" s="1" a="1"/>
  <c r="J60" i="468" s="1"/>
  <c r="S26" i="468" a="1"/>
  <c r="S26" i="468" s="1"/>
  <c r="J28" i="468"/>
  <c r="P28" i="468" a="1"/>
  <c r="P28" i="468" s="1"/>
  <c r="C28" i="468" s="1" a="1"/>
  <c r="C28" i="468" s="1"/>
  <c r="J64" i="468" s="1" a="1"/>
  <c r="J64" i="468" s="1"/>
  <c r="S30" i="468" a="1"/>
  <c r="S30" i="468" s="1"/>
  <c r="J32" i="468"/>
  <c r="P32" i="468" a="1"/>
  <c r="P32" i="468" s="1"/>
  <c r="C32" i="468" s="1" a="1"/>
  <c r="C32" i="468" s="1"/>
  <c r="J68" i="468" s="1" a="1"/>
  <c r="J68" i="468" s="1"/>
  <c r="S36" i="468" a="1"/>
  <c r="S36" i="468" s="1"/>
  <c r="N23" i="468" a="1"/>
  <c r="N23" i="468" s="1"/>
  <c r="I23" i="468"/>
  <c r="N27" i="468" a="1"/>
  <c r="N27" i="468" s="1"/>
  <c r="I27" i="468"/>
  <c r="N31" i="468" a="1"/>
  <c r="N31" i="468" s="1"/>
  <c r="I31" i="468"/>
  <c r="N14" i="468" a="1"/>
  <c r="N14" i="468" s="1"/>
  <c r="I14" i="468"/>
  <c r="N18" i="468" a="1"/>
  <c r="N18" i="468" s="1"/>
  <c r="I18" i="468"/>
  <c r="N22" i="468" a="1"/>
  <c r="N22" i="468" s="1"/>
  <c r="I22" i="468"/>
  <c r="N26" i="468" a="1"/>
  <c r="N26" i="468" s="1"/>
  <c r="I26" i="468"/>
  <c r="N30" i="468" a="1"/>
  <c r="N30" i="468" s="1"/>
  <c r="I30" i="468"/>
  <c r="M73" i="468" a="1"/>
  <c r="M73" i="468" s="1"/>
  <c r="I8" i="467"/>
  <c r="M8" i="467" a="1"/>
  <c r="M8" i="467" s="1"/>
  <c r="P9" i="467" a="1"/>
  <c r="P9" i="467" s="1"/>
  <c r="Z9" i="467"/>
  <c r="O9" i="467"/>
  <c r="I9" i="467"/>
  <c r="C9" i="467" a="1"/>
  <c r="C9" i="467" s="1"/>
  <c r="J45" i="467" s="1" a="1"/>
  <c r="J45" i="467" s="1"/>
  <c r="P18" i="467" a="1"/>
  <c r="P18" i="467" s="1"/>
  <c r="C18" i="467" s="1" a="1"/>
  <c r="C18" i="467" s="1"/>
  <c r="P23" i="467" a="1"/>
  <c r="P23" i="467" s="1"/>
  <c r="C23" i="467" s="1" a="1"/>
  <c r="C23" i="467" s="1"/>
  <c r="J59" i="467" s="1" a="1"/>
  <c r="J59" i="467" s="1"/>
  <c r="P28" i="467" a="1"/>
  <c r="P28" i="467" s="1"/>
  <c r="C28" i="467" s="1" a="1"/>
  <c r="C28" i="467" s="1"/>
  <c r="J64" i="467" s="1" a="1"/>
  <c r="J64" i="467" s="1"/>
  <c r="N29" i="467" a="1"/>
  <c r="N29" i="467" s="1"/>
  <c r="I29" i="467"/>
  <c r="P29" i="467" a="1"/>
  <c r="P29" i="467" s="1"/>
  <c r="C29" i="467" s="1" a="1"/>
  <c r="C29" i="467" s="1"/>
  <c r="J65" i="467" s="1" a="1"/>
  <c r="J65" i="467" s="1"/>
  <c r="M29" i="467" a="1"/>
  <c r="M29" i="467" s="1"/>
  <c r="J29" i="467"/>
  <c r="Z29" i="467"/>
  <c r="N32" i="467" a="1"/>
  <c r="N32" i="467" s="1"/>
  <c r="I32" i="467"/>
  <c r="Z32" i="467"/>
  <c r="O32" i="467"/>
  <c r="P32" i="467" a="1"/>
  <c r="P32" i="467" s="1"/>
  <c r="C32" i="467" s="1" a="1"/>
  <c r="C32" i="467" s="1"/>
  <c r="J68" i="467" s="1" a="1"/>
  <c r="J68" i="467" s="1"/>
  <c r="J8" i="467"/>
  <c r="N8" i="467" a="1"/>
  <c r="N8" i="467" s="1"/>
  <c r="J9" i="467"/>
  <c r="N9" i="467" a="1"/>
  <c r="N9" i="467" s="1"/>
  <c r="P11" i="467" a="1"/>
  <c r="P11" i="467" s="1"/>
  <c r="C11" i="467" s="1" a="1"/>
  <c r="C11" i="467" s="1"/>
  <c r="P12" i="467" a="1"/>
  <c r="P12" i="467" s="1"/>
  <c r="P15" i="467" a="1"/>
  <c r="P15" i="467" s="1"/>
  <c r="C15" i="467" s="1" a="1"/>
  <c r="C15" i="467" s="1"/>
  <c r="J51" i="467" s="1" a="1"/>
  <c r="J51" i="467" s="1"/>
  <c r="P27" i="467" a="1"/>
  <c r="P27" i="467" s="1"/>
  <c r="C27" i="467" s="1" a="1"/>
  <c r="C27" i="467" s="1"/>
  <c r="J63" i="467" s="1" a="1"/>
  <c r="J63" i="467" s="1"/>
  <c r="N28" i="467" a="1"/>
  <c r="N28" i="467" s="1"/>
  <c r="I28" i="467"/>
  <c r="Z28" i="467"/>
  <c r="O28" i="467"/>
  <c r="J28" i="467"/>
  <c r="P30" i="467" a="1"/>
  <c r="P30" i="467" s="1"/>
  <c r="C30" i="467" s="1" a="1"/>
  <c r="C30" i="467" s="1"/>
  <c r="J32" i="467"/>
  <c r="S36" i="467" a="1"/>
  <c r="S36" i="467" s="1"/>
  <c r="S34" i="467" a="1"/>
  <c r="S34" i="467" s="1"/>
  <c r="S32" i="467" a="1"/>
  <c r="S32" i="467" s="1"/>
  <c r="S28" i="467" a="1"/>
  <c r="S28" i="467" s="1"/>
  <c r="S24" i="467" a="1"/>
  <c r="S24" i="467" s="1"/>
  <c r="S20" i="467" a="1"/>
  <c r="S20" i="467" s="1"/>
  <c r="S16" i="467" a="1"/>
  <c r="S16" i="467" s="1"/>
  <c r="S12" i="467" a="1"/>
  <c r="S12" i="467" s="1"/>
  <c r="S9" i="467" a="1"/>
  <c r="S9" i="467" s="1"/>
  <c r="S8" i="467" a="1"/>
  <c r="S8" i="467" s="1"/>
  <c r="S7" i="467" a="1"/>
  <c r="S7" i="467" s="1"/>
  <c r="S29" i="467" a="1"/>
  <c r="S29" i="467" s="1"/>
  <c r="S23" i="467" a="1"/>
  <c r="S23" i="467" s="1"/>
  <c r="S18" i="467" a="1"/>
  <c r="S18" i="467" s="1"/>
  <c r="S33" i="467" a="1"/>
  <c r="S33" i="467" s="1"/>
  <c r="S27" i="467" a="1"/>
  <c r="S27" i="467" s="1"/>
  <c r="S22" i="467" a="1"/>
  <c r="S22" i="467" s="1"/>
  <c r="S17" i="467" a="1"/>
  <c r="S17" i="467" s="1"/>
  <c r="S11" i="467" a="1"/>
  <c r="S11" i="467" s="1"/>
  <c r="P36" i="467" a="1"/>
  <c r="P36" i="467" s="1"/>
  <c r="C36" i="467" s="1" a="1"/>
  <c r="C36" i="467" s="1"/>
  <c r="P34" i="467" a="1"/>
  <c r="P34" i="467" s="1"/>
  <c r="C34" i="467" s="1" a="1"/>
  <c r="C34" i="467" s="1"/>
  <c r="J70" i="467" s="1" a="1"/>
  <c r="J70" i="467" s="1"/>
  <c r="P7" i="467" a="1"/>
  <c r="P7" i="467" s="1"/>
  <c r="C7" i="467" s="1" a="1"/>
  <c r="C7" i="467" s="1"/>
  <c r="D7" i="467" s="1" a="1"/>
  <c r="D7" i="467" s="1"/>
  <c r="X7" i="467" s="1" a="1"/>
  <c r="X7" i="467" s="1"/>
  <c r="P22" i="467" a="1"/>
  <c r="P22" i="467" s="1"/>
  <c r="C22" i="467" s="1" a="1"/>
  <c r="C22" i="467" s="1"/>
  <c r="P35" i="467" a="1"/>
  <c r="P35" i="467" s="1"/>
  <c r="C35" i="467" s="1" a="1"/>
  <c r="C35" i="467" s="1"/>
  <c r="P26" i="467" a="1"/>
  <c r="P26" i="467" s="1"/>
  <c r="C26" i="467" s="1" a="1"/>
  <c r="C26" i="467" s="1"/>
  <c r="J62" i="467" s="1" a="1"/>
  <c r="J62" i="467" s="1"/>
  <c r="P10" i="467" a="1"/>
  <c r="P10" i="467" s="1"/>
  <c r="C10" i="467" s="1" a="1"/>
  <c r="C10" i="467" s="1"/>
  <c r="O8" i="467"/>
  <c r="N11" i="467" a="1"/>
  <c r="N11" i="467" s="1"/>
  <c r="I11" i="467"/>
  <c r="J11" i="467"/>
  <c r="N12" i="467" a="1"/>
  <c r="N12" i="467" s="1"/>
  <c r="I12" i="467"/>
  <c r="Z12" i="467"/>
  <c r="O12" i="467"/>
  <c r="C12" i="467" a="1"/>
  <c r="C12" i="467" s="1"/>
  <c r="J12" i="467"/>
  <c r="N13" i="467" a="1"/>
  <c r="N13" i="467" s="1"/>
  <c r="I13" i="467"/>
  <c r="P13" i="467" a="1"/>
  <c r="P13" i="467" s="1"/>
  <c r="C13" i="467" s="1" a="1"/>
  <c r="C13" i="467" s="1"/>
  <c r="J49" i="467" s="1" a="1"/>
  <c r="J49" i="467" s="1"/>
  <c r="M13" i="467" a="1"/>
  <c r="M13" i="467" s="1"/>
  <c r="J13" i="467"/>
  <c r="S14" i="467" a="1"/>
  <c r="S14" i="467" s="1"/>
  <c r="N15" i="467" a="1"/>
  <c r="N15" i="467" s="1"/>
  <c r="I15" i="467"/>
  <c r="O15" i="467"/>
  <c r="N16" i="467" a="1"/>
  <c r="N16" i="467" s="1"/>
  <c r="I16" i="467"/>
  <c r="Z16" i="467"/>
  <c r="O16" i="467"/>
  <c r="P16" i="467" a="1"/>
  <c r="P16" i="467" s="1"/>
  <c r="C16" i="467" s="1" a="1"/>
  <c r="C16" i="467" s="1"/>
  <c r="P20" i="467" a="1"/>
  <c r="P20" i="467" s="1"/>
  <c r="C20" i="467" s="1" a="1"/>
  <c r="C20" i="467" s="1"/>
  <c r="J56" i="467" s="1" a="1"/>
  <c r="J56" i="467" s="1"/>
  <c r="N27" i="467" a="1"/>
  <c r="N27" i="467" s="1"/>
  <c r="I27" i="467"/>
  <c r="O27" i="467"/>
  <c r="J27" i="467"/>
  <c r="N31" i="467" a="1"/>
  <c r="N31" i="467" s="1"/>
  <c r="I31" i="467"/>
  <c r="Z31" i="467"/>
  <c r="P31" i="467" a="1"/>
  <c r="P31" i="467" s="1"/>
  <c r="C31" i="467" s="1" a="1"/>
  <c r="C31" i="467" s="1"/>
  <c r="J67" i="467" s="1" a="1"/>
  <c r="J67" i="467" s="1"/>
  <c r="O31" i="467"/>
  <c r="M32" i="467" a="1"/>
  <c r="M32" i="467" s="1"/>
  <c r="N33" i="467" a="1"/>
  <c r="N33" i="467" s="1"/>
  <c r="I33" i="467"/>
  <c r="P33" i="467" a="1"/>
  <c r="P33" i="467" s="1"/>
  <c r="C33" i="467" s="1" a="1"/>
  <c r="C33" i="467" s="1"/>
  <c r="M33" i="467" a="1"/>
  <c r="M33" i="467" s="1"/>
  <c r="J33" i="467"/>
  <c r="O33" i="467"/>
  <c r="Z33" i="467"/>
  <c r="P8" i="467" a="1"/>
  <c r="P8" i="467" s="1"/>
  <c r="C8" i="467" s="1" a="1"/>
  <c r="C8" i="467" s="1"/>
  <c r="J44" i="467" s="1" a="1"/>
  <c r="J44" i="467" s="1"/>
  <c r="L8" i="467" a="1"/>
  <c r="L8" i="467" s="1"/>
  <c r="M9" i="467" a="1"/>
  <c r="M9" i="467" s="1"/>
  <c r="N17" i="467" a="1"/>
  <c r="N17" i="467" s="1"/>
  <c r="I17" i="467"/>
  <c r="P17" i="467" a="1"/>
  <c r="P17" i="467" s="1"/>
  <c r="C17" i="467" s="1" a="1"/>
  <c r="C17" i="467" s="1"/>
  <c r="J53" i="467" s="1" a="1"/>
  <c r="J53" i="467" s="1"/>
  <c r="M17" i="467" a="1"/>
  <c r="M17" i="467" s="1"/>
  <c r="J17" i="467"/>
  <c r="O17" i="467"/>
  <c r="L7" i="467" a="1"/>
  <c r="L7" i="467" s="1"/>
  <c r="Z8" i="467"/>
  <c r="L9" i="467" a="1"/>
  <c r="L9" i="467" s="1"/>
  <c r="S10" i="467" a="1"/>
  <c r="S10" i="467" s="1"/>
  <c r="M11" i="467" a="1"/>
  <c r="M11" i="467" s="1"/>
  <c r="Z11" i="467"/>
  <c r="M12" i="467" a="1"/>
  <c r="M12" i="467" s="1"/>
  <c r="S13" i="467" a="1"/>
  <c r="S13" i="467" s="1"/>
  <c r="P14" i="467" a="1"/>
  <c r="P14" i="467" s="1"/>
  <c r="C14" i="467" s="1" a="1"/>
  <c r="C14" i="467" s="1"/>
  <c r="M15" i="467" a="1"/>
  <c r="M15" i="467" s="1"/>
  <c r="S15" i="467" a="1"/>
  <c r="S15" i="467" s="1"/>
  <c r="Z15" i="467"/>
  <c r="J16" i="467"/>
  <c r="S19" i="467" a="1"/>
  <c r="S19" i="467" s="1"/>
  <c r="S21" i="467" a="1"/>
  <c r="S21" i="467" s="1"/>
  <c r="P24" i="467" a="1"/>
  <c r="P24" i="467" s="1"/>
  <c r="C24" i="467" s="1" a="1"/>
  <c r="C24" i="467" s="1"/>
  <c r="J60" i="467" s="1" a="1"/>
  <c r="J60" i="467" s="1"/>
  <c r="S26" i="467" a="1"/>
  <c r="S26" i="467" s="1"/>
  <c r="M28" i="467" a="1"/>
  <c r="M28" i="467" s="1"/>
  <c r="O29" i="467"/>
  <c r="S30" i="467" a="1"/>
  <c r="S30" i="467" s="1"/>
  <c r="J31" i="467"/>
  <c r="S31" i="467" a="1"/>
  <c r="S31" i="467" s="1"/>
  <c r="P19" i="467" a="1"/>
  <c r="P19" i="467" s="1"/>
  <c r="C19" i="467" s="1" a="1"/>
  <c r="C19" i="467" s="1"/>
  <c r="N23" i="467" a="1"/>
  <c r="N23" i="467" s="1"/>
  <c r="I23" i="467"/>
  <c r="N24" i="467" a="1"/>
  <c r="N24" i="467" s="1"/>
  <c r="I24" i="467"/>
  <c r="Z24" i="467"/>
  <c r="O24" i="467"/>
  <c r="N25" i="467" a="1"/>
  <c r="N25" i="467" s="1"/>
  <c r="I25" i="467"/>
  <c r="P25" i="467" a="1"/>
  <c r="P25" i="467" s="1"/>
  <c r="C25" i="467" s="1" a="1"/>
  <c r="C25" i="467" s="1"/>
  <c r="J61" i="467" s="1" a="1"/>
  <c r="J61" i="467" s="1"/>
  <c r="M25" i="467" a="1"/>
  <c r="M25" i="467" s="1"/>
  <c r="J25" i="467"/>
  <c r="Z25" i="467"/>
  <c r="N19" i="467" a="1"/>
  <c r="N19" i="467" s="1"/>
  <c r="I19" i="467"/>
  <c r="N20" i="467" a="1"/>
  <c r="N20" i="467" s="1"/>
  <c r="I20" i="467"/>
  <c r="Z20" i="467"/>
  <c r="O20" i="467"/>
  <c r="N21" i="467" a="1"/>
  <c r="N21" i="467" s="1"/>
  <c r="I21" i="467"/>
  <c r="P21" i="467" a="1"/>
  <c r="P21" i="467" s="1"/>
  <c r="C21" i="467" s="1" a="1"/>
  <c r="C21" i="467" s="1"/>
  <c r="J57" i="467" s="1" a="1"/>
  <c r="J57" i="467" s="1"/>
  <c r="M21" i="467" a="1"/>
  <c r="M21" i="467" s="1"/>
  <c r="J21" i="467"/>
  <c r="Z21" i="467"/>
  <c r="N10" i="467" a="1"/>
  <c r="N10" i="467" s="1"/>
  <c r="I10" i="467"/>
  <c r="N14" i="467" a="1"/>
  <c r="N14" i="467" s="1"/>
  <c r="I14" i="467"/>
  <c r="N18" i="467" a="1"/>
  <c r="N18" i="467" s="1"/>
  <c r="I18" i="467"/>
  <c r="N22" i="467" a="1"/>
  <c r="N22" i="467" s="1"/>
  <c r="I22" i="467"/>
  <c r="N26" i="467" a="1"/>
  <c r="N26" i="467" s="1"/>
  <c r="I26" i="467"/>
  <c r="N30" i="467" a="1"/>
  <c r="N30" i="467" s="1"/>
  <c r="I30" i="467"/>
  <c r="M73" i="467" a="1"/>
  <c r="M73" i="467" s="1"/>
  <c r="C46" i="466" a="1"/>
  <c r="C46" i="466" s="1"/>
  <c r="N12" i="466" a="1"/>
  <c r="N12" i="466" s="1"/>
  <c r="L13" i="466" a="1"/>
  <c r="L13" i="466" s="1"/>
  <c r="Z16" i="466"/>
  <c r="O16" i="466"/>
  <c r="M16" i="466" a="1"/>
  <c r="M16" i="466" s="1"/>
  <c r="P16" i="466" a="1"/>
  <c r="P16" i="466" s="1"/>
  <c r="C16" i="466" s="1" a="1"/>
  <c r="C16" i="466" s="1"/>
  <c r="J52" i="466" s="1" a="1"/>
  <c r="J52" i="466" s="1"/>
  <c r="I16" i="466"/>
  <c r="P32" i="466" a="1"/>
  <c r="P32" i="466" s="1"/>
  <c r="C32" i="466" s="1" a="1"/>
  <c r="C32" i="466" s="1"/>
  <c r="P18" i="466" a="1"/>
  <c r="P18" i="466" s="1"/>
  <c r="C18" i="466" s="1" a="1"/>
  <c r="C18" i="466" s="1"/>
  <c r="P28" i="466" a="1"/>
  <c r="P28" i="466" s="1"/>
  <c r="C28" i="466" s="1" a="1"/>
  <c r="C28" i="466" s="1"/>
  <c r="J64" i="466" s="1" a="1"/>
  <c r="J64" i="466" s="1"/>
  <c r="Z28" i="466"/>
  <c r="O28" i="466"/>
  <c r="M28" i="466" a="1"/>
  <c r="M28" i="466" s="1"/>
  <c r="J28" i="466"/>
  <c r="N28" i="466" a="1"/>
  <c r="N28" i="466" s="1"/>
  <c r="I28" i="466"/>
  <c r="P35" i="466" a="1"/>
  <c r="P35" i="466" s="1"/>
  <c r="C35" i="466" s="1" a="1"/>
  <c r="C35" i="466" s="1"/>
  <c r="Z35" i="466"/>
  <c r="O35" i="466"/>
  <c r="M35" i="466" a="1"/>
  <c r="M35" i="466" s="1"/>
  <c r="J35" i="466"/>
  <c r="N35" i="466" a="1"/>
  <c r="N35" i="466" s="1"/>
  <c r="I35" i="466"/>
  <c r="J12" i="466"/>
  <c r="P14" i="466" a="1"/>
  <c r="P14" i="466" s="1"/>
  <c r="Z17" i="466"/>
  <c r="O17" i="466"/>
  <c r="M17" i="466" a="1"/>
  <c r="M17" i="466" s="1"/>
  <c r="J17" i="466"/>
  <c r="P17" i="466" a="1"/>
  <c r="P17" i="466" s="1"/>
  <c r="C17" i="466" s="1" a="1"/>
  <c r="C17" i="466" s="1"/>
  <c r="J53" i="466" s="1" a="1"/>
  <c r="J53" i="466" s="1"/>
  <c r="I17" i="466"/>
  <c r="P26" i="466" a="1"/>
  <c r="P26" i="466" s="1"/>
  <c r="C26" i="466" s="1" a="1"/>
  <c r="C26" i="466" s="1"/>
  <c r="J62" i="466" s="1" a="1"/>
  <c r="J62" i="466" s="1"/>
  <c r="Z26" i="466"/>
  <c r="O26" i="466"/>
  <c r="M26" i="466" a="1"/>
  <c r="M26" i="466" s="1"/>
  <c r="J26" i="466"/>
  <c r="N26" i="466" a="1"/>
  <c r="N26" i="466" s="1"/>
  <c r="I26" i="466"/>
  <c r="P30" i="466" a="1"/>
  <c r="P30" i="466" s="1"/>
  <c r="C30" i="466" s="1" a="1"/>
  <c r="C30" i="466" s="1"/>
  <c r="Z30" i="466"/>
  <c r="O30" i="466"/>
  <c r="M30" i="466" a="1"/>
  <c r="M30" i="466" s="1"/>
  <c r="L30" i="466" a="1"/>
  <c r="L30" i="466" s="1"/>
  <c r="J30" i="466"/>
  <c r="N30" i="466" a="1"/>
  <c r="N30" i="466" s="1"/>
  <c r="I30" i="466"/>
  <c r="Z13" i="466"/>
  <c r="O13" i="466"/>
  <c r="M13" i="466" a="1"/>
  <c r="M13" i="466" s="1"/>
  <c r="J13" i="466"/>
  <c r="P13" i="466" a="1"/>
  <c r="P13" i="466" s="1"/>
  <c r="C13" i="466" s="1" a="1"/>
  <c r="C13" i="466" s="1"/>
  <c r="J49" i="466" s="1" a="1"/>
  <c r="J49" i="466" s="1"/>
  <c r="I13" i="466"/>
  <c r="P15" i="466" a="1"/>
  <c r="P15" i="466" s="1"/>
  <c r="Z21" i="466"/>
  <c r="O21" i="466"/>
  <c r="M21" i="466" a="1"/>
  <c r="M21" i="466" s="1"/>
  <c r="J21" i="466"/>
  <c r="P21" i="466" a="1"/>
  <c r="P21" i="466" s="1"/>
  <c r="C21" i="466" s="1" a="1"/>
  <c r="C21" i="466" s="1"/>
  <c r="J57" i="466" s="1" a="1"/>
  <c r="J57" i="466" s="1"/>
  <c r="I21" i="466"/>
  <c r="P24" i="466" a="1"/>
  <c r="P24" i="466" s="1"/>
  <c r="Z24" i="466"/>
  <c r="O24" i="466"/>
  <c r="M24" i="466" a="1"/>
  <c r="M24" i="466" s="1"/>
  <c r="C24" i="466" a="1"/>
  <c r="C24" i="466" s="1"/>
  <c r="J24" i="466"/>
  <c r="N24" i="466" a="1"/>
  <c r="N24" i="466" s="1"/>
  <c r="I24" i="466"/>
  <c r="O46" i="466" a="1"/>
  <c r="O46" i="466" s="1"/>
  <c r="Z12" i="466"/>
  <c r="O12" i="466"/>
  <c r="M12" i="466" a="1"/>
  <c r="M12" i="466" s="1"/>
  <c r="P12" i="466" a="1"/>
  <c r="P12" i="466" s="1"/>
  <c r="C12" i="466" s="1" a="1"/>
  <c r="C12" i="466" s="1"/>
  <c r="J48" i="466" s="1" a="1"/>
  <c r="J48" i="466" s="1"/>
  <c r="I12" i="466"/>
  <c r="P22" i="466" a="1"/>
  <c r="P22" i="466" s="1"/>
  <c r="C22" i="466" s="1" a="1"/>
  <c r="C22" i="466" s="1"/>
  <c r="J58" i="466" s="1" a="1"/>
  <c r="J58" i="466" s="1"/>
  <c r="Z20" i="466"/>
  <c r="O20" i="466"/>
  <c r="M20" i="466" a="1"/>
  <c r="M20" i="466" s="1"/>
  <c r="P20" i="466" a="1"/>
  <c r="P20" i="466" s="1"/>
  <c r="C20" i="466" s="1" a="1"/>
  <c r="C20" i="466" s="1"/>
  <c r="J56" i="466" s="1" a="1"/>
  <c r="J56" i="466" s="1"/>
  <c r="I20" i="466"/>
  <c r="Z33" i="466"/>
  <c r="O33" i="466"/>
  <c r="M33" i="466" a="1"/>
  <c r="M33" i="466" s="1"/>
  <c r="P33" i="466" a="1"/>
  <c r="P33" i="466" s="1"/>
  <c r="C33" i="466" s="1" a="1"/>
  <c r="C33" i="466" s="1"/>
  <c r="J69" i="466" s="1" a="1"/>
  <c r="J69" i="466" s="1"/>
  <c r="I33" i="466"/>
  <c r="C7" i="466" a="1"/>
  <c r="C7" i="466" s="1"/>
  <c r="I7" i="466"/>
  <c r="L7" i="466" a="1"/>
  <c r="L7" i="466" s="1"/>
  <c r="N7" i="466" a="1"/>
  <c r="N7" i="466" s="1"/>
  <c r="I8" i="466"/>
  <c r="L8" i="466" a="1"/>
  <c r="L8" i="466" s="1"/>
  <c r="N8" i="466" a="1"/>
  <c r="N8" i="466" s="1"/>
  <c r="I9" i="466"/>
  <c r="L9" i="466" a="1"/>
  <c r="L9" i="466" s="1"/>
  <c r="N9" i="466" a="1"/>
  <c r="N9" i="466" s="1"/>
  <c r="Z11" i="466"/>
  <c r="O11" i="466"/>
  <c r="M11" i="466" a="1"/>
  <c r="M11" i="466" s="1"/>
  <c r="C11" i="466" a="1"/>
  <c r="C11" i="466" s="1"/>
  <c r="S12" i="466" a="1"/>
  <c r="S12" i="466" s="1"/>
  <c r="Z15" i="466"/>
  <c r="O15" i="466"/>
  <c r="M15" i="466" a="1"/>
  <c r="M15" i="466" s="1"/>
  <c r="C15" i="466" a="1"/>
  <c r="C15" i="466" s="1"/>
  <c r="S16" i="466" a="1"/>
  <c r="S16" i="466" s="1"/>
  <c r="Z19" i="466"/>
  <c r="O19" i="466"/>
  <c r="M19" i="466" a="1"/>
  <c r="M19" i="466" s="1"/>
  <c r="P23" i="466" a="1"/>
  <c r="P23" i="466" s="1"/>
  <c r="C23" i="466" s="1" a="1"/>
  <c r="C23" i="466" s="1"/>
  <c r="J59" i="466" s="1" a="1"/>
  <c r="J59" i="466" s="1"/>
  <c r="Z23" i="466"/>
  <c r="O23" i="466"/>
  <c r="M23" i="466" a="1"/>
  <c r="M23" i="466" s="1"/>
  <c r="P25" i="466" a="1"/>
  <c r="P25" i="466" s="1"/>
  <c r="Z25" i="466"/>
  <c r="O25" i="466"/>
  <c r="M25" i="466" a="1"/>
  <c r="M25" i="466" s="1"/>
  <c r="C25" i="466" a="1"/>
  <c r="C25" i="466" s="1"/>
  <c r="P27" i="466" a="1"/>
  <c r="P27" i="466" s="1"/>
  <c r="C27" i="466" s="1" a="1"/>
  <c r="C27" i="466" s="1"/>
  <c r="Z27" i="466"/>
  <c r="O27" i="466"/>
  <c r="M27" i="466" a="1"/>
  <c r="M27" i="466" s="1"/>
  <c r="P29" i="466" a="1"/>
  <c r="P29" i="466" s="1"/>
  <c r="C29" i="466" s="1" a="1"/>
  <c r="C29" i="466" s="1"/>
  <c r="J65" i="466" s="1" a="1"/>
  <c r="J65" i="466" s="1"/>
  <c r="Z29" i="466"/>
  <c r="O29" i="466"/>
  <c r="M29" i="466" a="1"/>
  <c r="M29" i="466" s="1"/>
  <c r="P31" i="466" a="1"/>
  <c r="P31" i="466" s="1"/>
  <c r="C31" i="466" s="1" a="1"/>
  <c r="C31" i="466" s="1"/>
  <c r="J67" i="466" s="1" a="1"/>
  <c r="J67" i="466" s="1"/>
  <c r="Z31" i="466"/>
  <c r="O31" i="466"/>
  <c r="M31" i="466" a="1"/>
  <c r="M31" i="466" s="1"/>
  <c r="S36" i="466" a="1"/>
  <c r="S36" i="466" s="1"/>
  <c r="S35" i="466" a="1"/>
  <c r="S35" i="466" s="1"/>
  <c r="S34" i="466" a="1"/>
  <c r="S34" i="466" s="1"/>
  <c r="S32" i="466" a="1"/>
  <c r="S32" i="466" s="1"/>
  <c r="S31" i="466" a="1"/>
  <c r="S31" i="466" s="1"/>
  <c r="S30" i="466" a="1"/>
  <c r="S30" i="466" s="1"/>
  <c r="S29" i="466" a="1"/>
  <c r="S29" i="466" s="1"/>
  <c r="S28" i="466" a="1"/>
  <c r="S28" i="466" s="1"/>
  <c r="S27" i="466" a="1"/>
  <c r="S27" i="466" s="1"/>
  <c r="S26" i="466" a="1"/>
  <c r="S26" i="466" s="1"/>
  <c r="S25" i="466" a="1"/>
  <c r="S25" i="466" s="1"/>
  <c r="S24" i="466" a="1"/>
  <c r="S24" i="466" s="1"/>
  <c r="S23" i="466" a="1"/>
  <c r="S23" i="466" s="1"/>
  <c r="S33" i="466" a="1"/>
  <c r="S33" i="466" s="1"/>
  <c r="Z10" i="466"/>
  <c r="O10" i="466"/>
  <c r="M10" i="466" a="1"/>
  <c r="M10" i="466" s="1"/>
  <c r="S11" i="466" a="1"/>
  <c r="S11" i="466" s="1"/>
  <c r="Z14" i="466"/>
  <c r="O14" i="466"/>
  <c r="M14" i="466" a="1"/>
  <c r="M14" i="466" s="1"/>
  <c r="C14" i="466" a="1"/>
  <c r="C14" i="466" s="1"/>
  <c r="S15" i="466" a="1"/>
  <c r="S15" i="466" s="1"/>
  <c r="Z18" i="466"/>
  <c r="O18" i="466"/>
  <c r="M18" i="466" a="1"/>
  <c r="M18" i="466" s="1"/>
  <c r="S19" i="466" a="1"/>
  <c r="S19" i="466" s="1"/>
  <c r="Z22" i="466"/>
  <c r="O22" i="466"/>
  <c r="M22" i="466" a="1"/>
  <c r="M22" i="466" s="1"/>
  <c r="N33" i="466" a="1"/>
  <c r="N33" i="466" s="1"/>
  <c r="Z32" i="466"/>
  <c r="O32" i="466"/>
  <c r="M32" i="466" a="1"/>
  <c r="M32" i="466" s="1"/>
  <c r="P34" i="466" a="1"/>
  <c r="P34" i="466" s="1"/>
  <c r="C34" i="466" s="1" a="1"/>
  <c r="C34" i="466" s="1"/>
  <c r="Z34" i="466"/>
  <c r="O34" i="466"/>
  <c r="M34" i="466" a="1"/>
  <c r="M34" i="466" s="1"/>
  <c r="P36" i="466" a="1"/>
  <c r="P36" i="466" s="1"/>
  <c r="C36" i="466" s="1" a="1"/>
  <c r="C36" i="466" s="1"/>
  <c r="J72" i="466" s="1" a="1"/>
  <c r="J72" i="466" s="1"/>
  <c r="Z36" i="466"/>
  <c r="O36" i="466"/>
  <c r="M36" i="466" a="1"/>
  <c r="M36" i="466" s="1"/>
  <c r="D45" i="465" a="1"/>
  <c r="D45" i="465" s="1"/>
  <c r="K46" i="465" a="1"/>
  <c r="K46" i="465" s="1"/>
  <c r="G46" i="465" a="1"/>
  <c r="G46" i="465" s="1"/>
  <c r="P7" i="465" a="1"/>
  <c r="P7" i="465" s="1"/>
  <c r="C7" i="465" s="1" a="1"/>
  <c r="C7" i="465" s="1"/>
  <c r="S7" i="465" a="1"/>
  <c r="S7" i="465" s="1"/>
  <c r="S8" i="465" a="1"/>
  <c r="S8" i="465" s="1"/>
  <c r="S9" i="465" a="1"/>
  <c r="S9" i="465" s="1"/>
  <c r="S10" i="465" a="1"/>
  <c r="S10" i="465" s="1"/>
  <c r="P11" i="465" a="1"/>
  <c r="P11" i="465" s="1"/>
  <c r="C11" i="465" s="1" a="1"/>
  <c r="C11" i="465" s="1"/>
  <c r="S11" i="465" a="1"/>
  <c r="S11" i="465" s="1"/>
  <c r="P13" i="465" a="1"/>
  <c r="P13" i="465" s="1"/>
  <c r="C13" i="465" s="1" a="1"/>
  <c r="C13" i="465" s="1"/>
  <c r="S13" i="465" a="1"/>
  <c r="S13" i="465" s="1"/>
  <c r="P15" i="465" a="1"/>
  <c r="P15" i="465" s="1"/>
  <c r="C15" i="465" s="1" a="1"/>
  <c r="C15" i="465" s="1"/>
  <c r="S15" i="465" a="1"/>
  <c r="S15" i="465" s="1"/>
  <c r="P17" i="465" a="1"/>
  <c r="P17" i="465" s="1"/>
  <c r="C17" i="465" s="1" a="1"/>
  <c r="C17" i="465" s="1"/>
  <c r="S17" i="465" a="1"/>
  <c r="S17" i="465" s="1"/>
  <c r="P19" i="465" a="1"/>
  <c r="P19" i="465" s="1"/>
  <c r="C19" i="465" s="1" a="1"/>
  <c r="C19" i="465" s="1"/>
  <c r="S19" i="465" a="1"/>
  <c r="S19" i="465" s="1"/>
  <c r="S21" i="465" a="1"/>
  <c r="S21" i="465" s="1"/>
  <c r="S30" i="465" a="1"/>
  <c r="S30" i="465" s="1"/>
  <c r="N32" i="465" a="1"/>
  <c r="N32" i="465" s="1"/>
  <c r="I32" i="465"/>
  <c r="P32" i="465" a="1"/>
  <c r="P32" i="465" s="1"/>
  <c r="C32" i="465" s="1" a="1"/>
  <c r="C32" i="465" s="1"/>
  <c r="M32" i="465" a="1"/>
  <c r="M32" i="465" s="1"/>
  <c r="J32" i="465"/>
  <c r="Z32" i="465"/>
  <c r="O32" i="465"/>
  <c r="N45" i="465" a="1"/>
  <c r="N45" i="465" s="1"/>
  <c r="N46" i="465" a="1"/>
  <c r="N46" i="465" s="1"/>
  <c r="N28" i="465" a="1"/>
  <c r="N28" i="465" s="1"/>
  <c r="I28" i="465"/>
  <c r="P28" i="465" a="1"/>
  <c r="P28" i="465" s="1"/>
  <c r="C28" i="465" s="1" a="1"/>
  <c r="C28" i="465" s="1"/>
  <c r="M28" i="465" a="1"/>
  <c r="M28" i="465" s="1"/>
  <c r="J28" i="465"/>
  <c r="Z28" i="465"/>
  <c r="O28" i="465"/>
  <c r="O45" i="465" a="1"/>
  <c r="O45" i="465" s="1"/>
  <c r="S34" i="465" a="1"/>
  <c r="S34" i="465" s="1"/>
  <c r="S31" i="465" a="1"/>
  <c r="S31" i="465" s="1"/>
  <c r="S33" i="465" a="1"/>
  <c r="S33" i="465" s="1"/>
  <c r="S32" i="465" a="1"/>
  <c r="S32" i="465" s="1"/>
  <c r="S28" i="465" a="1"/>
  <c r="S28" i="465" s="1"/>
  <c r="S36" i="465" a="1"/>
  <c r="S36" i="465" s="1"/>
  <c r="S29" i="465" a="1"/>
  <c r="S29" i="465" s="1"/>
  <c r="S27" i="465" a="1"/>
  <c r="S27" i="465" s="1"/>
  <c r="S26" i="465" a="1"/>
  <c r="S26" i="465" s="1"/>
  <c r="S25" i="465" a="1"/>
  <c r="S25" i="465" s="1"/>
  <c r="S24" i="465" a="1"/>
  <c r="S24" i="465" s="1"/>
  <c r="S23" i="465" a="1"/>
  <c r="S23" i="465" s="1"/>
  <c r="S22" i="465" a="1"/>
  <c r="S22" i="465" s="1"/>
  <c r="P33" i="465" a="1"/>
  <c r="P33" i="465" s="1"/>
  <c r="C33" i="465" s="1" a="1"/>
  <c r="C33" i="465" s="1"/>
  <c r="P36" i="465" a="1"/>
  <c r="P36" i="465" s="1"/>
  <c r="C36" i="465" s="1" a="1"/>
  <c r="C36" i="465" s="1"/>
  <c r="P29" i="465" a="1"/>
  <c r="P29" i="465" s="1"/>
  <c r="C29" i="465" s="1" a="1"/>
  <c r="C29" i="465" s="1"/>
  <c r="P35" i="465" a="1"/>
  <c r="P35" i="465" s="1"/>
  <c r="C35" i="465" s="1" a="1"/>
  <c r="C35" i="465" s="1"/>
  <c r="P30" i="465" a="1"/>
  <c r="P30" i="465" s="1"/>
  <c r="C30" i="465" s="1" a="1"/>
  <c r="C30" i="465" s="1"/>
  <c r="J66" i="465" s="1" a="1"/>
  <c r="J66" i="465" s="1"/>
  <c r="P27" i="465" a="1"/>
  <c r="P27" i="465" s="1"/>
  <c r="C27" i="465" s="1" a="1"/>
  <c r="C27" i="465" s="1"/>
  <c r="R63" i="465" s="1" a="1"/>
  <c r="R63" i="465" s="1"/>
  <c r="P26" i="465" a="1"/>
  <c r="P26" i="465" s="1"/>
  <c r="C26" i="465" s="1" a="1"/>
  <c r="C26" i="465" s="1"/>
  <c r="P25" i="465" a="1"/>
  <c r="P25" i="465" s="1"/>
  <c r="C25" i="465" s="1" a="1"/>
  <c r="C25" i="465" s="1"/>
  <c r="P24" i="465" a="1"/>
  <c r="P24" i="465" s="1"/>
  <c r="C24" i="465" s="1" a="1"/>
  <c r="C24" i="465" s="1"/>
  <c r="P23" i="465" a="1"/>
  <c r="P23" i="465" s="1"/>
  <c r="C23" i="465" s="1" a="1"/>
  <c r="C23" i="465" s="1"/>
  <c r="P22" i="465" a="1"/>
  <c r="P22" i="465" s="1"/>
  <c r="C22" i="465" s="1" a="1"/>
  <c r="C22" i="465" s="1"/>
  <c r="P12" i="465" a="1"/>
  <c r="P12" i="465" s="1"/>
  <c r="C12" i="465" s="1" a="1"/>
  <c r="C12" i="465" s="1"/>
  <c r="S12" i="465" a="1"/>
  <c r="S12" i="465" s="1"/>
  <c r="P14" i="465" a="1"/>
  <c r="P14" i="465" s="1"/>
  <c r="C14" i="465" s="1" a="1"/>
  <c r="C14" i="465" s="1"/>
  <c r="J50" i="465" s="1" a="1"/>
  <c r="J50" i="465" s="1"/>
  <c r="S14" i="465" a="1"/>
  <c r="S14" i="465" s="1"/>
  <c r="P16" i="465" a="1"/>
  <c r="P16" i="465" s="1"/>
  <c r="C16" i="465" s="1" a="1"/>
  <c r="C16" i="465" s="1"/>
  <c r="S16" i="465" a="1"/>
  <c r="S16" i="465" s="1"/>
  <c r="P18" i="465" a="1"/>
  <c r="P18" i="465" s="1"/>
  <c r="C18" i="465" s="1" a="1"/>
  <c r="C18" i="465" s="1"/>
  <c r="S18" i="465" a="1"/>
  <c r="S18" i="465" s="1"/>
  <c r="P20" i="465" a="1"/>
  <c r="P20" i="465" s="1"/>
  <c r="C20" i="465" s="1" a="1"/>
  <c r="C20" i="465" s="1"/>
  <c r="S20" i="465" a="1"/>
  <c r="S20" i="465" s="1"/>
  <c r="P34" i="465" a="1"/>
  <c r="P34" i="465" s="1"/>
  <c r="C34" i="465" s="1" a="1"/>
  <c r="C34" i="465" s="1"/>
  <c r="N31" i="465" a="1"/>
  <c r="N31" i="465" s="1"/>
  <c r="I31" i="465"/>
  <c r="N30" i="465" a="1"/>
  <c r="N30" i="465" s="1"/>
  <c r="L30" i="465" a="1"/>
  <c r="L30" i="465" s="1"/>
  <c r="I30" i="465"/>
  <c r="Z27" i="465"/>
  <c r="N29" i="465" a="1"/>
  <c r="N29" i="465" s="1"/>
  <c r="I29" i="465"/>
  <c r="O31" i="465"/>
  <c r="Z31" i="465"/>
  <c r="I33" i="465"/>
  <c r="N33" i="465" a="1"/>
  <c r="N33" i="465" s="1"/>
  <c r="I34" i="465"/>
  <c r="N34" i="465" a="1"/>
  <c r="N34" i="465" s="1"/>
  <c r="I35" i="465"/>
  <c r="N35" i="465" a="1"/>
  <c r="N35" i="465" s="1"/>
  <c r="I36" i="465"/>
  <c r="L36" i="465" a="1"/>
  <c r="L36" i="465" s="1"/>
  <c r="N36" i="465" a="1"/>
  <c r="N36" i="465" s="1"/>
  <c r="M73" i="465" a="1"/>
  <c r="M73" i="465" s="1"/>
  <c r="N12" i="464" a="1"/>
  <c r="N12" i="464" s="1"/>
  <c r="I12" i="464"/>
  <c r="P15" i="464" a="1"/>
  <c r="P15" i="464" s="1"/>
  <c r="C15" i="464" s="1" a="1"/>
  <c r="C15" i="464" s="1"/>
  <c r="P21" i="464" a="1"/>
  <c r="P21" i="464" s="1"/>
  <c r="C21" i="464" s="1" a="1"/>
  <c r="C21" i="464" s="1"/>
  <c r="J57" i="464" s="1" a="1"/>
  <c r="J57" i="464" s="1"/>
  <c r="P25" i="464" a="1"/>
  <c r="P25" i="464" s="1"/>
  <c r="C25" i="464" s="1" a="1"/>
  <c r="C25" i="464" s="1"/>
  <c r="Z32" i="464"/>
  <c r="O32" i="464"/>
  <c r="M32" i="464" a="1"/>
  <c r="M32" i="464" s="1"/>
  <c r="P32" i="464" a="1"/>
  <c r="P32" i="464" s="1"/>
  <c r="C32" i="464" s="1" a="1"/>
  <c r="C32" i="464" s="1"/>
  <c r="J68" i="464" s="1" a="1"/>
  <c r="J68" i="464" s="1"/>
  <c r="I32" i="464"/>
  <c r="L32" i="464" a="1"/>
  <c r="L32" i="464" s="1"/>
  <c r="P34" i="464" a="1"/>
  <c r="P34" i="464" s="1"/>
  <c r="C34" i="464" s="1" a="1"/>
  <c r="C34" i="464" s="1"/>
  <c r="J70" i="464" s="1" a="1"/>
  <c r="J70" i="464" s="1"/>
  <c r="N8" i="464" a="1"/>
  <c r="N8" i="464" s="1"/>
  <c r="L8" i="464" a="1"/>
  <c r="L8" i="464" s="1"/>
  <c r="N10" i="464" a="1"/>
  <c r="N10" i="464" s="1"/>
  <c r="I10" i="464"/>
  <c r="P10" i="464" a="1"/>
  <c r="P10" i="464" s="1"/>
  <c r="C10" i="464" s="1" a="1"/>
  <c r="C10" i="464" s="1"/>
  <c r="J46" i="464" s="1" a="1"/>
  <c r="J46" i="464" s="1"/>
  <c r="M10" i="464" a="1"/>
  <c r="M10" i="464" s="1"/>
  <c r="J10" i="464"/>
  <c r="Z10" i="464"/>
  <c r="P11" i="464" a="1"/>
  <c r="P11" i="464" s="1"/>
  <c r="C11" i="464" s="1" a="1"/>
  <c r="C11" i="464" s="1"/>
  <c r="J47" i="464" s="1" a="1"/>
  <c r="J47" i="464" s="1"/>
  <c r="J12" i="464"/>
  <c r="J13" i="464"/>
  <c r="N21" i="464" a="1"/>
  <c r="N21" i="464" s="1"/>
  <c r="I21" i="464"/>
  <c r="Z21" i="464"/>
  <c r="O21" i="464"/>
  <c r="P24" i="464" a="1"/>
  <c r="P24" i="464" s="1"/>
  <c r="C24" i="464" s="1" a="1"/>
  <c r="C24" i="464" s="1"/>
  <c r="P28" i="464" a="1"/>
  <c r="P28" i="464" s="1"/>
  <c r="C28" i="464" s="1" a="1"/>
  <c r="C28" i="464" s="1"/>
  <c r="J32" i="464"/>
  <c r="Z35" i="464"/>
  <c r="O35" i="464"/>
  <c r="M35" i="464" a="1"/>
  <c r="M35" i="464" s="1"/>
  <c r="L35" i="464" a="1"/>
  <c r="L35" i="464" s="1"/>
  <c r="P35" i="464" a="1"/>
  <c r="P35" i="464" s="1"/>
  <c r="C35" i="464" s="1" a="1"/>
  <c r="C35" i="464" s="1"/>
  <c r="J71" i="464" s="1" a="1"/>
  <c r="J71" i="464" s="1"/>
  <c r="J7" i="464"/>
  <c r="M7" i="464" a="1"/>
  <c r="M7" i="464" s="1"/>
  <c r="J8" i="464"/>
  <c r="S8" i="464" a="1"/>
  <c r="S8" i="464" s="1"/>
  <c r="J9" i="464"/>
  <c r="O12" i="464"/>
  <c r="P16" i="464" a="1"/>
  <c r="P16" i="464" s="1"/>
  <c r="C16" i="464" s="1" a="1"/>
  <c r="C16" i="464" s="1"/>
  <c r="M21" i="464" a="1"/>
  <c r="M21" i="464" s="1"/>
  <c r="N22" i="464" a="1"/>
  <c r="N22" i="464" s="1"/>
  <c r="I22" i="464"/>
  <c r="P22" i="464" a="1"/>
  <c r="P22" i="464" s="1"/>
  <c r="C22" i="464" s="1" a="1"/>
  <c r="C22" i="464" s="1"/>
  <c r="J58" i="464" s="1" a="1"/>
  <c r="J58" i="464" s="1"/>
  <c r="M22" i="464" a="1"/>
  <c r="M22" i="464" s="1"/>
  <c r="J22" i="464"/>
  <c r="Z22" i="464"/>
  <c r="O22" i="464"/>
  <c r="N26" i="464" a="1"/>
  <c r="N26" i="464" s="1"/>
  <c r="I26" i="464"/>
  <c r="P26" i="464" a="1"/>
  <c r="P26" i="464" s="1"/>
  <c r="C26" i="464" s="1" a="1"/>
  <c r="C26" i="464" s="1"/>
  <c r="M26" i="464" a="1"/>
  <c r="M26" i="464" s="1"/>
  <c r="J26" i="464"/>
  <c r="Z26" i="464"/>
  <c r="O26" i="464"/>
  <c r="N30" i="464" a="1"/>
  <c r="N30" i="464" s="1"/>
  <c r="I30" i="464"/>
  <c r="P30" i="464" a="1"/>
  <c r="P30" i="464" s="1"/>
  <c r="C30" i="464" s="1" a="1"/>
  <c r="C30" i="464" s="1"/>
  <c r="M30" i="464" a="1"/>
  <c r="M30" i="464" s="1"/>
  <c r="J30" i="464"/>
  <c r="Z30" i="464"/>
  <c r="O30" i="464"/>
  <c r="Z33" i="464"/>
  <c r="O33" i="464"/>
  <c r="M33" i="464" a="1"/>
  <c r="M33" i="464" s="1"/>
  <c r="J33" i="464"/>
  <c r="P33" i="464" a="1"/>
  <c r="P33" i="464" s="1"/>
  <c r="C33" i="464" s="1" a="1"/>
  <c r="C33" i="464" s="1"/>
  <c r="J35" i="464"/>
  <c r="N13" i="464" a="1"/>
  <c r="N13" i="464" s="1"/>
  <c r="L13" i="464" a="1"/>
  <c r="L13" i="464" s="1"/>
  <c r="I13" i="464"/>
  <c r="Z13" i="464"/>
  <c r="O13" i="464"/>
  <c r="N14" i="464" a="1"/>
  <c r="N14" i="464" s="1"/>
  <c r="I14" i="464"/>
  <c r="P14" i="464" a="1"/>
  <c r="P14" i="464" s="1"/>
  <c r="C14" i="464" s="1" a="1"/>
  <c r="C14" i="464" s="1"/>
  <c r="J50" i="464" s="1" a="1"/>
  <c r="J50" i="464" s="1"/>
  <c r="M14" i="464" a="1"/>
  <c r="M14" i="464" s="1"/>
  <c r="J14" i="464"/>
  <c r="Z14" i="464"/>
  <c r="P29" i="464" a="1"/>
  <c r="P29" i="464" s="1"/>
  <c r="C29" i="464" s="1" a="1"/>
  <c r="C29" i="464" s="1"/>
  <c r="I8" i="464"/>
  <c r="M8" i="464" a="1"/>
  <c r="M8" i="464" s="1"/>
  <c r="N9" i="464" a="1"/>
  <c r="N9" i="464" s="1"/>
  <c r="L9" i="464" a="1"/>
  <c r="L9" i="464" s="1"/>
  <c r="I9" i="464"/>
  <c r="Z9" i="464"/>
  <c r="O9" i="464"/>
  <c r="C9" i="464" a="1"/>
  <c r="C9" i="464" s="1"/>
  <c r="P20" i="464" a="1"/>
  <c r="P20" i="464" s="1"/>
  <c r="C20" i="464" s="1" a="1"/>
  <c r="C20" i="464" s="1"/>
  <c r="N25" i="464" a="1"/>
  <c r="N25" i="464" s="1"/>
  <c r="I25" i="464"/>
  <c r="Z25" i="464"/>
  <c r="O25" i="464"/>
  <c r="N29" i="464" a="1"/>
  <c r="N29" i="464" s="1"/>
  <c r="I29" i="464"/>
  <c r="Z29" i="464"/>
  <c r="O29" i="464"/>
  <c r="I35" i="464"/>
  <c r="S35" i="464" a="1"/>
  <c r="S35" i="464" s="1"/>
  <c r="S34" i="464" a="1"/>
  <c r="S34" i="464" s="1"/>
  <c r="S29" i="464" a="1"/>
  <c r="S29" i="464" s="1"/>
  <c r="S25" i="464" a="1"/>
  <c r="S25" i="464" s="1"/>
  <c r="S21" i="464" a="1"/>
  <c r="S21" i="464" s="1"/>
  <c r="S17" i="464" a="1"/>
  <c r="S17" i="464" s="1"/>
  <c r="S13" i="464" a="1"/>
  <c r="S13" i="464" s="1"/>
  <c r="S9" i="464" a="1"/>
  <c r="S9" i="464" s="1"/>
  <c r="S7" i="464" a="1"/>
  <c r="S7" i="464" s="1"/>
  <c r="S30" i="464" a="1"/>
  <c r="S30" i="464" s="1"/>
  <c r="S26" i="464" a="1"/>
  <c r="S26" i="464" s="1"/>
  <c r="S22" i="464" a="1"/>
  <c r="S22" i="464" s="1"/>
  <c r="P7" i="464" a="1"/>
  <c r="P7" i="464" s="1"/>
  <c r="C7" i="464" s="1" a="1"/>
  <c r="C7" i="464" s="1"/>
  <c r="J43" i="464" s="1" a="1"/>
  <c r="J43" i="464" s="1"/>
  <c r="P31" i="464" a="1"/>
  <c r="P31" i="464" s="1"/>
  <c r="C31" i="464" s="1" a="1"/>
  <c r="C31" i="464" s="1"/>
  <c r="P27" i="464" a="1"/>
  <c r="P27" i="464" s="1"/>
  <c r="C27" i="464" s="1" a="1"/>
  <c r="C27" i="464" s="1"/>
  <c r="P23" i="464" a="1"/>
  <c r="P23" i="464" s="1"/>
  <c r="C23" i="464" s="1" a="1"/>
  <c r="C23" i="464" s="1"/>
  <c r="P19" i="464" a="1"/>
  <c r="P19" i="464" s="1"/>
  <c r="C19" i="464" s="1" a="1"/>
  <c r="C19" i="464" s="1"/>
  <c r="O8" i="464"/>
  <c r="S10" i="464" a="1"/>
  <c r="S10" i="464" s="1"/>
  <c r="P12" i="464" a="1"/>
  <c r="P12" i="464" s="1"/>
  <c r="C12" i="464" s="1" a="1"/>
  <c r="C12" i="464" s="1"/>
  <c r="J48" i="464" s="1" a="1"/>
  <c r="J48" i="464" s="1"/>
  <c r="Z12" i="464"/>
  <c r="P13" i="464" a="1"/>
  <c r="P13" i="464" s="1"/>
  <c r="C13" i="464" s="1" a="1"/>
  <c r="C13" i="464" s="1"/>
  <c r="J49" i="464" s="1" a="1"/>
  <c r="J49" i="464" s="1"/>
  <c r="O14" i="464"/>
  <c r="S15" i="464" a="1"/>
  <c r="S15" i="464" s="1"/>
  <c r="N16" i="464" a="1"/>
  <c r="N16" i="464" s="1"/>
  <c r="I16" i="464"/>
  <c r="N17" i="464" a="1"/>
  <c r="N17" i="464" s="1"/>
  <c r="I17" i="464"/>
  <c r="Z17" i="464"/>
  <c r="O17" i="464"/>
  <c r="N18" i="464" a="1"/>
  <c r="N18" i="464" s="1"/>
  <c r="L18" i="464" a="1"/>
  <c r="L18" i="464" s="1"/>
  <c r="I18" i="464"/>
  <c r="P18" i="464" a="1"/>
  <c r="P18" i="464" s="1"/>
  <c r="C18" i="464" s="1" a="1"/>
  <c r="C18" i="464" s="1"/>
  <c r="M18" i="464" a="1"/>
  <c r="M18" i="464" s="1"/>
  <c r="J18" i="464"/>
  <c r="Z18" i="464"/>
  <c r="S20" i="464" a="1"/>
  <c r="S20" i="464" s="1"/>
  <c r="S24" i="464" a="1"/>
  <c r="S24" i="464" s="1"/>
  <c r="S28" i="464" a="1"/>
  <c r="S28" i="464" s="1"/>
  <c r="N32" i="464" a="1"/>
  <c r="N32" i="464" s="1"/>
  <c r="S33" i="464" a="1"/>
  <c r="S33" i="464" s="1"/>
  <c r="Z36" i="464"/>
  <c r="O36" i="464"/>
  <c r="M36" i="464" a="1"/>
  <c r="M36" i="464" s="1"/>
  <c r="P36" i="464" a="1"/>
  <c r="P36" i="464" s="1"/>
  <c r="C36" i="464" s="1" a="1"/>
  <c r="C36" i="464" s="1"/>
  <c r="J72" i="464" s="1" a="1"/>
  <c r="J72" i="464" s="1"/>
  <c r="I36" i="464"/>
  <c r="N20" i="464" a="1"/>
  <c r="N20" i="464" s="1"/>
  <c r="I20" i="464"/>
  <c r="N24" i="464" a="1"/>
  <c r="N24" i="464" s="1"/>
  <c r="I24" i="464"/>
  <c r="N28" i="464" a="1"/>
  <c r="N28" i="464" s="1"/>
  <c r="I28" i="464"/>
  <c r="N11" i="464" a="1"/>
  <c r="N11" i="464" s="1"/>
  <c r="I11" i="464"/>
  <c r="N15" i="464" a="1"/>
  <c r="N15" i="464" s="1"/>
  <c r="I15" i="464"/>
  <c r="N19" i="464" a="1"/>
  <c r="N19" i="464" s="1"/>
  <c r="I19" i="464"/>
  <c r="N23" i="464" a="1"/>
  <c r="N23" i="464" s="1"/>
  <c r="I23" i="464"/>
  <c r="N27" i="464" a="1"/>
  <c r="N27" i="464" s="1"/>
  <c r="I27" i="464"/>
  <c r="N31" i="464" a="1"/>
  <c r="N31" i="464" s="1"/>
  <c r="I31" i="464"/>
  <c r="Z34" i="464"/>
  <c r="O34" i="464"/>
  <c r="M34" i="464" a="1"/>
  <c r="M34" i="464" s="1"/>
  <c r="G43" i="463" a="1"/>
  <c r="G43" i="463" s="1"/>
  <c r="E43" i="463" a="1"/>
  <c r="E43" i="463" s="1"/>
  <c r="C43" i="463" a="1"/>
  <c r="C43" i="463" s="1"/>
  <c r="K43" i="463" a="1"/>
  <c r="K43" i="463" s="1"/>
  <c r="I43" i="463" a="1"/>
  <c r="I43" i="463" s="1"/>
  <c r="F43" i="463" a="1"/>
  <c r="F43" i="463" s="1"/>
  <c r="D43" i="463" a="1"/>
  <c r="D43" i="463" s="1"/>
  <c r="D7" i="463" a="1"/>
  <c r="D7" i="463" s="1"/>
  <c r="D9" i="463" a="1"/>
  <c r="D9" i="463" s="1"/>
  <c r="K9" i="463" s="1" a="1"/>
  <c r="K9" i="463" s="1"/>
  <c r="F44" i="463" a="1"/>
  <c r="F44" i="463" s="1"/>
  <c r="D8" i="463" a="1"/>
  <c r="D8" i="463" s="1"/>
  <c r="K8" i="463" s="1" a="1"/>
  <c r="K8" i="463" s="1"/>
  <c r="M45" i="463" a="1"/>
  <c r="M45" i="463" s="1"/>
  <c r="N27" i="463" a="1"/>
  <c r="N27" i="463" s="1"/>
  <c r="I27" i="463"/>
  <c r="P27" i="463" a="1"/>
  <c r="P27" i="463" s="1"/>
  <c r="C27" i="463" s="1" a="1"/>
  <c r="C27" i="463" s="1"/>
  <c r="M27" i="463" a="1"/>
  <c r="M27" i="463" s="1"/>
  <c r="J27" i="463"/>
  <c r="Z27" i="463"/>
  <c r="O27" i="463"/>
  <c r="S36" i="463" a="1"/>
  <c r="S36" i="463" s="1"/>
  <c r="S30" i="463" a="1"/>
  <c r="S30" i="463" s="1"/>
  <c r="S26" i="463" a="1"/>
  <c r="S26" i="463" s="1"/>
  <c r="S25" i="463" a="1"/>
  <c r="S25" i="463" s="1"/>
  <c r="S24" i="463" a="1"/>
  <c r="S24" i="463" s="1"/>
  <c r="S23" i="463" a="1"/>
  <c r="S23" i="463" s="1"/>
  <c r="S22" i="463" a="1"/>
  <c r="S22" i="463" s="1"/>
  <c r="S21" i="463" a="1"/>
  <c r="S21" i="463" s="1"/>
  <c r="S20" i="463" a="1"/>
  <c r="S20" i="463" s="1"/>
  <c r="S19" i="463" a="1"/>
  <c r="S19" i="463" s="1"/>
  <c r="S31" i="463" a="1"/>
  <c r="S31" i="463" s="1"/>
  <c r="S27" i="463" a="1"/>
  <c r="S27" i="463" s="1"/>
  <c r="S35" i="463" a="1"/>
  <c r="S35" i="463" s="1"/>
  <c r="S32" i="463" a="1"/>
  <c r="S32" i="463" s="1"/>
  <c r="S28" i="463" a="1"/>
  <c r="S28" i="463" s="1"/>
  <c r="P36" i="463" a="1"/>
  <c r="P36" i="463" s="1"/>
  <c r="C36" i="463" s="1" a="1"/>
  <c r="C36" i="463" s="1"/>
  <c r="J72" i="463" s="1" a="1"/>
  <c r="J72" i="463" s="1"/>
  <c r="P26" i="463" a="1"/>
  <c r="P26" i="463" s="1"/>
  <c r="C26" i="463" s="1" a="1"/>
  <c r="C26" i="463" s="1"/>
  <c r="P25" i="463" a="1"/>
  <c r="P25" i="463" s="1"/>
  <c r="C25" i="463" s="1" a="1"/>
  <c r="C25" i="463" s="1"/>
  <c r="P24" i="463" a="1"/>
  <c r="P24" i="463" s="1"/>
  <c r="C24" i="463" s="1" a="1"/>
  <c r="C24" i="463" s="1"/>
  <c r="P23" i="463" a="1"/>
  <c r="P23" i="463" s="1"/>
  <c r="C23" i="463" s="1" a="1"/>
  <c r="C23" i="463" s="1"/>
  <c r="P22" i="463" a="1"/>
  <c r="P22" i="463" s="1"/>
  <c r="C22" i="463" s="1" a="1"/>
  <c r="C22" i="463" s="1"/>
  <c r="P21" i="463" a="1"/>
  <c r="P21" i="463" s="1"/>
  <c r="C21" i="463" s="1" a="1"/>
  <c r="C21" i="463" s="1"/>
  <c r="P20" i="463" a="1"/>
  <c r="P20" i="463" s="1"/>
  <c r="C20" i="463" s="1" a="1"/>
  <c r="C20" i="463" s="1"/>
  <c r="P19" i="463" a="1"/>
  <c r="P19" i="463" s="1"/>
  <c r="C19" i="463" s="1" a="1"/>
  <c r="C19" i="463" s="1"/>
  <c r="P35" i="463" a="1"/>
  <c r="P35" i="463" s="1"/>
  <c r="C35" i="463" s="1" a="1"/>
  <c r="C35" i="463" s="1"/>
  <c r="J71" i="463" s="1" a="1"/>
  <c r="J71" i="463" s="1"/>
  <c r="P32" i="463" a="1"/>
  <c r="P32" i="463" s="1"/>
  <c r="C32" i="463" s="1" a="1"/>
  <c r="C32" i="463" s="1"/>
  <c r="J68" i="463" s="1" a="1"/>
  <c r="J68" i="463" s="1"/>
  <c r="P28" i="463" a="1"/>
  <c r="P28" i="463" s="1"/>
  <c r="C28" i="463" s="1" a="1"/>
  <c r="C28" i="463" s="1"/>
  <c r="P34" i="463" a="1"/>
  <c r="P34" i="463" s="1"/>
  <c r="C34" i="463" s="1" a="1"/>
  <c r="C34" i="463" s="1"/>
  <c r="P12" i="463" a="1"/>
  <c r="P12" i="463" s="1"/>
  <c r="C12" i="463" s="1" a="1"/>
  <c r="C12" i="463" s="1"/>
  <c r="S12" i="463" a="1"/>
  <c r="S12" i="463" s="1"/>
  <c r="P14" i="463" a="1"/>
  <c r="P14" i="463" s="1"/>
  <c r="C14" i="463" s="1" a="1"/>
  <c r="C14" i="463" s="1"/>
  <c r="S14" i="463" a="1"/>
  <c r="S14" i="463" s="1"/>
  <c r="P16" i="463" a="1"/>
  <c r="P16" i="463" s="1"/>
  <c r="C16" i="463" s="1" a="1"/>
  <c r="C16" i="463" s="1"/>
  <c r="S16" i="463" a="1"/>
  <c r="S16" i="463" s="1"/>
  <c r="P18" i="463" a="1"/>
  <c r="P18" i="463" s="1"/>
  <c r="C18" i="463" s="1" a="1"/>
  <c r="C18" i="463" s="1"/>
  <c r="S18" i="463" a="1"/>
  <c r="S18" i="463" s="1"/>
  <c r="N31" i="463" a="1"/>
  <c r="N31" i="463" s="1"/>
  <c r="I31" i="463"/>
  <c r="P31" i="463" a="1"/>
  <c r="P31" i="463" s="1"/>
  <c r="C31" i="463" s="1" a="1"/>
  <c r="C31" i="463" s="1"/>
  <c r="J67" i="463" s="1" a="1"/>
  <c r="J67" i="463" s="1"/>
  <c r="M31" i="463" a="1"/>
  <c r="M31" i="463" s="1"/>
  <c r="J31" i="463"/>
  <c r="Z31" i="463"/>
  <c r="O31" i="463"/>
  <c r="S34" i="463" a="1"/>
  <c r="S34" i="463" s="1"/>
  <c r="S43" i="463" a="1"/>
  <c r="S43" i="463" s="1"/>
  <c r="O43" i="463" a="1"/>
  <c r="O43" i="463" s="1"/>
  <c r="M43" i="463" a="1"/>
  <c r="M43" i="463" s="1"/>
  <c r="T43" i="463" a="1"/>
  <c r="T43" i="463" s="1"/>
  <c r="R43" i="463" a="1"/>
  <c r="R43" i="463" s="1"/>
  <c r="N43" i="463" a="1"/>
  <c r="N43" i="463" s="1"/>
  <c r="R44" i="463" a="1"/>
  <c r="R44" i="463" s="1"/>
  <c r="P10" i="463" a="1"/>
  <c r="P10" i="463" s="1"/>
  <c r="C10" i="463" s="1" a="1"/>
  <c r="C10" i="463" s="1"/>
  <c r="S10" i="463" a="1"/>
  <c r="S10" i="463" s="1"/>
  <c r="P11" i="463" a="1"/>
  <c r="P11" i="463" s="1"/>
  <c r="C11" i="463" s="1" a="1"/>
  <c r="C11" i="463" s="1"/>
  <c r="S11" i="463" a="1"/>
  <c r="S11" i="463" s="1"/>
  <c r="P13" i="463" a="1"/>
  <c r="P13" i="463" s="1"/>
  <c r="C13" i="463" s="1" a="1"/>
  <c r="C13" i="463" s="1"/>
  <c r="J49" i="463" s="1" a="1"/>
  <c r="J49" i="463" s="1"/>
  <c r="S13" i="463" a="1"/>
  <c r="S13" i="463" s="1"/>
  <c r="P15" i="463" a="1"/>
  <c r="P15" i="463" s="1"/>
  <c r="C15" i="463" s="1" a="1"/>
  <c r="C15" i="463" s="1"/>
  <c r="S15" i="463" a="1"/>
  <c r="S15" i="463" s="1"/>
  <c r="P17" i="463" a="1"/>
  <c r="P17" i="463" s="1"/>
  <c r="C17" i="463" s="1" a="1"/>
  <c r="C17" i="463" s="1"/>
  <c r="S17" i="463" a="1"/>
  <c r="S17" i="463" s="1"/>
  <c r="S29" i="463" a="1"/>
  <c r="S29" i="463" s="1"/>
  <c r="P30" i="463" a="1"/>
  <c r="P30" i="463" s="1"/>
  <c r="C30" i="463" s="1" a="1"/>
  <c r="C30" i="463" s="1"/>
  <c r="O44" i="463" a="1"/>
  <c r="O44" i="463" s="1"/>
  <c r="O28" i="463"/>
  <c r="J29" i="463"/>
  <c r="M29" i="463" a="1"/>
  <c r="M29" i="463" s="1"/>
  <c r="P29" i="463" a="1"/>
  <c r="P29" i="463" s="1"/>
  <c r="C29" i="463" s="1" a="1"/>
  <c r="C29" i="463" s="1"/>
  <c r="N30" i="463" a="1"/>
  <c r="N30" i="463" s="1"/>
  <c r="I30" i="463"/>
  <c r="O32" i="463"/>
  <c r="J33" i="463"/>
  <c r="M33" i="463" a="1"/>
  <c r="M33" i="463" s="1"/>
  <c r="P33" i="463" a="1"/>
  <c r="P33" i="463" s="1"/>
  <c r="C33" i="463" s="1" a="1"/>
  <c r="C33" i="463" s="1"/>
  <c r="N29" i="463" a="1"/>
  <c r="N29" i="463" s="1"/>
  <c r="I29" i="463"/>
  <c r="N33" i="463" a="1"/>
  <c r="N33" i="463" s="1"/>
  <c r="I33" i="463"/>
  <c r="N28" i="463" a="1"/>
  <c r="N28" i="463" s="1"/>
  <c r="I28" i="463"/>
  <c r="N32" i="463" a="1"/>
  <c r="N32" i="463" s="1"/>
  <c r="I32" i="463"/>
  <c r="I34" i="463"/>
  <c r="N34" i="463" a="1"/>
  <c r="N34" i="463" s="1"/>
  <c r="I35" i="463"/>
  <c r="N35" i="463" a="1"/>
  <c r="N35" i="463" s="1"/>
  <c r="I36" i="463"/>
  <c r="L36" i="463" a="1"/>
  <c r="L36" i="463" s="1"/>
  <c r="N36" i="463" a="1"/>
  <c r="N36" i="463" s="1"/>
  <c r="M73" i="463" a="1"/>
  <c r="M73" i="463" s="1"/>
  <c r="N8" i="462" a="1"/>
  <c r="N8" i="462" s="1"/>
  <c r="L8" i="462" a="1"/>
  <c r="L8" i="462" s="1"/>
  <c r="I8" i="462"/>
  <c r="P11" i="462" a="1"/>
  <c r="P11" i="462" s="1"/>
  <c r="P20" i="462" a="1"/>
  <c r="P20" i="462" s="1"/>
  <c r="C20" i="462" s="1" a="1"/>
  <c r="C20" i="462" s="1"/>
  <c r="J56" i="462" s="1" a="1"/>
  <c r="J56" i="462" s="1"/>
  <c r="P24" i="462" a="1"/>
  <c r="P24" i="462" s="1"/>
  <c r="C24" i="462" s="1" a="1"/>
  <c r="C24" i="462" s="1"/>
  <c r="J60" i="462" s="1" a="1"/>
  <c r="J60" i="462" s="1"/>
  <c r="P32" i="462" a="1"/>
  <c r="P32" i="462" s="1"/>
  <c r="C32" i="462" s="1" a="1"/>
  <c r="C32" i="462" s="1"/>
  <c r="P35" i="462" a="1"/>
  <c r="P35" i="462" s="1"/>
  <c r="C35" i="462" s="1" a="1"/>
  <c r="C35" i="462" s="1"/>
  <c r="N7" i="462" a="1"/>
  <c r="N7" i="462" s="1"/>
  <c r="L7" i="462" a="1"/>
  <c r="L7" i="462" s="1"/>
  <c r="I7" i="462"/>
  <c r="C7" i="462" a="1"/>
  <c r="C7" i="462" s="1"/>
  <c r="P14" i="462" a="1"/>
  <c r="P14" i="462" s="1"/>
  <c r="C14" i="462" s="1" a="1"/>
  <c r="C14" i="462" s="1"/>
  <c r="N15" i="462" a="1"/>
  <c r="N15" i="462" s="1"/>
  <c r="I15" i="462"/>
  <c r="P25" i="462" a="1"/>
  <c r="P25" i="462" s="1"/>
  <c r="C25" i="462" s="1" a="1"/>
  <c r="C25" i="462" s="1"/>
  <c r="P34" i="462" a="1"/>
  <c r="P34" i="462" s="1"/>
  <c r="C34" i="462" s="1" a="1"/>
  <c r="C34" i="462" s="1"/>
  <c r="S36" i="462" a="1"/>
  <c r="S36" i="462" s="1"/>
  <c r="S35" i="462" a="1"/>
  <c r="S35" i="462" s="1"/>
  <c r="O8" i="462"/>
  <c r="S8" i="462" a="1"/>
  <c r="S8" i="462" s="1"/>
  <c r="Z8" i="462"/>
  <c r="J9" i="462"/>
  <c r="M9" i="462" a="1"/>
  <c r="M9" i="462" s="1"/>
  <c r="P9" i="462" a="1"/>
  <c r="P9" i="462" s="1"/>
  <c r="C9" i="462" s="1" a="1"/>
  <c r="C9" i="462" s="1"/>
  <c r="N10" i="462" a="1"/>
  <c r="N10" i="462" s="1"/>
  <c r="L10" i="462" a="1"/>
  <c r="L10" i="462" s="1"/>
  <c r="I10" i="462"/>
  <c r="O12" i="462"/>
  <c r="S12" i="462" a="1"/>
  <c r="S12" i="462" s="1"/>
  <c r="J13" i="462"/>
  <c r="M13" i="462" a="1"/>
  <c r="M13" i="462" s="1"/>
  <c r="P13" i="462" a="1"/>
  <c r="P13" i="462" s="1"/>
  <c r="C13" i="462" s="1" a="1"/>
  <c r="C13" i="462" s="1"/>
  <c r="N14" i="462" a="1"/>
  <c r="N14" i="462" s="1"/>
  <c r="I14" i="462"/>
  <c r="O16" i="462"/>
  <c r="S16" i="462" a="1"/>
  <c r="S16" i="462" s="1"/>
  <c r="J17" i="462"/>
  <c r="M17" i="462" a="1"/>
  <c r="M17" i="462" s="1"/>
  <c r="P17" i="462" a="1"/>
  <c r="P17" i="462" s="1"/>
  <c r="C17" i="462" s="1" a="1"/>
  <c r="C17" i="462" s="1"/>
  <c r="J53" i="462" s="1" a="1"/>
  <c r="J53" i="462" s="1"/>
  <c r="N18" i="462" a="1"/>
  <c r="N18" i="462" s="1"/>
  <c r="I18" i="462"/>
  <c r="S19" i="462" a="1"/>
  <c r="S19" i="462" s="1"/>
  <c r="P22" i="462" a="1"/>
  <c r="P22" i="462" s="1"/>
  <c r="C22" i="462" s="1" a="1"/>
  <c r="C22" i="462" s="1"/>
  <c r="S23" i="462" a="1"/>
  <c r="S23" i="462" s="1"/>
  <c r="P26" i="462" a="1"/>
  <c r="P26" i="462" s="1"/>
  <c r="C26" i="462" s="1" a="1"/>
  <c r="C26" i="462" s="1"/>
  <c r="S27" i="462" a="1"/>
  <c r="S27" i="462" s="1"/>
  <c r="P30" i="462" a="1"/>
  <c r="P30" i="462" s="1"/>
  <c r="C30" i="462" s="1" a="1"/>
  <c r="C30" i="462" s="1"/>
  <c r="S31" i="462" a="1"/>
  <c r="S31" i="462" s="1"/>
  <c r="P36" i="462" a="1"/>
  <c r="P36" i="462" s="1"/>
  <c r="C36" i="462" s="1" a="1"/>
  <c r="C36" i="462" s="1"/>
  <c r="N12" i="462" a="1"/>
  <c r="N12" i="462" s="1"/>
  <c r="I12" i="462"/>
  <c r="P15" i="462" a="1"/>
  <c r="P15" i="462" s="1"/>
  <c r="C15" i="462" s="1" a="1"/>
  <c r="C15" i="462" s="1"/>
  <c r="J51" i="462" s="1" a="1"/>
  <c r="J51" i="462" s="1"/>
  <c r="N16" i="462" a="1"/>
  <c r="N16" i="462" s="1"/>
  <c r="I16" i="462"/>
  <c r="P28" i="462" a="1"/>
  <c r="P28" i="462" s="1"/>
  <c r="C28" i="462" s="1" a="1"/>
  <c r="C28" i="462" s="1"/>
  <c r="P10" i="462" a="1"/>
  <c r="P10" i="462" s="1"/>
  <c r="C10" i="462" s="1" a="1"/>
  <c r="C10" i="462" s="1"/>
  <c r="J46" i="462" s="1" a="1"/>
  <c r="J46" i="462" s="1"/>
  <c r="N11" i="462" a="1"/>
  <c r="N11" i="462" s="1"/>
  <c r="L11" i="462" a="1"/>
  <c r="L11" i="462" s="1"/>
  <c r="I11" i="462"/>
  <c r="P21" i="462" a="1"/>
  <c r="P21" i="462" s="1"/>
  <c r="C21" i="462" s="1" a="1"/>
  <c r="C21" i="462" s="1"/>
  <c r="J57" i="462" s="1" a="1"/>
  <c r="J57" i="462" s="1"/>
  <c r="P29" i="462" a="1"/>
  <c r="P29" i="462" s="1"/>
  <c r="C29" i="462" s="1" a="1"/>
  <c r="C29" i="462" s="1"/>
  <c r="P33" i="462" a="1"/>
  <c r="P33" i="462" s="1"/>
  <c r="C33" i="462" s="1" a="1"/>
  <c r="C33" i="462" s="1"/>
  <c r="N35" i="462" a="1"/>
  <c r="N35" i="462" s="1"/>
  <c r="I35" i="462"/>
  <c r="Z35" i="462"/>
  <c r="O35" i="462"/>
  <c r="O7" i="462"/>
  <c r="Z7" i="462"/>
  <c r="J8" i="462"/>
  <c r="M8" i="462" a="1"/>
  <c r="M8" i="462" s="1"/>
  <c r="P8" i="462" a="1"/>
  <c r="P8" i="462" s="1"/>
  <c r="C8" i="462" s="1" a="1"/>
  <c r="C8" i="462" s="1"/>
  <c r="J44" i="462" s="1" a="1"/>
  <c r="J44" i="462" s="1"/>
  <c r="N9" i="462" a="1"/>
  <c r="N9" i="462" s="1"/>
  <c r="L9" i="462" a="1"/>
  <c r="L9" i="462" s="1"/>
  <c r="I9" i="462"/>
  <c r="C11" i="462" a="1"/>
  <c r="C11" i="462" s="1"/>
  <c r="J47" i="462" s="1" a="1"/>
  <c r="J47" i="462" s="1"/>
  <c r="O11" i="462"/>
  <c r="Z11" i="462"/>
  <c r="J12" i="462"/>
  <c r="M12" i="462" a="1"/>
  <c r="M12" i="462" s="1"/>
  <c r="P12" i="462" a="1"/>
  <c r="P12" i="462" s="1"/>
  <c r="C12" i="462" s="1" a="1"/>
  <c r="C12" i="462" s="1"/>
  <c r="J48" i="462" s="1" a="1"/>
  <c r="J48" i="462" s="1"/>
  <c r="N13" i="462" a="1"/>
  <c r="N13" i="462" s="1"/>
  <c r="I13" i="462"/>
  <c r="O15" i="462"/>
  <c r="S15" i="462" a="1"/>
  <c r="S15" i="462" s="1"/>
  <c r="Z15" i="462"/>
  <c r="J16" i="462"/>
  <c r="M16" i="462" a="1"/>
  <c r="M16" i="462" s="1"/>
  <c r="P16" i="462" a="1"/>
  <c r="P16" i="462" s="1"/>
  <c r="C16" i="462" s="1" a="1"/>
  <c r="C16" i="462" s="1"/>
  <c r="J52" i="462" s="1" a="1"/>
  <c r="J52" i="462" s="1"/>
  <c r="N17" i="462" a="1"/>
  <c r="N17" i="462" s="1"/>
  <c r="I17" i="462"/>
  <c r="P19" i="462" a="1"/>
  <c r="P19" i="462" s="1"/>
  <c r="C19" i="462" s="1" a="1"/>
  <c r="C19" i="462" s="1"/>
  <c r="S20" i="462" a="1"/>
  <c r="S20" i="462" s="1"/>
  <c r="P23" i="462" a="1"/>
  <c r="P23" i="462" s="1"/>
  <c r="C23" i="462" s="1" a="1"/>
  <c r="C23" i="462" s="1"/>
  <c r="S24" i="462" a="1"/>
  <c r="S24" i="462" s="1"/>
  <c r="P27" i="462" a="1"/>
  <c r="P27" i="462" s="1"/>
  <c r="C27" i="462" s="1" a="1"/>
  <c r="C27" i="462" s="1"/>
  <c r="S28" i="462" a="1"/>
  <c r="S28" i="462" s="1"/>
  <c r="P31" i="462" a="1"/>
  <c r="P31" i="462" s="1"/>
  <c r="C31" i="462" s="1" a="1"/>
  <c r="C31" i="462" s="1"/>
  <c r="S32" i="462" a="1"/>
  <c r="S32" i="462" s="1"/>
  <c r="S34" i="462" a="1"/>
  <c r="S34" i="462" s="1"/>
  <c r="I19" i="462"/>
  <c r="N19" i="462" a="1"/>
  <c r="N19" i="462" s="1"/>
  <c r="I20" i="462"/>
  <c r="N20" i="462" a="1"/>
  <c r="N20" i="462" s="1"/>
  <c r="I21" i="462"/>
  <c r="N21" i="462" a="1"/>
  <c r="N21" i="462" s="1"/>
  <c r="I22" i="462"/>
  <c r="N22" i="462" a="1"/>
  <c r="N22" i="462" s="1"/>
  <c r="I23" i="462"/>
  <c r="N23" i="462" a="1"/>
  <c r="N23" i="462" s="1"/>
  <c r="I24" i="462"/>
  <c r="N24" i="462" a="1"/>
  <c r="N24" i="462" s="1"/>
  <c r="I25" i="462"/>
  <c r="N25" i="462" a="1"/>
  <c r="N25" i="462" s="1"/>
  <c r="I26" i="462"/>
  <c r="N26" i="462" a="1"/>
  <c r="N26" i="462" s="1"/>
  <c r="I27" i="462"/>
  <c r="N27" i="462" a="1"/>
  <c r="N27" i="462" s="1"/>
  <c r="I28" i="462"/>
  <c r="N28" i="462" a="1"/>
  <c r="N28" i="462" s="1"/>
  <c r="I29" i="462"/>
  <c r="N29" i="462" a="1"/>
  <c r="N29" i="462" s="1"/>
  <c r="I30" i="462"/>
  <c r="N30" i="462" a="1"/>
  <c r="N30" i="462" s="1"/>
  <c r="I31" i="462"/>
  <c r="N31" i="462" a="1"/>
  <c r="N31" i="462" s="1"/>
  <c r="I32" i="462"/>
  <c r="N32" i="462" a="1"/>
  <c r="N32" i="462" s="1"/>
  <c r="I33" i="462"/>
  <c r="N33" i="462" a="1"/>
  <c r="N33" i="462" s="1"/>
  <c r="N34" i="462" a="1"/>
  <c r="N34" i="462" s="1"/>
  <c r="I34" i="462"/>
  <c r="I36" i="462"/>
  <c r="N36" i="462" a="1"/>
  <c r="N36" i="462" s="1"/>
  <c r="M73" i="462" a="1"/>
  <c r="M73" i="462" s="1"/>
  <c r="P7" i="461" a="1"/>
  <c r="P7" i="461" s="1"/>
  <c r="C7" i="461" s="1" a="1"/>
  <c r="C7" i="461" s="1"/>
  <c r="J43" i="461" s="1" a="1"/>
  <c r="J43" i="461" s="1"/>
  <c r="P33" i="461" a="1"/>
  <c r="P33" i="461" s="1"/>
  <c r="C33" i="461" s="1" a="1"/>
  <c r="C33" i="461" s="1"/>
  <c r="P29" i="461" a="1"/>
  <c r="P29" i="461" s="1"/>
  <c r="C29" i="461" s="1" a="1"/>
  <c r="C29" i="461" s="1"/>
  <c r="P25" i="461" a="1"/>
  <c r="P25" i="461" s="1"/>
  <c r="C25" i="461" s="1" a="1"/>
  <c r="C25" i="461" s="1"/>
  <c r="M7" i="461" a="1"/>
  <c r="M7" i="461" s="1"/>
  <c r="J7" i="461"/>
  <c r="P21" i="461" a="1"/>
  <c r="P21" i="461" s="1"/>
  <c r="C21" i="461" s="1" a="1"/>
  <c r="C21" i="461" s="1"/>
  <c r="J57" i="461" s="1" a="1"/>
  <c r="J57" i="461" s="1"/>
  <c r="P15" i="461" a="1"/>
  <c r="P15" i="461" s="1"/>
  <c r="C15" i="461" s="1" a="1"/>
  <c r="C15" i="461" s="1"/>
  <c r="P34" i="461" a="1"/>
  <c r="P34" i="461" s="1"/>
  <c r="C34" i="461" s="1" a="1"/>
  <c r="C34" i="461" s="1"/>
  <c r="J70" i="461" s="1" a="1"/>
  <c r="J70" i="461" s="1"/>
  <c r="P30" i="461" a="1"/>
  <c r="P30" i="461" s="1"/>
  <c r="C30" i="461" s="1" a="1"/>
  <c r="C30" i="461" s="1"/>
  <c r="P26" i="461" a="1"/>
  <c r="P26" i="461" s="1"/>
  <c r="C26" i="461" s="1" a="1"/>
  <c r="C26" i="461" s="1"/>
  <c r="P17" i="461" a="1"/>
  <c r="P17" i="461" s="1"/>
  <c r="C17" i="461" s="1" a="1"/>
  <c r="C17" i="461" s="1"/>
  <c r="Z7" i="461"/>
  <c r="O7" i="461"/>
  <c r="I7" i="461"/>
  <c r="P35" i="461" a="1"/>
  <c r="P35" i="461" s="1"/>
  <c r="C35" i="461" s="1" a="1"/>
  <c r="C35" i="461" s="1"/>
  <c r="J71" i="461" s="1" a="1"/>
  <c r="J71" i="461" s="1"/>
  <c r="P31" i="461" a="1"/>
  <c r="P31" i="461" s="1"/>
  <c r="C31" i="461" s="1" a="1"/>
  <c r="C31" i="461" s="1"/>
  <c r="J67" i="461" s="1" a="1"/>
  <c r="J67" i="461" s="1"/>
  <c r="P27" i="461" a="1"/>
  <c r="P27" i="461" s="1"/>
  <c r="C27" i="461" s="1" a="1"/>
  <c r="C27" i="461" s="1"/>
  <c r="P14" i="461" a="1"/>
  <c r="P14" i="461" s="1"/>
  <c r="C14" i="461" s="1" a="1"/>
  <c r="C14" i="461" s="1"/>
  <c r="L7" i="461" a="1"/>
  <c r="L7" i="461" s="1"/>
  <c r="P19" i="461" a="1"/>
  <c r="P19" i="461" s="1"/>
  <c r="C19" i="461" s="1" a="1"/>
  <c r="C19" i="461" s="1"/>
  <c r="J55" i="461" s="1" a="1"/>
  <c r="J55" i="461" s="1"/>
  <c r="P18" i="461" a="1"/>
  <c r="P18" i="461" s="1"/>
  <c r="C18" i="461" s="1" a="1"/>
  <c r="C18" i="461" s="1"/>
  <c r="S35" i="461" a="1"/>
  <c r="S35" i="461" s="1"/>
  <c r="S31" i="461" a="1"/>
  <c r="S31" i="461" s="1"/>
  <c r="S27" i="461" a="1"/>
  <c r="S27" i="461" s="1"/>
  <c r="S23" i="461" a="1"/>
  <c r="S23" i="461" s="1"/>
  <c r="S19" i="461" a="1"/>
  <c r="S19" i="461" s="1"/>
  <c r="S15" i="461" a="1"/>
  <c r="S15" i="461" s="1"/>
  <c r="S13" i="461" a="1"/>
  <c r="S13" i="461" s="1"/>
  <c r="S12" i="461" a="1"/>
  <c r="S12" i="461" s="1"/>
  <c r="S11" i="461" a="1"/>
  <c r="S11" i="461" s="1"/>
  <c r="S10" i="461" a="1"/>
  <c r="S10" i="461" s="1"/>
  <c r="S9" i="461" a="1"/>
  <c r="S9" i="461" s="1"/>
  <c r="S8" i="461" a="1"/>
  <c r="S8" i="461" s="1"/>
  <c r="S7" i="461" a="1"/>
  <c r="S7" i="461" s="1"/>
  <c r="S36" i="461" a="1"/>
  <c r="S36" i="461" s="1"/>
  <c r="S32" i="461" a="1"/>
  <c r="S32" i="461" s="1"/>
  <c r="S28" i="461" a="1"/>
  <c r="S28" i="461" s="1"/>
  <c r="S24" i="461" a="1"/>
  <c r="S24" i="461" s="1"/>
  <c r="S20" i="461" a="1"/>
  <c r="S20" i="461" s="1"/>
  <c r="S14" i="461" a="1"/>
  <c r="S14" i="461" s="1"/>
  <c r="S25" i="461" a="1"/>
  <c r="S25" i="461" s="1"/>
  <c r="S22" i="461" a="1"/>
  <c r="S22" i="461" s="1"/>
  <c r="S17" i="461" a="1"/>
  <c r="S17" i="461" s="1"/>
  <c r="S18" i="461" a="1"/>
  <c r="S18" i="461" s="1"/>
  <c r="S33" i="461" a="1"/>
  <c r="S33" i="461" s="1"/>
  <c r="S29" i="461" a="1"/>
  <c r="S29" i="461" s="1"/>
  <c r="S34" i="461" a="1"/>
  <c r="S34" i="461" s="1"/>
  <c r="S30" i="461" a="1"/>
  <c r="S30" i="461" s="1"/>
  <c r="S26" i="461" a="1"/>
  <c r="S26" i="461" s="1"/>
  <c r="S21" i="461" a="1"/>
  <c r="S21" i="461" s="1"/>
  <c r="S16" i="461" a="1"/>
  <c r="S16" i="461" s="1"/>
  <c r="P8" i="461" a="1"/>
  <c r="P8" i="461" s="1"/>
  <c r="C8" i="461" s="1" a="1"/>
  <c r="C8" i="461" s="1"/>
  <c r="J44" i="461" s="1" a="1"/>
  <c r="J44" i="461" s="1"/>
  <c r="M8" i="461" a="1"/>
  <c r="M8" i="461" s="1"/>
  <c r="J8" i="461"/>
  <c r="L8" i="461" a="1"/>
  <c r="L8" i="461" s="1"/>
  <c r="Z8" i="461"/>
  <c r="O8" i="461"/>
  <c r="I8" i="461"/>
  <c r="N12" i="461" a="1"/>
  <c r="N12" i="461" s="1"/>
  <c r="N22" i="461" a="1"/>
  <c r="N22" i="461" s="1"/>
  <c r="L22" i="461" a="1"/>
  <c r="L22" i="461" s="1"/>
  <c r="I22" i="461"/>
  <c r="N23" i="461" a="1"/>
  <c r="N23" i="461" s="1"/>
  <c r="L23" i="461" a="1"/>
  <c r="L23" i="461" s="1"/>
  <c r="I23" i="461"/>
  <c r="Z23" i="461"/>
  <c r="O23" i="461"/>
  <c r="N11" i="461" a="1"/>
  <c r="N11" i="461" s="1"/>
  <c r="J22" i="461"/>
  <c r="P10" i="461" a="1"/>
  <c r="P10" i="461" s="1"/>
  <c r="C10" i="461" s="1" a="1"/>
  <c r="C10" i="461" s="1"/>
  <c r="I12" i="461"/>
  <c r="O12" i="461"/>
  <c r="J13" i="461"/>
  <c r="M13" i="461" a="1"/>
  <c r="M13" i="461" s="1"/>
  <c r="N14" i="461" a="1"/>
  <c r="N14" i="461" s="1"/>
  <c r="I14" i="461"/>
  <c r="N15" i="461" a="1"/>
  <c r="N15" i="461" s="1"/>
  <c r="I15" i="461"/>
  <c r="Z15" i="461"/>
  <c r="O15" i="461"/>
  <c r="N16" i="461" a="1"/>
  <c r="N16" i="461" s="1"/>
  <c r="I16" i="461"/>
  <c r="P16" i="461" a="1"/>
  <c r="P16" i="461" s="1"/>
  <c r="C16" i="461" s="1" a="1"/>
  <c r="C16" i="461" s="1"/>
  <c r="M16" i="461" a="1"/>
  <c r="M16" i="461" s="1"/>
  <c r="J16" i="461"/>
  <c r="Z16" i="461"/>
  <c r="J18" i="461"/>
  <c r="J19" i="461"/>
  <c r="O22" i="461"/>
  <c r="N27" i="461" a="1"/>
  <c r="N27" i="461" s="1"/>
  <c r="I27" i="461"/>
  <c r="Z27" i="461"/>
  <c r="O27" i="461"/>
  <c r="N31" i="461" a="1"/>
  <c r="N31" i="461" s="1"/>
  <c r="L31" i="461" a="1"/>
  <c r="L31" i="461" s="1"/>
  <c r="I31" i="461"/>
  <c r="Z31" i="461"/>
  <c r="O31" i="461"/>
  <c r="N35" i="461" a="1"/>
  <c r="N35" i="461" s="1"/>
  <c r="I35" i="461"/>
  <c r="Z35" i="461"/>
  <c r="O35" i="461"/>
  <c r="P12" i="461" a="1"/>
  <c r="P12" i="461" s="1"/>
  <c r="C12" i="461" s="1" a="1"/>
  <c r="C12" i="461" s="1"/>
  <c r="J48" i="461" s="1" a="1"/>
  <c r="J48" i="461" s="1"/>
  <c r="M23" i="461" a="1"/>
  <c r="M23" i="461" s="1"/>
  <c r="P11" i="461" a="1"/>
  <c r="P11" i="461" s="1"/>
  <c r="C11" i="461" s="1" a="1"/>
  <c r="C11" i="461" s="1"/>
  <c r="J47" i="461" s="1" a="1"/>
  <c r="J47" i="461" s="1"/>
  <c r="N18" i="461" a="1"/>
  <c r="N18" i="461" s="1"/>
  <c r="I18" i="461"/>
  <c r="N19" i="461" a="1"/>
  <c r="N19" i="461" s="1"/>
  <c r="L19" i="461" a="1"/>
  <c r="L19" i="461" s="1"/>
  <c r="I19" i="461"/>
  <c r="Z19" i="461"/>
  <c r="O19" i="461"/>
  <c r="N20" i="461" a="1"/>
  <c r="N20" i="461" s="1"/>
  <c r="L20" i="461" a="1"/>
  <c r="L20" i="461" s="1"/>
  <c r="I20" i="461"/>
  <c r="P20" i="461" a="1"/>
  <c r="P20" i="461" s="1"/>
  <c r="C20" i="461" s="1" a="1"/>
  <c r="C20" i="461" s="1"/>
  <c r="M20" i="461" a="1"/>
  <c r="M20" i="461" s="1"/>
  <c r="J20" i="461"/>
  <c r="Z20" i="461"/>
  <c r="J23" i="461"/>
  <c r="P9" i="461" a="1"/>
  <c r="P9" i="461" s="1"/>
  <c r="C9" i="461" s="1" a="1"/>
  <c r="C9" i="461" s="1"/>
  <c r="I11" i="461"/>
  <c r="O11" i="461"/>
  <c r="Z11" i="461"/>
  <c r="J12" i="461"/>
  <c r="M12" i="461" a="1"/>
  <c r="M12" i="461" s="1"/>
  <c r="P13" i="461" a="1"/>
  <c r="P13" i="461" s="1"/>
  <c r="C13" i="461" s="1" a="1"/>
  <c r="C13" i="461" s="1"/>
  <c r="O18" i="461"/>
  <c r="P22" i="461" a="1"/>
  <c r="P22" i="461" s="1"/>
  <c r="C22" i="461" s="1" a="1"/>
  <c r="C22" i="461" s="1"/>
  <c r="J58" i="461" s="1" a="1"/>
  <c r="J58" i="461" s="1"/>
  <c r="Z22" i="461"/>
  <c r="P23" i="461" a="1"/>
  <c r="P23" i="461" s="1"/>
  <c r="C23" i="461" s="1" a="1"/>
  <c r="C23" i="461" s="1"/>
  <c r="J59" i="461" s="1" a="1"/>
  <c r="J59" i="461" s="1"/>
  <c r="N24" i="461" a="1"/>
  <c r="N24" i="461" s="1"/>
  <c r="I24" i="461"/>
  <c r="P24" i="461" a="1"/>
  <c r="P24" i="461" s="1"/>
  <c r="C24" i="461" s="1" a="1"/>
  <c r="C24" i="461" s="1"/>
  <c r="J60" i="461" s="1" a="1"/>
  <c r="J60" i="461" s="1"/>
  <c r="M24" i="461" a="1"/>
  <c r="M24" i="461" s="1"/>
  <c r="J24" i="461"/>
  <c r="Z24" i="461"/>
  <c r="O24" i="461"/>
  <c r="N28" i="461" a="1"/>
  <c r="N28" i="461" s="1"/>
  <c r="L28" i="461" a="1"/>
  <c r="L28" i="461" s="1"/>
  <c r="I28" i="461"/>
  <c r="P28" i="461" a="1"/>
  <c r="P28" i="461" s="1"/>
  <c r="C28" i="461" s="1" a="1"/>
  <c r="C28" i="461" s="1"/>
  <c r="M28" i="461" a="1"/>
  <c r="M28" i="461" s="1"/>
  <c r="J28" i="461"/>
  <c r="Z28" i="461"/>
  <c r="O28" i="461"/>
  <c r="M31" i="461" a="1"/>
  <c r="M31" i="461" s="1"/>
  <c r="N32" i="461" a="1"/>
  <c r="N32" i="461" s="1"/>
  <c r="I32" i="461"/>
  <c r="P32" i="461" a="1"/>
  <c r="P32" i="461" s="1"/>
  <c r="C32" i="461" s="1" a="1"/>
  <c r="C32" i="461" s="1"/>
  <c r="J68" i="461" s="1" a="1"/>
  <c r="J68" i="461" s="1"/>
  <c r="M32" i="461" a="1"/>
  <c r="M32" i="461" s="1"/>
  <c r="J32" i="461"/>
  <c r="Z32" i="461"/>
  <c r="O32" i="461"/>
  <c r="M35" i="461" a="1"/>
  <c r="M35" i="461" s="1"/>
  <c r="N36" i="461" a="1"/>
  <c r="N36" i="461" s="1"/>
  <c r="I36" i="461"/>
  <c r="P36" i="461" a="1"/>
  <c r="P36" i="461" s="1"/>
  <c r="C36" i="461" s="1" a="1"/>
  <c r="C36" i="461" s="1"/>
  <c r="M36" i="461" a="1"/>
  <c r="M36" i="461" s="1"/>
  <c r="J36" i="461"/>
  <c r="O36" i="461"/>
  <c r="N26" i="461" a="1"/>
  <c r="N26" i="461" s="1"/>
  <c r="I26" i="461"/>
  <c r="N30" i="461" a="1"/>
  <c r="N30" i="461" s="1"/>
  <c r="I30" i="461"/>
  <c r="N34" i="461" a="1"/>
  <c r="N34" i="461" s="1"/>
  <c r="L34" i="461" a="1"/>
  <c r="L34" i="461" s="1"/>
  <c r="I34" i="461"/>
  <c r="N17" i="461" a="1"/>
  <c r="N17" i="461" s="1"/>
  <c r="I17" i="461"/>
  <c r="N21" i="461" a="1"/>
  <c r="N21" i="461" s="1"/>
  <c r="L21" i="461" a="1"/>
  <c r="L21" i="461" s="1"/>
  <c r="I21" i="461"/>
  <c r="N25" i="461" a="1"/>
  <c r="N25" i="461" s="1"/>
  <c r="I25" i="461"/>
  <c r="N29" i="461" a="1"/>
  <c r="N29" i="461" s="1"/>
  <c r="I29" i="461"/>
  <c r="N33" i="461" a="1"/>
  <c r="N33" i="461" s="1"/>
  <c r="I33" i="461"/>
  <c r="M73" i="461" a="1"/>
  <c r="M73" i="461" s="1"/>
  <c r="O9" i="460"/>
  <c r="M9" i="460" a="1"/>
  <c r="M9" i="460" s="1"/>
  <c r="P9" i="460" a="1"/>
  <c r="P9" i="460" s="1"/>
  <c r="C9" i="460" s="1" a="1"/>
  <c r="C9" i="460" s="1"/>
  <c r="J45" i="460" s="1" a="1"/>
  <c r="J45" i="460" s="1"/>
  <c r="I9" i="460"/>
  <c r="L9" i="460" a="1"/>
  <c r="L9" i="460" s="1"/>
  <c r="Z9" i="460"/>
  <c r="P27" i="460" a="1"/>
  <c r="P27" i="460" s="1"/>
  <c r="C27" i="460" s="1" a="1"/>
  <c r="C27" i="460" s="1"/>
  <c r="J63" i="460" s="1" a="1"/>
  <c r="J63" i="460" s="1"/>
  <c r="Z27" i="460"/>
  <c r="O27" i="460"/>
  <c r="I27" i="460"/>
  <c r="J27" i="460"/>
  <c r="N27" i="460" a="1"/>
  <c r="N27" i="460" s="1"/>
  <c r="M27" i="460" a="1"/>
  <c r="M27" i="460" s="1"/>
  <c r="P19" i="460" a="1"/>
  <c r="P19" i="460" s="1"/>
  <c r="Z19" i="460"/>
  <c r="O19" i="460"/>
  <c r="I19" i="460"/>
  <c r="C19" i="460" a="1"/>
  <c r="C19" i="460" s="1"/>
  <c r="J19" i="460"/>
  <c r="N19" i="460" a="1"/>
  <c r="N19" i="460" s="1"/>
  <c r="M19" i="460" a="1"/>
  <c r="M19" i="460" s="1"/>
  <c r="S36" i="460" a="1"/>
  <c r="S36" i="460" s="1"/>
  <c r="S35" i="460" a="1"/>
  <c r="S35" i="460" s="1"/>
  <c r="S34" i="460" a="1"/>
  <c r="S34" i="460" s="1"/>
  <c r="S33" i="460" a="1"/>
  <c r="S33" i="460" s="1"/>
  <c r="S32" i="460" a="1"/>
  <c r="S32" i="460" s="1"/>
  <c r="S31" i="460" a="1"/>
  <c r="S31" i="460" s="1"/>
  <c r="S30" i="460" a="1"/>
  <c r="S30" i="460" s="1"/>
  <c r="S29" i="460" a="1"/>
  <c r="S29" i="460" s="1"/>
  <c r="S28" i="460" a="1"/>
  <c r="S28" i="460" s="1"/>
  <c r="S27" i="460" a="1"/>
  <c r="S27" i="460" s="1"/>
  <c r="S26" i="460" a="1"/>
  <c r="S26" i="460" s="1"/>
  <c r="S25" i="460" a="1"/>
  <c r="S25" i="460" s="1"/>
  <c r="S24" i="460" a="1"/>
  <c r="S24" i="460" s="1"/>
  <c r="S23" i="460" a="1"/>
  <c r="S23" i="460" s="1"/>
  <c r="S22" i="460" a="1"/>
  <c r="S22" i="460" s="1"/>
  <c r="S21" i="460" a="1"/>
  <c r="S21" i="460" s="1"/>
  <c r="S20" i="460" a="1"/>
  <c r="S20" i="460" s="1"/>
  <c r="S19" i="460" a="1"/>
  <c r="S19" i="460" s="1"/>
  <c r="S18" i="460" a="1"/>
  <c r="S18" i="460" s="1"/>
  <c r="S17" i="460" a="1"/>
  <c r="S17" i="460" s="1"/>
  <c r="S16" i="460" a="1"/>
  <c r="S16" i="460" s="1"/>
  <c r="S15" i="460" a="1"/>
  <c r="S15" i="460" s="1"/>
  <c r="S14" i="460" a="1"/>
  <c r="S14" i="460" s="1"/>
  <c r="S13" i="460" a="1"/>
  <c r="S13" i="460" s="1"/>
  <c r="S12" i="460" a="1"/>
  <c r="S12" i="460" s="1"/>
  <c r="S11" i="460" a="1"/>
  <c r="S11" i="460" s="1"/>
  <c r="S10" i="460" a="1"/>
  <c r="S10" i="460" s="1"/>
  <c r="S8" i="460" a="1"/>
  <c r="S8" i="460" s="1"/>
  <c r="S9" i="460" a="1"/>
  <c r="S9" i="460" s="1"/>
  <c r="P35" i="460" a="1"/>
  <c r="P35" i="460" s="1"/>
  <c r="C35" i="460" s="1" a="1"/>
  <c r="C35" i="460" s="1"/>
  <c r="Z35" i="460"/>
  <c r="O35" i="460"/>
  <c r="I35" i="460"/>
  <c r="J35" i="460"/>
  <c r="N35" i="460" a="1"/>
  <c r="N35" i="460" s="1"/>
  <c r="M35" i="460" a="1"/>
  <c r="M35" i="460" s="1"/>
  <c r="P20" i="460" a="1"/>
  <c r="P20" i="460" s="1"/>
  <c r="C20" i="460" s="1" a="1"/>
  <c r="C20" i="460" s="1"/>
  <c r="J56" i="460" s="1" a="1"/>
  <c r="J56" i="460" s="1"/>
  <c r="M20" i="460" a="1"/>
  <c r="M20" i="460" s="1"/>
  <c r="J20" i="460"/>
  <c r="Z20" i="460"/>
  <c r="O20" i="460"/>
  <c r="I20" i="460"/>
  <c r="P28" i="460" a="1"/>
  <c r="P28" i="460" s="1"/>
  <c r="C28" i="460" s="1" a="1"/>
  <c r="C28" i="460" s="1"/>
  <c r="J64" i="460" s="1" a="1"/>
  <c r="J64" i="460" s="1"/>
  <c r="M28" i="460" a="1"/>
  <c r="M28" i="460" s="1"/>
  <c r="J28" i="460"/>
  <c r="Z28" i="460"/>
  <c r="O28" i="460"/>
  <c r="I28" i="460"/>
  <c r="P36" i="460" a="1"/>
  <c r="P36" i="460" s="1"/>
  <c r="C36" i="460" s="1" a="1"/>
  <c r="C36" i="460" s="1"/>
  <c r="J72" i="460" s="1" a="1"/>
  <c r="J72" i="460" s="1"/>
  <c r="M36" i="460" a="1"/>
  <c r="M36" i="460" s="1"/>
  <c r="J36" i="460"/>
  <c r="O36" i="460"/>
  <c r="I36" i="460"/>
  <c r="Z8" i="460"/>
  <c r="O8" i="460"/>
  <c r="M8" i="460" a="1"/>
  <c r="M8" i="460" s="1"/>
  <c r="P23" i="460" a="1"/>
  <c r="P23" i="460" s="1"/>
  <c r="C23" i="460" s="1" a="1"/>
  <c r="C23" i="460" s="1"/>
  <c r="J59" i="460" s="1" a="1"/>
  <c r="J59" i="460" s="1"/>
  <c r="Z23" i="460"/>
  <c r="O23" i="460"/>
  <c r="I23" i="460"/>
  <c r="P31" i="460" a="1"/>
  <c r="P31" i="460" s="1"/>
  <c r="C31" i="460" s="1" a="1"/>
  <c r="C31" i="460" s="1"/>
  <c r="Z31" i="460"/>
  <c r="O31" i="460"/>
  <c r="I31" i="460"/>
  <c r="Z36" i="460"/>
  <c r="Z7" i="460"/>
  <c r="O7" i="460"/>
  <c r="M7" i="460" a="1"/>
  <c r="M7" i="460" s="1"/>
  <c r="P10" i="460" a="1"/>
  <c r="P10" i="460" s="1"/>
  <c r="C10" i="460" s="1" a="1"/>
  <c r="C10" i="460" s="1"/>
  <c r="P11" i="460" a="1"/>
  <c r="P11" i="460" s="1"/>
  <c r="Z11" i="460"/>
  <c r="O11" i="460"/>
  <c r="I11" i="460"/>
  <c r="C11" i="460" a="1"/>
  <c r="C11" i="460" s="1"/>
  <c r="J47" i="460" s="1" a="1"/>
  <c r="J47" i="460" s="1"/>
  <c r="P12" i="460" a="1"/>
  <c r="P12" i="460" s="1"/>
  <c r="C12" i="460" s="1" a="1"/>
  <c r="C12" i="460" s="1"/>
  <c r="M12" i="460" a="1"/>
  <c r="M12" i="460" s="1"/>
  <c r="J12" i="460"/>
  <c r="Z12" i="460"/>
  <c r="P14" i="460" a="1"/>
  <c r="P14" i="460" s="1"/>
  <c r="C14" i="460" s="1" a="1"/>
  <c r="C14" i="460" s="1"/>
  <c r="P15" i="460" a="1"/>
  <c r="P15" i="460" s="1"/>
  <c r="C15" i="460" s="1" a="1"/>
  <c r="C15" i="460" s="1"/>
  <c r="J51" i="460" s="1" a="1"/>
  <c r="J51" i="460" s="1"/>
  <c r="Z15" i="460"/>
  <c r="O15" i="460"/>
  <c r="I15" i="460"/>
  <c r="P16" i="460" a="1"/>
  <c r="P16" i="460" s="1"/>
  <c r="C16" i="460" s="1" a="1"/>
  <c r="C16" i="460" s="1"/>
  <c r="M16" i="460" a="1"/>
  <c r="M16" i="460" s="1"/>
  <c r="J16" i="460"/>
  <c r="Z16" i="460"/>
  <c r="P18" i="460" a="1"/>
  <c r="P18" i="460" s="1"/>
  <c r="C18" i="460" s="1" a="1"/>
  <c r="C18" i="460" s="1"/>
  <c r="N20" i="460" a="1"/>
  <c r="N20" i="460" s="1"/>
  <c r="M23" i="460" a="1"/>
  <c r="M23" i="460" s="1"/>
  <c r="P24" i="460" a="1"/>
  <c r="P24" i="460" s="1"/>
  <c r="C24" i="460" s="1" a="1"/>
  <c r="C24" i="460" s="1"/>
  <c r="J60" i="460" s="1" a="1"/>
  <c r="J60" i="460" s="1"/>
  <c r="M24" i="460" a="1"/>
  <c r="M24" i="460" s="1"/>
  <c r="J24" i="460"/>
  <c r="Z24" i="460"/>
  <c r="O24" i="460"/>
  <c r="I24" i="460"/>
  <c r="N28" i="460" a="1"/>
  <c r="N28" i="460" s="1"/>
  <c r="M31" i="460" a="1"/>
  <c r="M31" i="460" s="1"/>
  <c r="P32" i="460" a="1"/>
  <c r="P32" i="460" s="1"/>
  <c r="C32" i="460" s="1" a="1"/>
  <c r="C32" i="460" s="1"/>
  <c r="J68" i="460" s="1" a="1"/>
  <c r="J68" i="460" s="1"/>
  <c r="M32" i="460" a="1"/>
  <c r="M32" i="460" s="1"/>
  <c r="J32" i="460"/>
  <c r="Z32" i="460"/>
  <c r="O32" i="460"/>
  <c r="I32" i="460"/>
  <c r="N36" i="460" a="1"/>
  <c r="N36" i="460" s="1"/>
  <c r="P22" i="460" a="1"/>
  <c r="P22" i="460" s="1"/>
  <c r="C22" i="460" s="1" a="1"/>
  <c r="C22" i="460" s="1"/>
  <c r="P26" i="460" a="1"/>
  <c r="P26" i="460" s="1"/>
  <c r="C26" i="460" s="1" a="1"/>
  <c r="C26" i="460" s="1"/>
  <c r="P30" i="460" a="1"/>
  <c r="P30" i="460" s="1"/>
  <c r="C30" i="460" s="1" a="1"/>
  <c r="C30" i="460" s="1"/>
  <c r="P34" i="460" a="1"/>
  <c r="P34" i="460" s="1"/>
  <c r="C34" i="460" s="1" a="1"/>
  <c r="C34" i="460" s="1"/>
  <c r="P13" i="460" a="1"/>
  <c r="P13" i="460" s="1"/>
  <c r="C13" i="460" s="1" a="1"/>
  <c r="C13" i="460" s="1"/>
  <c r="P17" i="460" a="1"/>
  <c r="P17" i="460" s="1"/>
  <c r="C17" i="460" s="1" a="1"/>
  <c r="C17" i="460" s="1"/>
  <c r="P21" i="460" a="1"/>
  <c r="P21" i="460" s="1"/>
  <c r="C21" i="460" s="1" a="1"/>
  <c r="C21" i="460" s="1"/>
  <c r="P25" i="460" a="1"/>
  <c r="P25" i="460" s="1"/>
  <c r="C25" i="460" s="1" a="1"/>
  <c r="C25" i="460" s="1"/>
  <c r="P29" i="460" a="1"/>
  <c r="P29" i="460" s="1"/>
  <c r="C29" i="460" s="1" a="1"/>
  <c r="C29" i="460" s="1"/>
  <c r="P33" i="460" a="1"/>
  <c r="P33" i="460" s="1"/>
  <c r="C33" i="460" s="1" a="1"/>
  <c r="C33" i="460" s="1"/>
  <c r="M73" i="460" a="1"/>
  <c r="M73" i="460" s="1"/>
  <c r="P13" i="459" a="1"/>
  <c r="P13" i="459" s="1"/>
  <c r="Z13" i="459"/>
  <c r="O13" i="459"/>
  <c r="I13" i="459"/>
  <c r="C13" i="459" a="1"/>
  <c r="C13" i="459" s="1"/>
  <c r="L13" i="459" a="1"/>
  <c r="L13" i="459" s="1"/>
  <c r="M13" i="459" a="1"/>
  <c r="M13" i="459" s="1"/>
  <c r="P14" i="459" a="1"/>
  <c r="P14" i="459" s="1"/>
  <c r="C14" i="459" s="1" a="1"/>
  <c r="C14" i="459" s="1"/>
  <c r="J50" i="459" s="1" a="1"/>
  <c r="J50" i="459" s="1"/>
  <c r="M14" i="459" a="1"/>
  <c r="M14" i="459" s="1"/>
  <c r="J14" i="459"/>
  <c r="Z14" i="459"/>
  <c r="O14" i="459"/>
  <c r="I14" i="459"/>
  <c r="P25" i="459" a="1"/>
  <c r="P25" i="459" s="1"/>
  <c r="C25" i="459" s="1" a="1"/>
  <c r="C25" i="459" s="1"/>
  <c r="J61" i="459" s="1" a="1"/>
  <c r="J61" i="459" s="1"/>
  <c r="Z25" i="459"/>
  <c r="O25" i="459"/>
  <c r="M25" i="459" a="1"/>
  <c r="M25" i="459" s="1"/>
  <c r="J25" i="459"/>
  <c r="N25" i="459" a="1"/>
  <c r="N25" i="459" s="1"/>
  <c r="I25" i="459"/>
  <c r="P9" i="459" a="1"/>
  <c r="P9" i="459" s="1"/>
  <c r="C9" i="459" s="1" a="1"/>
  <c r="C9" i="459" s="1"/>
  <c r="J45" i="459" s="1" a="1"/>
  <c r="J45" i="459" s="1"/>
  <c r="Z9" i="459"/>
  <c r="O9" i="459"/>
  <c r="I9" i="459"/>
  <c r="L9" i="459" a="1"/>
  <c r="L9" i="459" s="1"/>
  <c r="N13" i="459" a="1"/>
  <c r="N13" i="459" s="1"/>
  <c r="P17" i="459" a="1"/>
  <c r="P17" i="459" s="1"/>
  <c r="Z17" i="459"/>
  <c r="O17" i="459"/>
  <c r="I17" i="459"/>
  <c r="C17" i="459" a="1"/>
  <c r="C17" i="459" s="1"/>
  <c r="L17" i="459" a="1"/>
  <c r="L17" i="459" s="1"/>
  <c r="P29" i="459" a="1"/>
  <c r="P29" i="459" s="1"/>
  <c r="Z29" i="459"/>
  <c r="O29" i="459"/>
  <c r="I29" i="459"/>
  <c r="C29" i="459" a="1"/>
  <c r="C29" i="459" s="1"/>
  <c r="J65" i="459" s="1" a="1"/>
  <c r="J65" i="459" s="1"/>
  <c r="J29" i="459"/>
  <c r="N29" i="459" a="1"/>
  <c r="N29" i="459" s="1"/>
  <c r="M29" i="459" a="1"/>
  <c r="M29" i="459" s="1"/>
  <c r="M9" i="459" a="1"/>
  <c r="M9" i="459" s="1"/>
  <c r="P10" i="459" a="1"/>
  <c r="P10" i="459" s="1"/>
  <c r="C10" i="459" s="1" a="1"/>
  <c r="C10" i="459" s="1"/>
  <c r="J46" i="459" s="1" a="1"/>
  <c r="J46" i="459" s="1"/>
  <c r="M10" i="459" a="1"/>
  <c r="M10" i="459" s="1"/>
  <c r="J10" i="459"/>
  <c r="Z10" i="459"/>
  <c r="O10" i="459"/>
  <c r="I10" i="459"/>
  <c r="J13" i="459"/>
  <c r="N14" i="459" a="1"/>
  <c r="N14" i="459" s="1"/>
  <c r="M17" i="459" a="1"/>
  <c r="M17" i="459" s="1"/>
  <c r="P18" i="459" a="1"/>
  <c r="P18" i="459" s="1"/>
  <c r="C18" i="459" s="1" a="1"/>
  <c r="C18" i="459" s="1"/>
  <c r="J54" i="459" s="1" a="1"/>
  <c r="J54" i="459" s="1"/>
  <c r="M18" i="459" a="1"/>
  <c r="M18" i="459" s="1"/>
  <c r="J18" i="459"/>
  <c r="Z18" i="459"/>
  <c r="O18" i="459"/>
  <c r="I18" i="459"/>
  <c r="P23" i="459" a="1"/>
  <c r="P23" i="459" s="1"/>
  <c r="C23" i="459" s="1" a="1"/>
  <c r="C23" i="459" s="1"/>
  <c r="Z23" i="459"/>
  <c r="O23" i="459"/>
  <c r="M23" i="459" a="1"/>
  <c r="M23" i="459" s="1"/>
  <c r="J23" i="459"/>
  <c r="N23" i="459" a="1"/>
  <c r="N23" i="459" s="1"/>
  <c r="I23" i="459"/>
  <c r="P21" i="459" a="1"/>
  <c r="P21" i="459" s="1"/>
  <c r="C21" i="459" s="1" a="1"/>
  <c r="C21" i="459" s="1"/>
  <c r="J57" i="459" s="1" a="1"/>
  <c r="J57" i="459" s="1"/>
  <c r="P30" i="459" a="1"/>
  <c r="P30" i="459" s="1"/>
  <c r="C30" i="459" s="1" a="1"/>
  <c r="C30" i="459" s="1"/>
  <c r="J66" i="459" s="1" a="1"/>
  <c r="J66" i="459" s="1"/>
  <c r="M30" i="459" a="1"/>
  <c r="M30" i="459" s="1"/>
  <c r="J30" i="459"/>
  <c r="Z30" i="459"/>
  <c r="O30" i="459"/>
  <c r="I30" i="459"/>
  <c r="S36" i="459" a="1"/>
  <c r="S36" i="459" s="1"/>
  <c r="S35" i="459" a="1"/>
  <c r="S35" i="459" s="1"/>
  <c r="S34" i="459" a="1"/>
  <c r="S34" i="459" s="1"/>
  <c r="S33" i="459" a="1"/>
  <c r="S33" i="459" s="1"/>
  <c r="S32" i="459" a="1"/>
  <c r="S32" i="459" s="1"/>
  <c r="S31" i="459" a="1"/>
  <c r="S31" i="459" s="1"/>
  <c r="S30" i="459" a="1"/>
  <c r="S30" i="459" s="1"/>
  <c r="S29" i="459" a="1"/>
  <c r="S29" i="459" s="1"/>
  <c r="S28" i="459" a="1"/>
  <c r="S28" i="459" s="1"/>
  <c r="S27" i="459" a="1"/>
  <c r="S27" i="459" s="1"/>
  <c r="S26" i="459" a="1"/>
  <c r="S26" i="459" s="1"/>
  <c r="S25" i="459" a="1"/>
  <c r="S25" i="459" s="1"/>
  <c r="S24" i="459" a="1"/>
  <c r="S24" i="459" s="1"/>
  <c r="S23" i="459" a="1"/>
  <c r="S23" i="459" s="1"/>
  <c r="S22" i="459" a="1"/>
  <c r="S22" i="459" s="1"/>
  <c r="S21" i="459" a="1"/>
  <c r="S21" i="459" s="1"/>
  <c r="S20" i="459" a="1"/>
  <c r="S20" i="459" s="1"/>
  <c r="S19" i="459" a="1"/>
  <c r="S19" i="459" s="1"/>
  <c r="S18" i="459" a="1"/>
  <c r="S18" i="459" s="1"/>
  <c r="S17" i="459" a="1"/>
  <c r="S17" i="459" s="1"/>
  <c r="S16" i="459" a="1"/>
  <c r="S16" i="459" s="1"/>
  <c r="S15" i="459" a="1"/>
  <c r="S15" i="459" s="1"/>
  <c r="S14" i="459" a="1"/>
  <c r="S14" i="459" s="1"/>
  <c r="S13" i="459" a="1"/>
  <c r="S13" i="459" s="1"/>
  <c r="S12" i="459" a="1"/>
  <c r="S12" i="459" s="1"/>
  <c r="S11" i="459" a="1"/>
  <c r="S11" i="459" s="1"/>
  <c r="S10" i="459" a="1"/>
  <c r="S10" i="459" s="1"/>
  <c r="S9" i="459" a="1"/>
  <c r="S9" i="459" s="1"/>
  <c r="S8" i="459" a="1"/>
  <c r="S8" i="459" s="1"/>
  <c r="S7" i="459" a="1"/>
  <c r="S7" i="459" s="1"/>
  <c r="P8" i="459" a="1"/>
  <c r="P8" i="459" s="1"/>
  <c r="C8" i="459" s="1" a="1"/>
  <c r="C8" i="459" s="1"/>
  <c r="J11" i="459"/>
  <c r="M11" i="459" a="1"/>
  <c r="M11" i="459" s="1"/>
  <c r="P12" i="459" a="1"/>
  <c r="P12" i="459" s="1"/>
  <c r="C12" i="459" s="1" a="1"/>
  <c r="C12" i="459" s="1"/>
  <c r="J15" i="459"/>
  <c r="M15" i="459" a="1"/>
  <c r="M15" i="459" s="1"/>
  <c r="P16" i="459" a="1"/>
  <c r="P16" i="459" s="1"/>
  <c r="C16" i="459" s="1" a="1"/>
  <c r="C16" i="459" s="1"/>
  <c r="J19" i="459"/>
  <c r="M19" i="459" a="1"/>
  <c r="M19" i="459" s="1"/>
  <c r="P20" i="459" a="1"/>
  <c r="P20" i="459" s="1"/>
  <c r="C20" i="459" s="1" a="1"/>
  <c r="C20" i="459" s="1"/>
  <c r="P22" i="459" a="1"/>
  <c r="P22" i="459" s="1"/>
  <c r="C22" i="459" s="1" a="1"/>
  <c r="C22" i="459" s="1"/>
  <c r="Z22" i="459"/>
  <c r="O22" i="459"/>
  <c r="M22" i="459" a="1"/>
  <c r="M22" i="459" s="1"/>
  <c r="P24" i="459" a="1"/>
  <c r="P24" i="459" s="1"/>
  <c r="C24" i="459" s="1" a="1"/>
  <c r="C24" i="459" s="1"/>
  <c r="J60" i="459" s="1" a="1"/>
  <c r="J60" i="459" s="1"/>
  <c r="Z24" i="459"/>
  <c r="O24" i="459"/>
  <c r="M24" i="459" a="1"/>
  <c r="M24" i="459" s="1"/>
  <c r="P26" i="459" a="1"/>
  <c r="P26" i="459" s="1"/>
  <c r="C26" i="459" s="1" a="1"/>
  <c r="C26" i="459" s="1"/>
  <c r="Z26" i="459"/>
  <c r="O26" i="459"/>
  <c r="M26" i="459" a="1"/>
  <c r="M26" i="459" s="1"/>
  <c r="P33" i="459" a="1"/>
  <c r="P33" i="459" s="1"/>
  <c r="C33" i="459" s="1" a="1"/>
  <c r="C33" i="459" s="1"/>
  <c r="J69" i="459" s="1" a="1"/>
  <c r="J69" i="459" s="1"/>
  <c r="Z33" i="459"/>
  <c r="O33" i="459"/>
  <c r="I33" i="459"/>
  <c r="P11" i="459" a="1"/>
  <c r="P11" i="459" s="1"/>
  <c r="C11" i="459" s="1" a="1"/>
  <c r="C11" i="459" s="1"/>
  <c r="P15" i="459" a="1"/>
  <c r="P15" i="459" s="1"/>
  <c r="C15" i="459" s="1" a="1"/>
  <c r="C15" i="459" s="1"/>
  <c r="P19" i="459" a="1"/>
  <c r="P19" i="459" s="1"/>
  <c r="C19" i="459" s="1" a="1"/>
  <c r="C19" i="459" s="1"/>
  <c r="I21" i="459"/>
  <c r="O21" i="459"/>
  <c r="Z21" i="459"/>
  <c r="N30" i="459" a="1"/>
  <c r="N30" i="459" s="1"/>
  <c r="P34" i="459" a="1"/>
  <c r="P34" i="459" s="1"/>
  <c r="C34" i="459" s="1" a="1"/>
  <c r="C34" i="459" s="1"/>
  <c r="J70" i="459" s="1" a="1"/>
  <c r="J70" i="459" s="1"/>
  <c r="M34" i="459" a="1"/>
  <c r="M34" i="459" s="1"/>
  <c r="J34" i="459"/>
  <c r="Z34" i="459"/>
  <c r="O34" i="459"/>
  <c r="I34" i="459"/>
  <c r="P28" i="459" a="1"/>
  <c r="P28" i="459" s="1"/>
  <c r="C28" i="459" s="1" a="1"/>
  <c r="C28" i="459" s="1"/>
  <c r="P32" i="459" a="1"/>
  <c r="P32" i="459" s="1"/>
  <c r="C32" i="459" s="1" a="1"/>
  <c r="C32" i="459" s="1"/>
  <c r="J68" i="459" s="1" a="1"/>
  <c r="J68" i="459" s="1"/>
  <c r="P36" i="459" a="1"/>
  <c r="P36" i="459" s="1"/>
  <c r="C36" i="459" s="1" a="1"/>
  <c r="C36" i="459" s="1"/>
  <c r="P27" i="459" a="1"/>
  <c r="P27" i="459" s="1"/>
  <c r="C27" i="459" s="1" a="1"/>
  <c r="C27" i="459" s="1"/>
  <c r="P31" i="459" a="1"/>
  <c r="P31" i="459" s="1"/>
  <c r="C31" i="459" s="1" a="1"/>
  <c r="C31" i="459" s="1"/>
  <c r="L32" i="459" a="1"/>
  <c r="L32" i="459" s="1"/>
  <c r="P35" i="459" a="1"/>
  <c r="P35" i="459" s="1"/>
  <c r="C35" i="459" s="1" a="1"/>
  <c r="C35" i="459" s="1"/>
  <c r="L36" i="459" a="1"/>
  <c r="L36" i="459" s="1"/>
  <c r="W7" i="458" a="1"/>
  <c r="W7" i="458" s="1"/>
  <c r="Y7" i="458" a="1"/>
  <c r="Y7" i="458" s="1"/>
  <c r="K7" i="458" a="1"/>
  <c r="K7" i="458" s="1"/>
  <c r="X7" i="458" a="1"/>
  <c r="X7" i="458" s="1"/>
  <c r="T44" i="458" a="1"/>
  <c r="T44" i="458" s="1"/>
  <c r="R44" i="458" a="1"/>
  <c r="R44" i="458" s="1"/>
  <c r="N44" i="458" a="1"/>
  <c r="N44" i="458" s="1"/>
  <c r="O44" i="458" a="1"/>
  <c r="O44" i="458" s="1"/>
  <c r="M44" i="458" a="1"/>
  <c r="M44" i="458" s="1"/>
  <c r="S44" i="458" a="1"/>
  <c r="S44" i="458" s="1"/>
  <c r="K8" i="458" a="1"/>
  <c r="K8" i="458" s="1"/>
  <c r="Y8" i="458" a="1"/>
  <c r="Y8" i="458" s="1"/>
  <c r="Z11" i="458"/>
  <c r="O11" i="458"/>
  <c r="M11" i="458" a="1"/>
  <c r="M11" i="458" s="1"/>
  <c r="P11" i="458" a="1"/>
  <c r="P11" i="458" s="1"/>
  <c r="C11" i="458" s="1" a="1"/>
  <c r="C11" i="458" s="1"/>
  <c r="J47" i="458" s="1" a="1"/>
  <c r="J47" i="458" s="1"/>
  <c r="I11" i="458"/>
  <c r="P13" i="458" a="1"/>
  <c r="P13" i="458" s="1"/>
  <c r="Z15" i="458"/>
  <c r="O15" i="458"/>
  <c r="M15" i="458" a="1"/>
  <c r="M15" i="458" s="1"/>
  <c r="P15" i="458" a="1"/>
  <c r="P15" i="458" s="1"/>
  <c r="C15" i="458" s="1" a="1"/>
  <c r="C15" i="458" s="1"/>
  <c r="J51" i="458" s="1" a="1"/>
  <c r="J51" i="458" s="1"/>
  <c r="I15" i="458"/>
  <c r="P17" i="458" a="1"/>
  <c r="P17" i="458" s="1"/>
  <c r="P21" i="458" a="1"/>
  <c r="P21" i="458" s="1"/>
  <c r="C21" i="458" s="1" a="1"/>
  <c r="C21" i="458" s="1"/>
  <c r="P30" i="458" a="1"/>
  <c r="P30" i="458" s="1"/>
  <c r="C30" i="458" s="1" a="1"/>
  <c r="C30" i="458" s="1"/>
  <c r="N34" i="458" a="1"/>
  <c r="N34" i="458" s="1"/>
  <c r="I34" i="458"/>
  <c r="P34" i="458" a="1"/>
  <c r="P34" i="458" s="1"/>
  <c r="C34" i="458" s="1" a="1"/>
  <c r="C34" i="458" s="1"/>
  <c r="M34" i="458" a="1"/>
  <c r="M34" i="458" s="1"/>
  <c r="J34" i="458"/>
  <c r="O34" i="458"/>
  <c r="F43" i="458" a="1"/>
  <c r="F43" i="458" s="1"/>
  <c r="I43" i="458" a="1"/>
  <c r="I43" i="458" s="1"/>
  <c r="E43" i="458" a="1"/>
  <c r="E43" i="458" s="1"/>
  <c r="D43" i="458" a="1"/>
  <c r="D43" i="458" s="1"/>
  <c r="K43" i="458" a="1"/>
  <c r="K43" i="458" s="1"/>
  <c r="C43" i="458" a="1"/>
  <c r="C43" i="458" s="1"/>
  <c r="G43" i="458" a="1"/>
  <c r="G43" i="458" s="1"/>
  <c r="F45" i="458" a="1"/>
  <c r="F45" i="458" s="1"/>
  <c r="O43" i="458" a="1"/>
  <c r="O43" i="458" s="1"/>
  <c r="W8" i="458" a="1"/>
  <c r="W8" i="458" s="1"/>
  <c r="K44" i="458" a="1"/>
  <c r="K44" i="458" s="1"/>
  <c r="I44" i="458" a="1"/>
  <c r="I44" i="458" s="1"/>
  <c r="F44" i="458" a="1"/>
  <c r="F44" i="458" s="1"/>
  <c r="D44" i="458" a="1"/>
  <c r="D44" i="458" s="1"/>
  <c r="E44" i="458" a="1"/>
  <c r="E44" i="458" s="1"/>
  <c r="G44" i="458" a="1"/>
  <c r="G44" i="458" s="1"/>
  <c r="C44" i="458" a="1"/>
  <c r="C44" i="458" s="1"/>
  <c r="H8" i="458" a="1"/>
  <c r="H8" i="458" s="1"/>
  <c r="AA8" i="458" s="1" a="1"/>
  <c r="AA8" i="458" s="1"/>
  <c r="Z10" i="458"/>
  <c r="O10" i="458"/>
  <c r="M10" i="458" a="1"/>
  <c r="M10" i="458" s="1"/>
  <c r="C10" i="458" a="1"/>
  <c r="C10" i="458" s="1"/>
  <c r="L10" i="458" a="1"/>
  <c r="L10" i="458" s="1"/>
  <c r="P33" i="458" a="1"/>
  <c r="P33" i="458" s="1"/>
  <c r="C33" i="458" s="1" a="1"/>
  <c r="C33" i="458" s="1"/>
  <c r="P26" i="458" a="1"/>
  <c r="P26" i="458" s="1"/>
  <c r="C26" i="458" s="1" a="1"/>
  <c r="C26" i="458" s="1"/>
  <c r="P25" i="458" a="1"/>
  <c r="P25" i="458" s="1"/>
  <c r="C25" i="458" s="1" a="1"/>
  <c r="C25" i="458" s="1"/>
  <c r="P10" i="458" a="1"/>
  <c r="P10" i="458" s="1"/>
  <c r="P35" i="458" a="1"/>
  <c r="P35" i="458" s="1"/>
  <c r="C35" i="458" s="1" a="1"/>
  <c r="C35" i="458" s="1"/>
  <c r="Z12" i="458"/>
  <c r="O12" i="458"/>
  <c r="M12" i="458" a="1"/>
  <c r="M12" i="458" s="1"/>
  <c r="J12" i="458"/>
  <c r="P12" i="458" a="1"/>
  <c r="P12" i="458" s="1"/>
  <c r="C12" i="458" s="1" a="1"/>
  <c r="C12" i="458" s="1"/>
  <c r="J48" i="458" s="1" a="1"/>
  <c r="J48" i="458" s="1"/>
  <c r="Z14" i="458"/>
  <c r="O14" i="458"/>
  <c r="M14" i="458" a="1"/>
  <c r="M14" i="458" s="1"/>
  <c r="L14" i="458" a="1"/>
  <c r="L14" i="458" s="1"/>
  <c r="P14" i="458" a="1"/>
  <c r="P14" i="458" s="1"/>
  <c r="C14" i="458" s="1" a="1"/>
  <c r="C14" i="458" s="1"/>
  <c r="J50" i="458" s="1" a="1"/>
  <c r="J50" i="458" s="1"/>
  <c r="Z16" i="458"/>
  <c r="O16" i="458"/>
  <c r="M16" i="458" a="1"/>
  <c r="M16" i="458" s="1"/>
  <c r="J16" i="458"/>
  <c r="P16" i="458" a="1"/>
  <c r="P16" i="458" s="1"/>
  <c r="C16" i="458" s="1" a="1"/>
  <c r="C16" i="458" s="1"/>
  <c r="Z18" i="458"/>
  <c r="O18" i="458"/>
  <c r="M18" i="458" a="1"/>
  <c r="M18" i="458" s="1"/>
  <c r="P18" i="458" a="1"/>
  <c r="P18" i="458" s="1"/>
  <c r="C18" i="458" s="1" a="1"/>
  <c r="C18" i="458" s="1"/>
  <c r="J54" i="458" s="1" a="1"/>
  <c r="J54" i="458" s="1"/>
  <c r="Z20" i="458"/>
  <c r="O20" i="458"/>
  <c r="M20" i="458" a="1"/>
  <c r="M20" i="458" s="1"/>
  <c r="J20" i="458"/>
  <c r="P20" i="458" a="1"/>
  <c r="P20" i="458" s="1"/>
  <c r="C20" i="458" s="1" a="1"/>
  <c r="C20" i="458" s="1"/>
  <c r="J56" i="458" s="1" a="1"/>
  <c r="J56" i="458" s="1"/>
  <c r="I20" i="458"/>
  <c r="Z23" i="458"/>
  <c r="O23" i="458"/>
  <c r="M23" i="458" a="1"/>
  <c r="M23" i="458" s="1"/>
  <c r="P23" i="458" a="1"/>
  <c r="P23" i="458" s="1"/>
  <c r="C23" i="458" s="1" a="1"/>
  <c r="C23" i="458" s="1"/>
  <c r="J59" i="458" s="1" a="1"/>
  <c r="J59" i="458" s="1"/>
  <c r="I23" i="458"/>
  <c r="Z28" i="458"/>
  <c r="O28" i="458"/>
  <c r="M28" i="458" a="1"/>
  <c r="M28" i="458" s="1"/>
  <c r="J28" i="458"/>
  <c r="P28" i="458" a="1"/>
  <c r="P28" i="458" s="1"/>
  <c r="C28" i="458" s="1" a="1"/>
  <c r="C28" i="458" s="1"/>
  <c r="J64" i="458" s="1" a="1"/>
  <c r="J64" i="458" s="1"/>
  <c r="I28" i="458"/>
  <c r="Z31" i="458"/>
  <c r="O31" i="458"/>
  <c r="M31" i="458" a="1"/>
  <c r="M31" i="458" s="1"/>
  <c r="P31" i="458" a="1"/>
  <c r="P31" i="458" s="1"/>
  <c r="C31" i="458" s="1" a="1"/>
  <c r="C31" i="458" s="1"/>
  <c r="I31" i="458"/>
  <c r="R43" i="458" a="1"/>
  <c r="R43" i="458" s="1"/>
  <c r="N43" i="458" a="1"/>
  <c r="N43" i="458" s="1"/>
  <c r="S43" i="458" a="1"/>
  <c r="S43" i="458" s="1"/>
  <c r="M43" i="458" a="1"/>
  <c r="M43" i="458" s="1"/>
  <c r="N36" i="458" a="1"/>
  <c r="N36" i="458" s="1"/>
  <c r="L36" i="458" a="1"/>
  <c r="L36" i="458" s="1"/>
  <c r="I36" i="458"/>
  <c r="Z36" i="458"/>
  <c r="P36" i="458" a="1"/>
  <c r="P36" i="458" s="1"/>
  <c r="C36" i="458" s="1" a="1"/>
  <c r="C36" i="458" s="1"/>
  <c r="J72" i="458" s="1" a="1"/>
  <c r="J72" i="458" s="1"/>
  <c r="O36" i="458"/>
  <c r="T43" i="458" a="1"/>
  <c r="T43" i="458" s="1"/>
  <c r="Z19" i="458"/>
  <c r="O19" i="458"/>
  <c r="M19" i="458" a="1"/>
  <c r="M19" i="458" s="1"/>
  <c r="P19" i="458" a="1"/>
  <c r="P19" i="458" s="1"/>
  <c r="C19" i="458" s="1" a="1"/>
  <c r="C19" i="458" s="1"/>
  <c r="J55" i="458" s="1" a="1"/>
  <c r="J55" i="458" s="1"/>
  <c r="I19" i="458"/>
  <c r="N20" i="458" a="1"/>
  <c r="N20" i="458" s="1"/>
  <c r="N23" i="458" a="1"/>
  <c r="N23" i="458" s="1"/>
  <c r="Z24" i="458"/>
  <c r="O24" i="458"/>
  <c r="M24" i="458" a="1"/>
  <c r="M24" i="458" s="1"/>
  <c r="J24" i="458"/>
  <c r="P24" i="458" a="1"/>
  <c r="P24" i="458" s="1"/>
  <c r="C24" i="458" s="1" a="1"/>
  <c r="C24" i="458" s="1"/>
  <c r="I24" i="458"/>
  <c r="Z27" i="458"/>
  <c r="O27" i="458"/>
  <c r="M27" i="458" a="1"/>
  <c r="M27" i="458" s="1"/>
  <c r="P27" i="458" a="1"/>
  <c r="P27" i="458" s="1"/>
  <c r="C27" i="458" s="1" a="1"/>
  <c r="C27" i="458" s="1"/>
  <c r="J63" i="458" s="1" a="1"/>
  <c r="J63" i="458" s="1"/>
  <c r="I27" i="458"/>
  <c r="N28" i="458" a="1"/>
  <c r="N28" i="458" s="1"/>
  <c r="N31" i="458" a="1"/>
  <c r="N31" i="458" s="1"/>
  <c r="Z32" i="458"/>
  <c r="O32" i="458"/>
  <c r="M32" i="458" a="1"/>
  <c r="M32" i="458" s="1"/>
  <c r="J32" i="458"/>
  <c r="P32" i="458" a="1"/>
  <c r="P32" i="458" s="1"/>
  <c r="C32" i="458" s="1" a="1"/>
  <c r="C32" i="458" s="1"/>
  <c r="J68" i="458" s="1" a="1"/>
  <c r="J68" i="458" s="1"/>
  <c r="I32" i="458"/>
  <c r="Z22" i="458"/>
  <c r="O22" i="458"/>
  <c r="M22" i="458" a="1"/>
  <c r="M22" i="458" s="1"/>
  <c r="Z26" i="458"/>
  <c r="O26" i="458"/>
  <c r="M26" i="458" a="1"/>
  <c r="M26" i="458" s="1"/>
  <c r="Z30" i="458"/>
  <c r="O30" i="458"/>
  <c r="M30" i="458" a="1"/>
  <c r="M30" i="458" s="1"/>
  <c r="Z9" i="458"/>
  <c r="O9" i="458"/>
  <c r="M9" i="458" a="1"/>
  <c r="M9" i="458" s="1"/>
  <c r="S10" i="458" a="1"/>
  <c r="S10" i="458" s="1"/>
  <c r="Z13" i="458"/>
  <c r="O13" i="458"/>
  <c r="M13" i="458" a="1"/>
  <c r="M13" i="458" s="1"/>
  <c r="C13" i="458" a="1"/>
  <c r="C13" i="458" s="1"/>
  <c r="S14" i="458" a="1"/>
  <c r="S14" i="458" s="1"/>
  <c r="Z17" i="458"/>
  <c r="O17" i="458"/>
  <c r="M17" i="458" a="1"/>
  <c r="M17" i="458" s="1"/>
  <c r="C17" i="458" a="1"/>
  <c r="C17" i="458" s="1"/>
  <c r="S18" i="458" a="1"/>
  <c r="S18" i="458" s="1"/>
  <c r="Z21" i="458"/>
  <c r="O21" i="458"/>
  <c r="M21" i="458" a="1"/>
  <c r="M21" i="458" s="1"/>
  <c r="S22" i="458" a="1"/>
  <c r="S22" i="458" s="1"/>
  <c r="Z25" i="458"/>
  <c r="O25" i="458"/>
  <c r="M25" i="458" a="1"/>
  <c r="M25" i="458" s="1"/>
  <c r="S26" i="458" a="1"/>
  <c r="S26" i="458" s="1"/>
  <c r="Z29" i="458"/>
  <c r="O29" i="458"/>
  <c r="M29" i="458" a="1"/>
  <c r="M29" i="458" s="1"/>
  <c r="S30" i="458" a="1"/>
  <c r="S30" i="458" s="1"/>
  <c r="Z33" i="458"/>
  <c r="O33" i="458"/>
  <c r="M33" i="458" a="1"/>
  <c r="M33" i="458" s="1"/>
  <c r="N35" i="458" a="1"/>
  <c r="N35" i="458" s="1"/>
  <c r="I35" i="458"/>
  <c r="G44" i="457" a="1"/>
  <c r="G44" i="457" s="1"/>
  <c r="E44" i="457" a="1"/>
  <c r="E44" i="457" s="1"/>
  <c r="C44" i="457" a="1"/>
  <c r="C44" i="457" s="1"/>
  <c r="K44" i="457" a="1"/>
  <c r="K44" i="457" s="1"/>
  <c r="I44" i="457" a="1"/>
  <c r="I44" i="457" s="1"/>
  <c r="F44" i="457" a="1"/>
  <c r="F44" i="457" s="1"/>
  <c r="H8" i="457" a="1"/>
  <c r="H8" i="457" s="1"/>
  <c r="AA8" i="457" s="1" a="1"/>
  <c r="AA8" i="457" s="1"/>
  <c r="D8" i="457" a="1"/>
  <c r="D8" i="457" s="1"/>
  <c r="X8" i="457" s="1" a="1"/>
  <c r="X8" i="457" s="1"/>
  <c r="D44" i="457" a="1"/>
  <c r="D44" i="457" s="1"/>
  <c r="G43" i="457" a="1"/>
  <c r="G43" i="457" s="1"/>
  <c r="E43" i="457" a="1"/>
  <c r="E43" i="457" s="1"/>
  <c r="C43" i="457" a="1"/>
  <c r="C43" i="457" s="1"/>
  <c r="K43" i="457" a="1"/>
  <c r="K43" i="457" s="1"/>
  <c r="F43" i="457" a="1"/>
  <c r="F43" i="457" s="1"/>
  <c r="I43" i="457" a="1"/>
  <c r="I43" i="457" s="1"/>
  <c r="D7" i="457" a="1"/>
  <c r="D7" i="457" s="1"/>
  <c r="D43" i="457" a="1"/>
  <c r="D43" i="457" s="1"/>
  <c r="P24" i="457" a="1"/>
  <c r="P24" i="457" s="1"/>
  <c r="C24" i="457" s="1" a="1"/>
  <c r="C24" i="457" s="1"/>
  <c r="S43" i="457" a="1"/>
  <c r="S43" i="457" s="1"/>
  <c r="O43" i="457" a="1"/>
  <c r="O43" i="457" s="1"/>
  <c r="M43" i="457" a="1"/>
  <c r="M43" i="457" s="1"/>
  <c r="R43" i="457" a="1"/>
  <c r="R43" i="457" s="1"/>
  <c r="T43" i="457" a="1"/>
  <c r="T43" i="457" s="1"/>
  <c r="N9" i="457" a="1"/>
  <c r="N9" i="457" s="1"/>
  <c r="L9" i="457" a="1"/>
  <c r="L9" i="457" s="1"/>
  <c r="I9" i="457"/>
  <c r="S36" i="457" a="1"/>
  <c r="S36" i="457" s="1"/>
  <c r="S35" i="457" a="1"/>
  <c r="S35" i="457" s="1"/>
  <c r="S34" i="457" a="1"/>
  <c r="S34" i="457" s="1"/>
  <c r="S33" i="457" a="1"/>
  <c r="S33" i="457" s="1"/>
  <c r="S32" i="457" a="1"/>
  <c r="S32" i="457" s="1"/>
  <c r="S31" i="457" a="1"/>
  <c r="S31" i="457" s="1"/>
  <c r="S30" i="457" a="1"/>
  <c r="S30" i="457" s="1"/>
  <c r="S29" i="457" a="1"/>
  <c r="S29" i="457" s="1"/>
  <c r="S27" i="457" a="1"/>
  <c r="S27" i="457" s="1"/>
  <c r="S25" i="457" a="1"/>
  <c r="S25" i="457" s="1"/>
  <c r="S23" i="457" a="1"/>
  <c r="S23" i="457" s="1"/>
  <c r="S21" i="457" a="1"/>
  <c r="S21" i="457" s="1"/>
  <c r="S19" i="457" a="1"/>
  <c r="S19" i="457" s="1"/>
  <c r="S17" i="457" a="1"/>
  <c r="S17" i="457" s="1"/>
  <c r="S15" i="457" a="1"/>
  <c r="S15" i="457" s="1"/>
  <c r="S13" i="457" a="1"/>
  <c r="S13" i="457" s="1"/>
  <c r="P27" i="457" a="1"/>
  <c r="P27" i="457" s="1"/>
  <c r="C27" i="457" s="1" a="1"/>
  <c r="C27" i="457" s="1"/>
  <c r="P25" i="457" a="1"/>
  <c r="P25" i="457" s="1"/>
  <c r="C25" i="457" s="1" a="1"/>
  <c r="C25" i="457" s="1"/>
  <c r="P23" i="457" a="1"/>
  <c r="P23" i="457" s="1"/>
  <c r="C23" i="457" s="1" a="1"/>
  <c r="C23" i="457" s="1"/>
  <c r="P21" i="457" a="1"/>
  <c r="P21" i="457" s="1"/>
  <c r="C21" i="457" s="1" a="1"/>
  <c r="C21" i="457" s="1"/>
  <c r="P19" i="457" a="1"/>
  <c r="P19" i="457" s="1"/>
  <c r="C19" i="457" s="1" a="1"/>
  <c r="C19" i="457" s="1"/>
  <c r="P17" i="457" a="1"/>
  <c r="P17" i="457" s="1"/>
  <c r="C17" i="457" s="1" a="1"/>
  <c r="C17" i="457" s="1"/>
  <c r="P15" i="457" a="1"/>
  <c r="P15" i="457" s="1"/>
  <c r="C15" i="457" s="1" a="1"/>
  <c r="C15" i="457" s="1"/>
  <c r="P13" i="457" a="1"/>
  <c r="P13" i="457" s="1"/>
  <c r="C13" i="457" s="1" a="1"/>
  <c r="C13" i="457" s="1"/>
  <c r="O10" i="457"/>
  <c r="S10" i="457" a="1"/>
  <c r="S10" i="457" s="1"/>
  <c r="J11" i="457"/>
  <c r="M11" i="457" a="1"/>
  <c r="M11" i="457" s="1"/>
  <c r="P11" i="457" a="1"/>
  <c r="P11" i="457" s="1"/>
  <c r="C11" i="457" s="1" a="1"/>
  <c r="C11" i="457" s="1"/>
  <c r="N12" i="457" a="1"/>
  <c r="N12" i="457" s="1"/>
  <c r="I12" i="457"/>
  <c r="P16" i="457" a="1"/>
  <c r="P16" i="457" s="1"/>
  <c r="C16" i="457" s="1" a="1"/>
  <c r="C16" i="457" s="1"/>
  <c r="S16" i="457" a="1"/>
  <c r="S16" i="457" s="1"/>
  <c r="P20" i="457" a="1"/>
  <c r="P20" i="457" s="1"/>
  <c r="C20" i="457" s="1" a="1"/>
  <c r="C20" i="457" s="1"/>
  <c r="S20" i="457" a="1"/>
  <c r="S20" i="457" s="1"/>
  <c r="S26" i="457" a="1"/>
  <c r="S26" i="457" s="1"/>
  <c r="P28" i="457" a="1"/>
  <c r="P28" i="457" s="1"/>
  <c r="C28" i="457" s="1" a="1"/>
  <c r="C28" i="457" s="1"/>
  <c r="N43" i="457" a="1"/>
  <c r="N43" i="457" s="1"/>
  <c r="N10" i="457" a="1"/>
  <c r="N10" i="457" s="1"/>
  <c r="L10" i="457" a="1"/>
  <c r="L10" i="457" s="1"/>
  <c r="I10" i="457"/>
  <c r="P14" i="457" a="1"/>
  <c r="P14" i="457" s="1"/>
  <c r="C14" i="457" s="1" a="1"/>
  <c r="C14" i="457" s="1"/>
  <c r="P18" i="457" a="1"/>
  <c r="P18" i="457" s="1"/>
  <c r="C18" i="457" s="1" a="1"/>
  <c r="C18" i="457" s="1"/>
  <c r="P22" i="457" a="1"/>
  <c r="P22" i="457" s="1"/>
  <c r="C22" i="457" s="1" a="1"/>
  <c r="C22" i="457" s="1"/>
  <c r="S44" i="457" a="1"/>
  <c r="S44" i="457" s="1"/>
  <c r="O44" i="457" a="1"/>
  <c r="O44" i="457" s="1"/>
  <c r="M44" i="457" a="1"/>
  <c r="M44" i="457" s="1"/>
  <c r="T44" i="457" a="1"/>
  <c r="T44" i="457" s="1"/>
  <c r="R44" i="457" a="1"/>
  <c r="R44" i="457" s="1"/>
  <c r="N44" i="457" a="1"/>
  <c r="N44" i="457" s="1"/>
  <c r="P12" i="457" a="1"/>
  <c r="P12" i="457" s="1"/>
  <c r="C12" i="457" s="1" a="1"/>
  <c r="C12" i="457" s="1"/>
  <c r="J48" i="457" s="1" a="1"/>
  <c r="J48" i="457" s="1"/>
  <c r="C9" i="457" a="1"/>
  <c r="C9" i="457" s="1"/>
  <c r="J45" i="457" s="1" a="1"/>
  <c r="J45" i="457" s="1"/>
  <c r="O9" i="457"/>
  <c r="Z9" i="457"/>
  <c r="J10" i="457"/>
  <c r="M10" i="457" a="1"/>
  <c r="M10" i="457" s="1"/>
  <c r="P10" i="457" a="1"/>
  <c r="P10" i="457" s="1"/>
  <c r="C10" i="457" s="1" a="1"/>
  <c r="C10" i="457" s="1"/>
  <c r="N11" i="457" a="1"/>
  <c r="N11" i="457" s="1"/>
  <c r="I11" i="457"/>
  <c r="S24" i="457" a="1"/>
  <c r="S24" i="457" s="1"/>
  <c r="P26" i="457" a="1"/>
  <c r="P26" i="457" s="1"/>
  <c r="C26" i="457" s="1" a="1"/>
  <c r="C26" i="457" s="1"/>
  <c r="P29" i="457" a="1"/>
  <c r="P29" i="457" s="1"/>
  <c r="C29" i="457" s="1" a="1"/>
  <c r="C29" i="457" s="1"/>
  <c r="P30" i="457" a="1"/>
  <c r="P30" i="457" s="1"/>
  <c r="C30" i="457" s="1" a="1"/>
  <c r="C30" i="457" s="1"/>
  <c r="P31" i="457" a="1"/>
  <c r="P31" i="457" s="1"/>
  <c r="C31" i="457" s="1" a="1"/>
  <c r="C31" i="457" s="1"/>
  <c r="P32" i="457" a="1"/>
  <c r="P32" i="457" s="1"/>
  <c r="C32" i="457" s="1" a="1"/>
  <c r="C32" i="457" s="1"/>
  <c r="P33" i="457" a="1"/>
  <c r="P33" i="457" s="1"/>
  <c r="C33" i="457" s="1" a="1"/>
  <c r="C33" i="457" s="1"/>
  <c r="P34" i="457" a="1"/>
  <c r="P34" i="457" s="1"/>
  <c r="C34" i="457" s="1" a="1"/>
  <c r="C34" i="457" s="1"/>
  <c r="P35" i="457" a="1"/>
  <c r="P35" i="457" s="1"/>
  <c r="C35" i="457" s="1" a="1"/>
  <c r="C35" i="457" s="1"/>
  <c r="J71" i="457" s="1" a="1"/>
  <c r="J71" i="457" s="1"/>
  <c r="Z36" i="457"/>
  <c r="O36" i="457"/>
  <c r="P36" i="457" a="1"/>
  <c r="P36" i="457" s="1"/>
  <c r="C36" i="457" s="1" a="1"/>
  <c r="C36" i="457" s="1"/>
  <c r="M36" i="457" a="1"/>
  <c r="M36" i="457" s="1"/>
  <c r="J36" i="457"/>
  <c r="S35" i="456" a="1"/>
  <c r="S35" i="456" s="1"/>
  <c r="S33" i="456" a="1"/>
  <c r="S33" i="456" s="1"/>
  <c r="S31" i="456" a="1"/>
  <c r="S31" i="456" s="1"/>
  <c r="S30" i="456" a="1"/>
  <c r="S30" i="456" s="1"/>
  <c r="S29" i="456" a="1"/>
  <c r="S29" i="456" s="1"/>
  <c r="S28" i="456" a="1"/>
  <c r="S28" i="456" s="1"/>
  <c r="S27" i="456" a="1"/>
  <c r="S27" i="456" s="1"/>
  <c r="S26" i="456" a="1"/>
  <c r="S26" i="456" s="1"/>
  <c r="S25" i="456" a="1"/>
  <c r="S25" i="456" s="1"/>
  <c r="S24" i="456" a="1"/>
  <c r="S24" i="456" s="1"/>
  <c r="S23" i="456" a="1"/>
  <c r="S23" i="456" s="1"/>
  <c r="S22" i="456" a="1"/>
  <c r="S22" i="456" s="1"/>
  <c r="S21" i="456" a="1"/>
  <c r="S21" i="456" s="1"/>
  <c r="S20" i="456" a="1"/>
  <c r="S20" i="456" s="1"/>
  <c r="S19" i="456" a="1"/>
  <c r="S19" i="456" s="1"/>
  <c r="S18" i="456" a="1"/>
  <c r="S18" i="456" s="1"/>
  <c r="S32" i="456" a="1"/>
  <c r="S32" i="456" s="1"/>
  <c r="S17" i="456" a="1"/>
  <c r="S17" i="456" s="1"/>
  <c r="S16" i="456" a="1"/>
  <c r="S16" i="456" s="1"/>
  <c r="S15" i="456" a="1"/>
  <c r="S15" i="456" s="1"/>
  <c r="S14" i="456" a="1"/>
  <c r="S14" i="456" s="1"/>
  <c r="S13" i="456" a="1"/>
  <c r="S13" i="456" s="1"/>
  <c r="S12" i="456" a="1"/>
  <c r="S12" i="456" s="1"/>
  <c r="S11" i="456" a="1"/>
  <c r="S11" i="456" s="1"/>
  <c r="S10" i="456" a="1"/>
  <c r="S10" i="456" s="1"/>
  <c r="S9" i="456" a="1"/>
  <c r="S9" i="456" s="1"/>
  <c r="S8" i="456" a="1"/>
  <c r="S8" i="456" s="1"/>
  <c r="S7" i="456" a="1"/>
  <c r="S7" i="456" s="1"/>
  <c r="S34" i="456" a="1"/>
  <c r="S34" i="456" s="1"/>
  <c r="N13" i="456" a="1"/>
  <c r="N13" i="456" s="1"/>
  <c r="I13" i="456"/>
  <c r="P13" i="456" a="1"/>
  <c r="P13" i="456" s="1"/>
  <c r="C13" i="456" s="1" a="1"/>
  <c r="C13" i="456" s="1"/>
  <c r="J49" i="456" s="1" a="1"/>
  <c r="J49" i="456" s="1"/>
  <c r="N17" i="456" a="1"/>
  <c r="N17" i="456" s="1"/>
  <c r="I17" i="456"/>
  <c r="P17" i="456" a="1"/>
  <c r="P17" i="456" s="1"/>
  <c r="C17" i="456" s="1" a="1"/>
  <c r="C17" i="456" s="1"/>
  <c r="J53" i="456" s="1" a="1"/>
  <c r="J53" i="456" s="1"/>
  <c r="O8" i="456"/>
  <c r="M9" i="456" a="1"/>
  <c r="M9" i="456" s="1"/>
  <c r="O10" i="456"/>
  <c r="M11" i="456" a="1"/>
  <c r="M11" i="456" s="1"/>
  <c r="O12" i="456"/>
  <c r="M13" i="456" a="1"/>
  <c r="M13" i="456" s="1"/>
  <c r="O14" i="456"/>
  <c r="M15" i="456" a="1"/>
  <c r="M15" i="456" s="1"/>
  <c r="O16" i="456"/>
  <c r="M17" i="456" a="1"/>
  <c r="M17" i="456" s="1"/>
  <c r="N26" i="456" a="1"/>
  <c r="N26" i="456" s="1"/>
  <c r="I26" i="456"/>
  <c r="P26" i="456" a="1"/>
  <c r="P26" i="456" s="1"/>
  <c r="C26" i="456" s="1" a="1"/>
  <c r="C26" i="456" s="1"/>
  <c r="J62" i="456" s="1" a="1"/>
  <c r="J62" i="456" s="1"/>
  <c r="Z26" i="456"/>
  <c r="O26" i="456"/>
  <c r="J26" i="456"/>
  <c r="M26" i="456" a="1"/>
  <c r="M26" i="456" s="1"/>
  <c r="N30" i="456" a="1"/>
  <c r="N30" i="456" s="1"/>
  <c r="I30" i="456"/>
  <c r="P30" i="456" a="1"/>
  <c r="P30" i="456" s="1"/>
  <c r="C30" i="456" s="1" a="1"/>
  <c r="C30" i="456" s="1"/>
  <c r="Z30" i="456"/>
  <c r="O30" i="456"/>
  <c r="J30" i="456"/>
  <c r="M30" i="456" a="1"/>
  <c r="M30" i="456" s="1"/>
  <c r="N8" i="456" a="1"/>
  <c r="N8" i="456" s="1"/>
  <c r="L8" i="456" a="1"/>
  <c r="L8" i="456" s="1"/>
  <c r="I8" i="456"/>
  <c r="P8" i="456" a="1"/>
  <c r="P8" i="456" s="1"/>
  <c r="C8" i="456" s="1" a="1"/>
  <c r="C8" i="456" s="1"/>
  <c r="J44" i="456" s="1" a="1"/>
  <c r="J44" i="456" s="1"/>
  <c r="N10" i="456" a="1"/>
  <c r="N10" i="456" s="1"/>
  <c r="I10" i="456"/>
  <c r="P10" i="456" a="1"/>
  <c r="P10" i="456" s="1"/>
  <c r="C10" i="456" s="1" a="1"/>
  <c r="C10" i="456" s="1"/>
  <c r="J46" i="456" s="1" a="1"/>
  <c r="J46" i="456" s="1"/>
  <c r="N12" i="456" a="1"/>
  <c r="N12" i="456" s="1"/>
  <c r="I12" i="456"/>
  <c r="P12" i="456" a="1"/>
  <c r="P12" i="456" s="1"/>
  <c r="C12" i="456" s="1" a="1"/>
  <c r="C12" i="456" s="1"/>
  <c r="J48" i="456" s="1" a="1"/>
  <c r="J48" i="456" s="1"/>
  <c r="J13" i="456"/>
  <c r="N14" i="456" a="1"/>
  <c r="N14" i="456" s="1"/>
  <c r="I14" i="456"/>
  <c r="P14" i="456" a="1"/>
  <c r="P14" i="456" s="1"/>
  <c r="C14" i="456" s="1" a="1"/>
  <c r="C14" i="456" s="1"/>
  <c r="J50" i="456" s="1" a="1"/>
  <c r="J50" i="456" s="1"/>
  <c r="N16" i="456" a="1"/>
  <c r="N16" i="456" s="1"/>
  <c r="I16" i="456"/>
  <c r="P16" i="456" a="1"/>
  <c r="P16" i="456" s="1"/>
  <c r="C16" i="456" s="1" a="1"/>
  <c r="C16" i="456" s="1"/>
  <c r="J17" i="456"/>
  <c r="N9" i="456" a="1"/>
  <c r="N9" i="456" s="1"/>
  <c r="L9" i="456" a="1"/>
  <c r="L9" i="456" s="1"/>
  <c r="I9" i="456"/>
  <c r="P9" i="456" a="1"/>
  <c r="P9" i="456" s="1"/>
  <c r="C9" i="456" s="1" a="1"/>
  <c r="C9" i="456" s="1"/>
  <c r="N11" i="456" a="1"/>
  <c r="N11" i="456" s="1"/>
  <c r="I11" i="456"/>
  <c r="P11" i="456" a="1"/>
  <c r="P11" i="456" s="1"/>
  <c r="C11" i="456" s="1" a="1"/>
  <c r="C11" i="456" s="1"/>
  <c r="J47" i="456" s="1" a="1"/>
  <c r="J47" i="456" s="1"/>
  <c r="N15" i="456" a="1"/>
  <c r="N15" i="456" s="1"/>
  <c r="I15" i="456"/>
  <c r="P15" i="456" a="1"/>
  <c r="P15" i="456" s="1"/>
  <c r="C15" i="456" s="1" a="1"/>
  <c r="C15" i="456" s="1"/>
  <c r="J51" i="456" s="1" a="1"/>
  <c r="J51" i="456" s="1"/>
  <c r="P20" i="456" a="1"/>
  <c r="P20" i="456" s="1"/>
  <c r="C20" i="456" s="1" a="1"/>
  <c r="C20" i="456" s="1"/>
  <c r="J56" i="456" s="1" a="1"/>
  <c r="J56" i="456" s="1"/>
  <c r="M20" i="456" a="1"/>
  <c r="M20" i="456" s="1"/>
  <c r="J20" i="456"/>
  <c r="Z20" i="456"/>
  <c r="O20" i="456"/>
  <c r="I20" i="456"/>
  <c r="S36" i="456" a="1"/>
  <c r="S36" i="456" s="1"/>
  <c r="P35" i="456" a="1"/>
  <c r="P35" i="456" s="1"/>
  <c r="C35" i="456" s="1" a="1"/>
  <c r="C35" i="456" s="1"/>
  <c r="P33" i="456" a="1"/>
  <c r="P33" i="456" s="1"/>
  <c r="C33" i="456" s="1" a="1"/>
  <c r="C33" i="456" s="1"/>
  <c r="P32" i="456" a="1"/>
  <c r="P32" i="456" s="1"/>
  <c r="C32" i="456" s="1" a="1"/>
  <c r="C32" i="456" s="1"/>
  <c r="N7" i="456" a="1"/>
  <c r="N7" i="456" s="1"/>
  <c r="L7" i="456" a="1"/>
  <c r="L7" i="456" s="1"/>
  <c r="I7" i="456"/>
  <c r="P34" i="456" a="1"/>
  <c r="P34" i="456" s="1"/>
  <c r="C34" i="456" s="1" a="1"/>
  <c r="C34" i="456" s="1"/>
  <c r="P7" i="456" a="1"/>
  <c r="P7" i="456" s="1"/>
  <c r="C7" i="456" s="1" a="1"/>
  <c r="C7" i="456" s="1"/>
  <c r="J43" i="456" s="1" a="1"/>
  <c r="J43" i="456" s="1"/>
  <c r="P36" i="456" a="1"/>
  <c r="P36" i="456" s="1"/>
  <c r="C36" i="456" s="1" a="1"/>
  <c r="C36" i="456" s="1"/>
  <c r="M8" i="456" a="1"/>
  <c r="M8" i="456" s="1"/>
  <c r="O9" i="456"/>
  <c r="Z9" i="456"/>
  <c r="M10" i="456" a="1"/>
  <c r="M10" i="456" s="1"/>
  <c r="O11" i="456"/>
  <c r="Z11" i="456"/>
  <c r="M12" i="456" a="1"/>
  <c r="M12" i="456" s="1"/>
  <c r="O13" i="456"/>
  <c r="Z13" i="456"/>
  <c r="M14" i="456" a="1"/>
  <c r="M14" i="456" s="1"/>
  <c r="O15" i="456"/>
  <c r="Z15" i="456"/>
  <c r="M16" i="456" a="1"/>
  <c r="M16" i="456" s="1"/>
  <c r="O17" i="456"/>
  <c r="Z17" i="456"/>
  <c r="P19" i="456" a="1"/>
  <c r="P19" i="456" s="1"/>
  <c r="C19" i="456" s="1" a="1"/>
  <c r="C19" i="456" s="1"/>
  <c r="J55" i="456" s="1" a="1"/>
  <c r="J55" i="456" s="1"/>
  <c r="Z19" i="456"/>
  <c r="O19" i="456"/>
  <c r="I19" i="456"/>
  <c r="N24" i="456" a="1"/>
  <c r="N24" i="456" s="1"/>
  <c r="I24" i="456"/>
  <c r="P24" i="456" a="1"/>
  <c r="P24" i="456" s="1"/>
  <c r="C24" i="456" s="1" a="1"/>
  <c r="C24" i="456" s="1"/>
  <c r="Z24" i="456"/>
  <c r="O24" i="456"/>
  <c r="J24" i="456"/>
  <c r="M24" i="456" a="1"/>
  <c r="M24" i="456" s="1"/>
  <c r="N28" i="456" a="1"/>
  <c r="N28" i="456" s="1"/>
  <c r="I28" i="456"/>
  <c r="P28" i="456" a="1"/>
  <c r="P28" i="456" s="1"/>
  <c r="C28" i="456" s="1" a="1"/>
  <c r="C28" i="456" s="1"/>
  <c r="J64" i="456" s="1" a="1"/>
  <c r="J64" i="456" s="1"/>
  <c r="Z28" i="456"/>
  <c r="O28" i="456"/>
  <c r="J28" i="456"/>
  <c r="M28" i="456" a="1"/>
  <c r="M28" i="456" s="1"/>
  <c r="P23" i="456" a="1"/>
  <c r="P23" i="456" s="1"/>
  <c r="C23" i="456" s="1" a="1"/>
  <c r="C23" i="456" s="1"/>
  <c r="J59" i="456" s="1" a="1"/>
  <c r="J59" i="456" s="1"/>
  <c r="Z23" i="456"/>
  <c r="P18" i="456" a="1"/>
  <c r="P18" i="456" s="1"/>
  <c r="C18" i="456" s="1" a="1"/>
  <c r="C18" i="456" s="1"/>
  <c r="J21" i="456"/>
  <c r="M21" i="456" a="1"/>
  <c r="M21" i="456" s="1"/>
  <c r="P22" i="456" a="1"/>
  <c r="P22" i="456" s="1"/>
  <c r="C22" i="456" s="1" a="1"/>
  <c r="C22" i="456" s="1"/>
  <c r="N25" i="456" a="1"/>
  <c r="N25" i="456" s="1"/>
  <c r="I25" i="456"/>
  <c r="P25" i="456" a="1"/>
  <c r="P25" i="456" s="1"/>
  <c r="C25" i="456" s="1" a="1"/>
  <c r="C25" i="456" s="1"/>
  <c r="N27" i="456" a="1"/>
  <c r="N27" i="456" s="1"/>
  <c r="L27" i="456" a="1"/>
  <c r="L27" i="456" s="1"/>
  <c r="I27" i="456"/>
  <c r="P27" i="456" a="1"/>
  <c r="P27" i="456" s="1"/>
  <c r="C27" i="456" s="1" a="1"/>
  <c r="C27" i="456" s="1"/>
  <c r="N29" i="456" a="1"/>
  <c r="N29" i="456" s="1"/>
  <c r="I29" i="456"/>
  <c r="P29" i="456" a="1"/>
  <c r="P29" i="456" s="1"/>
  <c r="C29" i="456" s="1" a="1"/>
  <c r="C29" i="456" s="1"/>
  <c r="Z31" i="456"/>
  <c r="N31" i="456" a="1"/>
  <c r="N31" i="456" s="1"/>
  <c r="I31" i="456"/>
  <c r="P31" i="456" a="1"/>
  <c r="P31" i="456" s="1"/>
  <c r="C31" i="456" s="1" a="1"/>
  <c r="C31" i="456" s="1"/>
  <c r="P21" i="456" a="1"/>
  <c r="P21" i="456" s="1"/>
  <c r="C21" i="456" s="1" a="1"/>
  <c r="C21" i="456" s="1"/>
  <c r="I23" i="456"/>
  <c r="O23" i="456"/>
  <c r="M73" i="456" a="1"/>
  <c r="M73" i="456" s="1"/>
  <c r="N7" i="454" a="1"/>
  <c r="N7" i="454" s="1"/>
  <c r="P9" i="454" a="1"/>
  <c r="P9" i="454" s="1"/>
  <c r="C9" i="454" s="1" a="1"/>
  <c r="C9" i="454" s="1"/>
  <c r="J45" i="454" s="1" a="1"/>
  <c r="J45" i="454" s="1"/>
  <c r="P11" i="454" a="1"/>
  <c r="P11" i="454" s="1"/>
  <c r="C11" i="454" s="1" a="1"/>
  <c r="C11" i="454" s="1"/>
  <c r="N18" i="454" a="1"/>
  <c r="N18" i="454" s="1"/>
  <c r="I18" i="454"/>
  <c r="P18" i="454" a="1"/>
  <c r="P18" i="454" s="1"/>
  <c r="C18" i="454" s="1" a="1"/>
  <c r="C18" i="454" s="1"/>
  <c r="J54" i="454" s="1" a="1"/>
  <c r="J54" i="454" s="1"/>
  <c r="M18" i="454" a="1"/>
  <c r="M18" i="454" s="1"/>
  <c r="J18" i="454"/>
  <c r="Z18" i="454"/>
  <c r="O18" i="454"/>
  <c r="N26" i="454" a="1"/>
  <c r="N26" i="454" s="1"/>
  <c r="I26" i="454"/>
  <c r="P26" i="454" a="1"/>
  <c r="P26" i="454" s="1"/>
  <c r="C26" i="454" s="1" a="1"/>
  <c r="C26" i="454" s="1"/>
  <c r="M26" i="454" a="1"/>
  <c r="M26" i="454" s="1"/>
  <c r="J26" i="454"/>
  <c r="Z26" i="454"/>
  <c r="O26" i="454"/>
  <c r="N30" i="454" a="1"/>
  <c r="N30" i="454" s="1"/>
  <c r="I30" i="454"/>
  <c r="P30" i="454" a="1"/>
  <c r="P30" i="454" s="1"/>
  <c r="C30" i="454" s="1" a="1"/>
  <c r="C30" i="454" s="1"/>
  <c r="J66" i="454" s="1" a="1"/>
  <c r="J66" i="454" s="1"/>
  <c r="M30" i="454" a="1"/>
  <c r="M30" i="454" s="1"/>
  <c r="J30" i="454"/>
  <c r="Z30" i="454"/>
  <c r="O30" i="454"/>
  <c r="S36" i="454" a="1"/>
  <c r="S36" i="454" s="1"/>
  <c r="S35" i="454" a="1"/>
  <c r="S35" i="454" s="1"/>
  <c r="S34" i="454" a="1"/>
  <c r="S34" i="454" s="1"/>
  <c r="S33" i="454" a="1"/>
  <c r="S33" i="454" s="1"/>
  <c r="S32" i="454" a="1"/>
  <c r="S32" i="454" s="1"/>
  <c r="S29" i="454" a="1"/>
  <c r="S29" i="454" s="1"/>
  <c r="S25" i="454" a="1"/>
  <c r="S25" i="454" s="1"/>
  <c r="S21" i="454" a="1"/>
  <c r="S21" i="454" s="1"/>
  <c r="S17" i="454" a="1"/>
  <c r="S17" i="454" s="1"/>
  <c r="S13" i="454" a="1"/>
  <c r="S13" i="454" s="1"/>
  <c r="S30" i="454" a="1"/>
  <c r="S30" i="454" s="1"/>
  <c r="S26" i="454" a="1"/>
  <c r="S26" i="454" s="1"/>
  <c r="S22" i="454" a="1"/>
  <c r="S22" i="454" s="1"/>
  <c r="S18" i="454" a="1"/>
  <c r="S18" i="454" s="1"/>
  <c r="L7" i="454" a="1"/>
  <c r="L7" i="454" s="1"/>
  <c r="S7" i="454" a="1"/>
  <c r="S7" i="454" s="1"/>
  <c r="P8" i="454" a="1"/>
  <c r="P8" i="454" s="1"/>
  <c r="C8" i="454" s="1" a="1"/>
  <c r="C8" i="454" s="1"/>
  <c r="J44" i="454" s="1" a="1"/>
  <c r="J44" i="454" s="1"/>
  <c r="S14" i="454" a="1"/>
  <c r="S14" i="454" s="1"/>
  <c r="S24" i="454" a="1"/>
  <c r="S24" i="454" s="1"/>
  <c r="S28" i="454" a="1"/>
  <c r="S28" i="454" s="1"/>
  <c r="I7" i="454"/>
  <c r="Z9" i="454"/>
  <c r="O9" i="454"/>
  <c r="M9" i="454" a="1"/>
  <c r="M9" i="454" s="1"/>
  <c r="Z7" i="454"/>
  <c r="O7" i="454"/>
  <c r="M7" i="454" a="1"/>
  <c r="M7" i="454" s="1"/>
  <c r="P31" i="454" a="1"/>
  <c r="P31" i="454" s="1"/>
  <c r="C31" i="454" s="1" a="1"/>
  <c r="C31" i="454" s="1"/>
  <c r="P27" i="454" a="1"/>
  <c r="P27" i="454" s="1"/>
  <c r="C27" i="454" s="1" a="1"/>
  <c r="C27" i="454" s="1"/>
  <c r="P23" i="454" a="1"/>
  <c r="P23" i="454" s="1"/>
  <c r="C23" i="454" s="1" a="1"/>
  <c r="C23" i="454" s="1"/>
  <c r="P19" i="454" a="1"/>
  <c r="P19" i="454" s="1"/>
  <c r="C19" i="454" s="1" a="1"/>
  <c r="C19" i="454" s="1"/>
  <c r="J55" i="454" s="1" a="1"/>
  <c r="J55" i="454" s="1"/>
  <c r="P15" i="454" a="1"/>
  <c r="P15" i="454" s="1"/>
  <c r="C15" i="454" s="1" a="1"/>
  <c r="C15" i="454" s="1"/>
  <c r="N10" i="454" a="1"/>
  <c r="N10" i="454" s="1"/>
  <c r="I10" i="454"/>
  <c r="P10" i="454" a="1"/>
  <c r="P10" i="454" s="1"/>
  <c r="C10" i="454" s="1" a="1"/>
  <c r="C10" i="454" s="1"/>
  <c r="J46" i="454" s="1" a="1"/>
  <c r="J46" i="454" s="1"/>
  <c r="M10" i="454" a="1"/>
  <c r="M10" i="454" s="1"/>
  <c r="J10" i="454"/>
  <c r="Z10" i="454"/>
  <c r="N22" i="454" a="1"/>
  <c r="N22" i="454" s="1"/>
  <c r="I22" i="454"/>
  <c r="P22" i="454" a="1"/>
  <c r="P22" i="454" s="1"/>
  <c r="C22" i="454" s="1" a="1"/>
  <c r="C22" i="454" s="1"/>
  <c r="J58" i="454" s="1" a="1"/>
  <c r="J58" i="454" s="1"/>
  <c r="M22" i="454" a="1"/>
  <c r="M22" i="454" s="1"/>
  <c r="J22" i="454"/>
  <c r="Z22" i="454"/>
  <c r="O22" i="454"/>
  <c r="S16" i="454" a="1"/>
  <c r="S16" i="454" s="1"/>
  <c r="S20" i="454" a="1"/>
  <c r="S20" i="454" s="1"/>
  <c r="N9" i="454" a="1"/>
  <c r="N9" i="454" s="1"/>
  <c r="S10" i="454" a="1"/>
  <c r="S10" i="454" s="1"/>
  <c r="P12" i="454" a="1"/>
  <c r="P12" i="454" s="1"/>
  <c r="C12" i="454" s="1" a="1"/>
  <c r="C12" i="454" s="1"/>
  <c r="J48" i="454" s="1" a="1"/>
  <c r="J48" i="454" s="1"/>
  <c r="P13" i="454" a="1"/>
  <c r="P13" i="454" s="1"/>
  <c r="C13" i="454" s="1" a="1"/>
  <c r="C13" i="454" s="1"/>
  <c r="S15" i="454" a="1"/>
  <c r="S15" i="454" s="1"/>
  <c r="P17" i="454" a="1"/>
  <c r="P17" i="454" s="1"/>
  <c r="C17" i="454" s="1" a="1"/>
  <c r="C17" i="454" s="1"/>
  <c r="S19" i="454" a="1"/>
  <c r="S19" i="454" s="1"/>
  <c r="P21" i="454" a="1"/>
  <c r="P21" i="454" s="1"/>
  <c r="C21" i="454" s="1" a="1"/>
  <c r="C21" i="454" s="1"/>
  <c r="S23" i="454" a="1"/>
  <c r="S23" i="454" s="1"/>
  <c r="P25" i="454" a="1"/>
  <c r="P25" i="454" s="1"/>
  <c r="C25" i="454" s="1" a="1"/>
  <c r="C25" i="454" s="1"/>
  <c r="S27" i="454" a="1"/>
  <c r="S27" i="454" s="1"/>
  <c r="P29" i="454" a="1"/>
  <c r="P29" i="454" s="1"/>
  <c r="C29" i="454" s="1" a="1"/>
  <c r="C29" i="454" s="1"/>
  <c r="S31" i="454" a="1"/>
  <c r="S31" i="454" s="1"/>
  <c r="N32" i="454" a="1"/>
  <c r="N32" i="454" s="1"/>
  <c r="I32" i="454"/>
  <c r="P32" i="454" a="1"/>
  <c r="P32" i="454" s="1"/>
  <c r="C32" i="454" s="1" a="1"/>
  <c r="C32" i="454" s="1"/>
  <c r="Z32" i="454"/>
  <c r="O32" i="454"/>
  <c r="N34" i="454" a="1"/>
  <c r="N34" i="454" s="1"/>
  <c r="I34" i="454"/>
  <c r="P34" i="454" a="1"/>
  <c r="P34" i="454" s="1"/>
  <c r="C34" i="454" s="1" a="1"/>
  <c r="C34" i="454" s="1"/>
  <c r="J70" i="454" s="1" a="1"/>
  <c r="J70" i="454" s="1"/>
  <c r="Z34" i="454"/>
  <c r="O34" i="454"/>
  <c r="J34" i="454"/>
  <c r="N36" i="454" a="1"/>
  <c r="N36" i="454" s="1"/>
  <c r="I36" i="454"/>
  <c r="P36" i="454" a="1"/>
  <c r="P36" i="454" s="1"/>
  <c r="C36" i="454" s="1" a="1"/>
  <c r="C36" i="454" s="1"/>
  <c r="J72" i="454" s="1" a="1"/>
  <c r="J72" i="454" s="1"/>
  <c r="O36" i="454"/>
  <c r="Z36" i="454"/>
  <c r="J36" i="454"/>
  <c r="C7" i="454" a="1"/>
  <c r="C7" i="454" s="1"/>
  <c r="J7" i="454"/>
  <c r="Z8" i="454"/>
  <c r="O8" i="454"/>
  <c r="M8" i="454" a="1"/>
  <c r="M8" i="454" s="1"/>
  <c r="L9" i="454" a="1"/>
  <c r="L9" i="454" s="1"/>
  <c r="S9" i="454" a="1"/>
  <c r="S9" i="454" s="1"/>
  <c r="O10" i="454"/>
  <c r="S11" i="454" a="1"/>
  <c r="S11" i="454" s="1"/>
  <c r="N12" i="454" a="1"/>
  <c r="N12" i="454" s="1"/>
  <c r="I12" i="454"/>
  <c r="N13" i="454" a="1"/>
  <c r="N13" i="454" s="1"/>
  <c r="I13" i="454"/>
  <c r="Z13" i="454"/>
  <c r="O13" i="454"/>
  <c r="N14" i="454" a="1"/>
  <c r="N14" i="454" s="1"/>
  <c r="I14" i="454"/>
  <c r="P14" i="454" a="1"/>
  <c r="P14" i="454" s="1"/>
  <c r="C14" i="454" s="1" a="1"/>
  <c r="C14" i="454" s="1"/>
  <c r="M14" i="454" a="1"/>
  <c r="M14" i="454" s="1"/>
  <c r="J14" i="454"/>
  <c r="Z14" i="454"/>
  <c r="P16" i="454" a="1"/>
  <c r="P16" i="454" s="1"/>
  <c r="C16" i="454" s="1" a="1"/>
  <c r="C16" i="454" s="1"/>
  <c r="N17" i="454" a="1"/>
  <c r="N17" i="454" s="1"/>
  <c r="I17" i="454"/>
  <c r="Z17" i="454"/>
  <c r="O17" i="454"/>
  <c r="P20" i="454" a="1"/>
  <c r="P20" i="454" s="1"/>
  <c r="C20" i="454" s="1" a="1"/>
  <c r="C20" i="454" s="1"/>
  <c r="N21" i="454" a="1"/>
  <c r="N21" i="454" s="1"/>
  <c r="I21" i="454"/>
  <c r="Z21" i="454"/>
  <c r="O21" i="454"/>
  <c r="P24" i="454" a="1"/>
  <c r="P24" i="454" s="1"/>
  <c r="C24" i="454" s="1" a="1"/>
  <c r="C24" i="454" s="1"/>
  <c r="N25" i="454" a="1"/>
  <c r="N25" i="454" s="1"/>
  <c r="I25" i="454"/>
  <c r="Z25" i="454"/>
  <c r="O25" i="454"/>
  <c r="P28" i="454" a="1"/>
  <c r="P28" i="454" s="1"/>
  <c r="C28" i="454" s="1" a="1"/>
  <c r="C28" i="454" s="1"/>
  <c r="J64" i="454" s="1" a="1"/>
  <c r="J64" i="454" s="1"/>
  <c r="N29" i="454" a="1"/>
  <c r="N29" i="454" s="1"/>
  <c r="I29" i="454"/>
  <c r="Z29" i="454"/>
  <c r="O29" i="454"/>
  <c r="J32" i="454"/>
  <c r="N16" i="454" a="1"/>
  <c r="N16" i="454" s="1"/>
  <c r="I16" i="454"/>
  <c r="N20" i="454" a="1"/>
  <c r="N20" i="454" s="1"/>
  <c r="I20" i="454"/>
  <c r="N24" i="454" a="1"/>
  <c r="N24" i="454" s="1"/>
  <c r="I24" i="454"/>
  <c r="N28" i="454" a="1"/>
  <c r="N28" i="454" s="1"/>
  <c r="I28" i="454"/>
  <c r="N33" i="454" a="1"/>
  <c r="N33" i="454" s="1"/>
  <c r="I33" i="454"/>
  <c r="P33" i="454" a="1"/>
  <c r="P33" i="454" s="1"/>
  <c r="C33" i="454" s="1" a="1"/>
  <c r="C33" i="454" s="1"/>
  <c r="N35" i="454" a="1"/>
  <c r="N35" i="454" s="1"/>
  <c r="I35" i="454"/>
  <c r="P35" i="454" a="1"/>
  <c r="P35" i="454" s="1"/>
  <c r="C35" i="454" s="1" a="1"/>
  <c r="C35" i="454" s="1"/>
  <c r="N11" i="454" a="1"/>
  <c r="N11" i="454" s="1"/>
  <c r="I11" i="454"/>
  <c r="N15" i="454" a="1"/>
  <c r="N15" i="454" s="1"/>
  <c r="I15" i="454"/>
  <c r="N19" i="454" a="1"/>
  <c r="N19" i="454" s="1"/>
  <c r="I19" i="454"/>
  <c r="N23" i="454" a="1"/>
  <c r="N23" i="454" s="1"/>
  <c r="I23" i="454"/>
  <c r="N27" i="454" a="1"/>
  <c r="N27" i="454" s="1"/>
  <c r="I27" i="454"/>
  <c r="N31" i="454" a="1"/>
  <c r="N31" i="454" s="1"/>
  <c r="I31" i="454"/>
  <c r="M33" i="454" a="1"/>
  <c r="M33" i="454" s="1"/>
  <c r="M35" i="454" a="1"/>
  <c r="M35" i="454" s="1"/>
  <c r="M73" i="454" a="1"/>
  <c r="M73" i="454" s="1"/>
  <c r="N8" i="453" a="1"/>
  <c r="N8" i="453" s="1"/>
  <c r="L8" i="453" a="1"/>
  <c r="L8" i="453" s="1"/>
  <c r="I8" i="453"/>
  <c r="P8" i="453" a="1"/>
  <c r="P8" i="453" s="1"/>
  <c r="C8" i="453" s="1" a="1"/>
  <c r="C8" i="453" s="1"/>
  <c r="J44" i="453" s="1" a="1"/>
  <c r="J44" i="453" s="1"/>
  <c r="N10" i="453" a="1"/>
  <c r="N10" i="453" s="1"/>
  <c r="L10" i="453" a="1"/>
  <c r="L10" i="453" s="1"/>
  <c r="I10" i="453"/>
  <c r="P10" i="453" a="1"/>
  <c r="P10" i="453" s="1"/>
  <c r="C10" i="453" s="1" a="1"/>
  <c r="C10" i="453" s="1"/>
  <c r="J46" i="453" s="1" a="1"/>
  <c r="J46" i="453" s="1"/>
  <c r="N12" i="453" a="1"/>
  <c r="N12" i="453" s="1"/>
  <c r="I12" i="453"/>
  <c r="P12" i="453" a="1"/>
  <c r="P12" i="453" s="1"/>
  <c r="C12" i="453" s="1" a="1"/>
  <c r="C12" i="453" s="1"/>
  <c r="J48" i="453" s="1" a="1"/>
  <c r="J48" i="453" s="1"/>
  <c r="N14" i="453" a="1"/>
  <c r="N14" i="453" s="1"/>
  <c r="I14" i="453"/>
  <c r="P14" i="453" a="1"/>
  <c r="P14" i="453" s="1"/>
  <c r="C14" i="453" s="1" a="1"/>
  <c r="C14" i="453" s="1"/>
  <c r="N16" i="453" a="1"/>
  <c r="N16" i="453" s="1"/>
  <c r="I16" i="453"/>
  <c r="P16" i="453" a="1"/>
  <c r="P16" i="453" s="1"/>
  <c r="C16" i="453" s="1" a="1"/>
  <c r="C16" i="453" s="1"/>
  <c r="J52" i="453" s="1" a="1"/>
  <c r="J52" i="453" s="1"/>
  <c r="N18" i="453" a="1"/>
  <c r="N18" i="453" s="1"/>
  <c r="I18" i="453"/>
  <c r="P18" i="453" a="1"/>
  <c r="P18" i="453" s="1"/>
  <c r="C18" i="453" s="1" a="1"/>
  <c r="C18" i="453" s="1"/>
  <c r="J54" i="453" s="1" a="1"/>
  <c r="J54" i="453" s="1"/>
  <c r="N20" i="453" a="1"/>
  <c r="N20" i="453" s="1"/>
  <c r="I20" i="453"/>
  <c r="P20" i="453" a="1"/>
  <c r="P20" i="453" s="1"/>
  <c r="N22" i="453" a="1"/>
  <c r="N22" i="453" s="1"/>
  <c r="I22" i="453"/>
  <c r="P22" i="453" a="1"/>
  <c r="P22" i="453" s="1"/>
  <c r="N24" i="453" a="1"/>
  <c r="N24" i="453" s="1"/>
  <c r="L24" i="453" a="1"/>
  <c r="L24" i="453" s="1"/>
  <c r="I24" i="453"/>
  <c r="Z24" i="453"/>
  <c r="O24" i="453"/>
  <c r="P24" i="453" a="1"/>
  <c r="P24" i="453" s="1"/>
  <c r="C24" i="453" s="1" a="1"/>
  <c r="C24" i="453" s="1"/>
  <c r="M24" i="453" a="1"/>
  <c r="M24" i="453" s="1"/>
  <c r="N7" i="453" a="1"/>
  <c r="N7" i="453" s="1"/>
  <c r="L7" i="453" a="1"/>
  <c r="L7" i="453" s="1"/>
  <c r="I7" i="453"/>
  <c r="C7" i="453" a="1"/>
  <c r="C7" i="453" s="1"/>
  <c r="P7" i="453" a="1"/>
  <c r="P7" i="453" s="1"/>
  <c r="M8" i="453" a="1"/>
  <c r="M8" i="453" s="1"/>
  <c r="M10" i="453" a="1"/>
  <c r="M10" i="453" s="1"/>
  <c r="M12" i="453" a="1"/>
  <c r="M12" i="453" s="1"/>
  <c r="M14" i="453" a="1"/>
  <c r="M14" i="453" s="1"/>
  <c r="M16" i="453" a="1"/>
  <c r="M16" i="453" s="1"/>
  <c r="M18" i="453" a="1"/>
  <c r="M18" i="453" s="1"/>
  <c r="M20" i="453" a="1"/>
  <c r="M20" i="453" s="1"/>
  <c r="M22" i="453" a="1"/>
  <c r="M22" i="453" s="1"/>
  <c r="Z22" i="453"/>
  <c r="J24" i="453"/>
  <c r="N25" i="453" a="1"/>
  <c r="N25" i="453" s="1"/>
  <c r="L25" i="453" a="1"/>
  <c r="L25" i="453" s="1"/>
  <c r="I25" i="453"/>
  <c r="Z25" i="453"/>
  <c r="O25" i="453"/>
  <c r="P25" i="453" a="1"/>
  <c r="P25" i="453" s="1"/>
  <c r="C25" i="453" s="1" a="1"/>
  <c r="C25" i="453" s="1"/>
  <c r="J61" i="453" s="1" a="1"/>
  <c r="J61" i="453" s="1"/>
  <c r="M25" i="453" a="1"/>
  <c r="M25" i="453" s="1"/>
  <c r="S36" i="453" a="1"/>
  <c r="S36" i="453" s="1"/>
  <c r="S35" i="453" a="1"/>
  <c r="S35" i="453" s="1"/>
  <c r="S34" i="453" a="1"/>
  <c r="S34" i="453" s="1"/>
  <c r="S33" i="453" a="1"/>
  <c r="S33" i="453" s="1"/>
  <c r="S32" i="453" a="1"/>
  <c r="S32" i="453" s="1"/>
  <c r="S31" i="453" a="1"/>
  <c r="S31" i="453" s="1"/>
  <c r="S30" i="453" a="1"/>
  <c r="S30" i="453" s="1"/>
  <c r="S29" i="453" a="1"/>
  <c r="S29" i="453" s="1"/>
  <c r="S28" i="453" a="1"/>
  <c r="S28" i="453" s="1"/>
  <c r="S27" i="453" a="1"/>
  <c r="S27" i="453" s="1"/>
  <c r="S26" i="453" a="1"/>
  <c r="S26" i="453" s="1"/>
  <c r="S25" i="453" a="1"/>
  <c r="S25" i="453" s="1"/>
  <c r="S24" i="453" a="1"/>
  <c r="S24" i="453" s="1"/>
  <c r="S23" i="453" a="1"/>
  <c r="S23" i="453" s="1"/>
  <c r="S22" i="453" a="1"/>
  <c r="S22" i="453" s="1"/>
  <c r="S21" i="453" a="1"/>
  <c r="S21" i="453" s="1"/>
  <c r="S20" i="453" a="1"/>
  <c r="S20" i="453" s="1"/>
  <c r="S19" i="453" a="1"/>
  <c r="S19" i="453" s="1"/>
  <c r="S18" i="453" a="1"/>
  <c r="S18" i="453" s="1"/>
  <c r="S17" i="453" a="1"/>
  <c r="S17" i="453" s="1"/>
  <c r="S16" i="453" a="1"/>
  <c r="S16" i="453" s="1"/>
  <c r="S15" i="453" a="1"/>
  <c r="S15" i="453" s="1"/>
  <c r="S14" i="453" a="1"/>
  <c r="S14" i="453" s="1"/>
  <c r="S13" i="453" a="1"/>
  <c r="S13" i="453" s="1"/>
  <c r="S12" i="453" a="1"/>
  <c r="S12" i="453" s="1"/>
  <c r="S11" i="453" a="1"/>
  <c r="S11" i="453" s="1"/>
  <c r="S10" i="453" a="1"/>
  <c r="S10" i="453" s="1"/>
  <c r="S9" i="453" a="1"/>
  <c r="S9" i="453" s="1"/>
  <c r="S8" i="453" a="1"/>
  <c r="S8" i="453" s="1"/>
  <c r="S7" i="453" a="1"/>
  <c r="S7" i="453" s="1"/>
  <c r="M7" i="453" a="1"/>
  <c r="M7" i="453" s="1"/>
  <c r="J8" i="453"/>
  <c r="N9" i="453" a="1"/>
  <c r="N9" i="453" s="1"/>
  <c r="L9" i="453" a="1"/>
  <c r="L9" i="453" s="1"/>
  <c r="I9" i="453"/>
  <c r="P9" i="453" a="1"/>
  <c r="P9" i="453" s="1"/>
  <c r="C9" i="453" s="1" a="1"/>
  <c r="C9" i="453" s="1"/>
  <c r="J45" i="453" s="1" a="1"/>
  <c r="J45" i="453" s="1"/>
  <c r="J10" i="453"/>
  <c r="N11" i="453" a="1"/>
  <c r="N11" i="453" s="1"/>
  <c r="I11" i="453"/>
  <c r="P11" i="453" a="1"/>
  <c r="P11" i="453" s="1"/>
  <c r="C11" i="453" s="1" a="1"/>
  <c r="C11" i="453" s="1"/>
  <c r="J47" i="453" s="1" a="1"/>
  <c r="J47" i="453" s="1"/>
  <c r="J12" i="453"/>
  <c r="N13" i="453" a="1"/>
  <c r="N13" i="453" s="1"/>
  <c r="I13" i="453"/>
  <c r="P13" i="453" a="1"/>
  <c r="P13" i="453" s="1"/>
  <c r="C13" i="453" s="1" a="1"/>
  <c r="C13" i="453" s="1"/>
  <c r="J49" i="453" s="1" a="1"/>
  <c r="J49" i="453" s="1"/>
  <c r="J14" i="453"/>
  <c r="N15" i="453" a="1"/>
  <c r="N15" i="453" s="1"/>
  <c r="I15" i="453"/>
  <c r="P15" i="453" a="1"/>
  <c r="P15" i="453" s="1"/>
  <c r="C15" i="453" s="1" a="1"/>
  <c r="C15" i="453" s="1"/>
  <c r="J51" i="453" s="1" a="1"/>
  <c r="J51" i="453" s="1"/>
  <c r="J16" i="453"/>
  <c r="N17" i="453" a="1"/>
  <c r="N17" i="453" s="1"/>
  <c r="L17" i="453" a="1"/>
  <c r="L17" i="453" s="1"/>
  <c r="I17" i="453"/>
  <c r="P17" i="453" a="1"/>
  <c r="P17" i="453" s="1"/>
  <c r="C17" i="453" s="1" a="1"/>
  <c r="C17" i="453" s="1"/>
  <c r="J53" i="453" s="1" a="1"/>
  <c r="J53" i="453" s="1"/>
  <c r="J18" i="453"/>
  <c r="N19" i="453" a="1"/>
  <c r="N19" i="453" s="1"/>
  <c r="I19" i="453"/>
  <c r="P19" i="453" a="1"/>
  <c r="P19" i="453" s="1"/>
  <c r="C19" i="453" s="1" a="1"/>
  <c r="C19" i="453" s="1"/>
  <c r="J55" i="453" s="1" a="1"/>
  <c r="J55" i="453" s="1"/>
  <c r="J20" i="453"/>
  <c r="N21" i="453" a="1"/>
  <c r="N21" i="453" s="1"/>
  <c r="I21" i="453"/>
  <c r="P21" i="453" a="1"/>
  <c r="P21" i="453" s="1"/>
  <c r="C21" i="453" s="1" a="1"/>
  <c r="C21" i="453" s="1"/>
  <c r="J57" i="453" s="1" a="1"/>
  <c r="J57" i="453" s="1"/>
  <c r="J22" i="453"/>
  <c r="J25" i="453"/>
  <c r="N26" i="453" a="1"/>
  <c r="N26" i="453" s="1"/>
  <c r="L26" i="453" a="1"/>
  <c r="L26" i="453" s="1"/>
  <c r="I26" i="453"/>
  <c r="Z26" i="453"/>
  <c r="O26" i="453"/>
  <c r="P26" i="453" a="1"/>
  <c r="P26" i="453" s="1"/>
  <c r="C26" i="453" s="1" a="1"/>
  <c r="C26" i="453" s="1"/>
  <c r="J62" i="453" s="1" a="1"/>
  <c r="J62" i="453" s="1"/>
  <c r="M26" i="453" a="1"/>
  <c r="M26" i="453" s="1"/>
  <c r="J7" i="453"/>
  <c r="O8" i="453"/>
  <c r="Z8" i="453"/>
  <c r="O10" i="453"/>
  <c r="Z10" i="453"/>
  <c r="O12" i="453"/>
  <c r="Z12" i="453"/>
  <c r="O14" i="453"/>
  <c r="Z14" i="453"/>
  <c r="O16" i="453"/>
  <c r="Z16" i="453"/>
  <c r="O18" i="453"/>
  <c r="Z18" i="453"/>
  <c r="C20" i="453" a="1"/>
  <c r="C20" i="453" s="1"/>
  <c r="J56" i="453" s="1" a="1"/>
  <c r="J56" i="453" s="1"/>
  <c r="O20" i="453"/>
  <c r="Z20" i="453"/>
  <c r="C22" i="453" a="1"/>
  <c r="C22" i="453" s="1"/>
  <c r="O22" i="453"/>
  <c r="N23" i="453" a="1"/>
  <c r="N23" i="453" s="1"/>
  <c r="L23" i="453" a="1"/>
  <c r="L23" i="453" s="1"/>
  <c r="I23" i="453"/>
  <c r="Z23" i="453"/>
  <c r="O23" i="453"/>
  <c r="P23" i="453" a="1"/>
  <c r="P23" i="453" s="1"/>
  <c r="C23" i="453" s="1" a="1"/>
  <c r="C23" i="453" s="1"/>
  <c r="J59" i="453" s="1" a="1"/>
  <c r="J59" i="453" s="1"/>
  <c r="M23" i="453" a="1"/>
  <c r="M23" i="453" s="1"/>
  <c r="N27" i="453" a="1"/>
  <c r="N27" i="453" s="1"/>
  <c r="L27" i="453" a="1"/>
  <c r="L27" i="453" s="1"/>
  <c r="I27" i="453"/>
  <c r="Z27" i="453"/>
  <c r="O27" i="453"/>
  <c r="M27" i="453" a="1"/>
  <c r="M27" i="453" s="1"/>
  <c r="P27" i="453" a="1"/>
  <c r="P27" i="453" s="1"/>
  <c r="C27" i="453" s="1" a="1"/>
  <c r="C27" i="453" s="1"/>
  <c r="P30" i="453" a="1"/>
  <c r="P30" i="453" s="1"/>
  <c r="C30" i="453" s="1" a="1"/>
  <c r="C30" i="453" s="1"/>
  <c r="J66" i="453" s="1" a="1"/>
  <c r="J66" i="453" s="1"/>
  <c r="Z30" i="453"/>
  <c r="O30" i="453"/>
  <c r="M30" i="453" a="1"/>
  <c r="M30" i="453" s="1"/>
  <c r="P36" i="453" a="1"/>
  <c r="P36" i="453" s="1"/>
  <c r="C36" i="453" s="1" a="1"/>
  <c r="C36" i="453" s="1"/>
  <c r="J72" i="453" s="1" a="1"/>
  <c r="J72" i="453" s="1"/>
  <c r="O36" i="453"/>
  <c r="M36" i="453" a="1"/>
  <c r="M36" i="453" s="1"/>
  <c r="P28" i="453" a="1"/>
  <c r="P28" i="453" s="1"/>
  <c r="C28" i="453" s="1" a="1"/>
  <c r="C28" i="453" s="1"/>
  <c r="J64" i="453" s="1" a="1"/>
  <c r="J64" i="453" s="1"/>
  <c r="Z28" i="453"/>
  <c r="L29" i="453" a="1"/>
  <c r="L29" i="453" s="1"/>
  <c r="I30" i="453"/>
  <c r="N30" i="453" a="1"/>
  <c r="N30" i="453" s="1"/>
  <c r="L31" i="453" a="1"/>
  <c r="L31" i="453" s="1"/>
  <c r="I32" i="453"/>
  <c r="N32" i="453" a="1"/>
  <c r="N32" i="453" s="1"/>
  <c r="L33" i="453" a="1"/>
  <c r="L33" i="453" s="1"/>
  <c r="I34" i="453"/>
  <c r="N34" i="453" a="1"/>
  <c r="N34" i="453" s="1"/>
  <c r="L35" i="453" a="1"/>
  <c r="L35" i="453" s="1"/>
  <c r="I36" i="453"/>
  <c r="N36" i="453" a="1"/>
  <c r="N36" i="453" s="1"/>
  <c r="P32" i="453" a="1"/>
  <c r="P32" i="453" s="1"/>
  <c r="C32" i="453" s="1" a="1"/>
  <c r="C32" i="453" s="1"/>
  <c r="J68" i="453" s="1" a="1"/>
  <c r="J68" i="453" s="1"/>
  <c r="Z32" i="453"/>
  <c r="O32" i="453"/>
  <c r="M32" i="453" a="1"/>
  <c r="M32" i="453" s="1"/>
  <c r="P34" i="453" a="1"/>
  <c r="P34" i="453" s="1"/>
  <c r="C34" i="453" s="1" a="1"/>
  <c r="C34" i="453" s="1"/>
  <c r="J70" i="453" s="1" a="1"/>
  <c r="J70" i="453" s="1"/>
  <c r="Z34" i="453"/>
  <c r="O34" i="453"/>
  <c r="M34" i="453" a="1"/>
  <c r="M34" i="453" s="1"/>
  <c r="P29" i="453" a="1"/>
  <c r="P29" i="453" s="1"/>
  <c r="C29" i="453" s="1" a="1"/>
  <c r="C29" i="453" s="1"/>
  <c r="J65" i="453" s="1" a="1"/>
  <c r="J65" i="453" s="1"/>
  <c r="Z29" i="453"/>
  <c r="O29" i="453"/>
  <c r="M29" i="453" a="1"/>
  <c r="M29" i="453" s="1"/>
  <c r="J30" i="453"/>
  <c r="P31" i="453" a="1"/>
  <c r="P31" i="453" s="1"/>
  <c r="C31" i="453" s="1" a="1"/>
  <c r="C31" i="453" s="1"/>
  <c r="J67" i="453" s="1" a="1"/>
  <c r="J67" i="453" s="1"/>
  <c r="Z31" i="453"/>
  <c r="O31" i="453"/>
  <c r="M31" i="453" a="1"/>
  <c r="M31" i="453" s="1"/>
  <c r="J32" i="453"/>
  <c r="P33" i="453" a="1"/>
  <c r="P33" i="453" s="1"/>
  <c r="C33" i="453" s="1" a="1"/>
  <c r="C33" i="453" s="1"/>
  <c r="J69" i="453" s="1" a="1"/>
  <c r="J69" i="453" s="1"/>
  <c r="Z33" i="453"/>
  <c r="O33" i="453"/>
  <c r="M33" i="453" a="1"/>
  <c r="M33" i="453" s="1"/>
  <c r="J34" i="453"/>
  <c r="P35" i="453" a="1"/>
  <c r="P35" i="453" s="1"/>
  <c r="C35" i="453" s="1" a="1"/>
  <c r="C35" i="453" s="1"/>
  <c r="J71" i="453" s="1" a="1"/>
  <c r="J71" i="453" s="1"/>
  <c r="Z35" i="453"/>
  <c r="O35" i="453"/>
  <c r="M35" i="453" a="1"/>
  <c r="M35" i="453" s="1"/>
  <c r="J36" i="453"/>
  <c r="Z36" i="453"/>
  <c r="M73" i="453" a="1"/>
  <c r="M73" i="453" s="1"/>
  <c r="N7" i="451" a="1"/>
  <c r="N7" i="451" s="1"/>
  <c r="L7" i="451" a="1"/>
  <c r="L7" i="451" s="1"/>
  <c r="I7" i="451"/>
  <c r="P35" i="451" a="1"/>
  <c r="P35" i="451" s="1"/>
  <c r="C35" i="451" s="1" a="1"/>
  <c r="C35" i="451" s="1"/>
  <c r="P7" i="451" a="1"/>
  <c r="P7" i="451" s="1"/>
  <c r="C7" i="451" s="1" a="1"/>
  <c r="C7" i="451" s="1"/>
  <c r="J43" i="451" s="1" a="1"/>
  <c r="J43" i="451" s="1"/>
  <c r="P33" i="451" a="1"/>
  <c r="P33" i="451" s="1"/>
  <c r="C33" i="451" s="1" a="1"/>
  <c r="C33" i="451" s="1"/>
  <c r="J69" i="451" s="1" a="1"/>
  <c r="J69" i="451" s="1"/>
  <c r="P29" i="451" a="1"/>
  <c r="P29" i="451" s="1"/>
  <c r="C29" i="451" s="1" a="1"/>
  <c r="C29" i="451" s="1"/>
  <c r="P25" i="451" a="1"/>
  <c r="P25" i="451" s="1"/>
  <c r="C25" i="451" s="1" a="1"/>
  <c r="C25" i="451" s="1"/>
  <c r="J61" i="451" s="1" a="1"/>
  <c r="J61" i="451" s="1"/>
  <c r="N23" i="451" a="1"/>
  <c r="N23" i="451" s="1"/>
  <c r="I23" i="451"/>
  <c r="Z23" i="451"/>
  <c r="M23" i="451" a="1"/>
  <c r="M23" i="451" s="1"/>
  <c r="P23" i="451" a="1"/>
  <c r="P23" i="451" s="1"/>
  <c r="C23" i="451" s="1" a="1"/>
  <c r="C23" i="451" s="1"/>
  <c r="J59" i="451" s="1" a="1"/>
  <c r="J59" i="451" s="1"/>
  <c r="O23" i="451"/>
  <c r="P36" i="451" a="1"/>
  <c r="P36" i="451" s="1"/>
  <c r="C36" i="451" s="1" a="1"/>
  <c r="C36" i="451" s="1"/>
  <c r="N9" i="451" a="1"/>
  <c r="N9" i="451" s="1"/>
  <c r="L9" i="451" a="1"/>
  <c r="L9" i="451" s="1"/>
  <c r="I9" i="451"/>
  <c r="P9" i="451" a="1"/>
  <c r="P9" i="451" s="1"/>
  <c r="C9" i="451" s="1" a="1"/>
  <c r="C9" i="451" s="1"/>
  <c r="J45" i="451" s="1" a="1"/>
  <c r="J45" i="451" s="1"/>
  <c r="N11" i="451" a="1"/>
  <c r="N11" i="451" s="1"/>
  <c r="I11" i="451"/>
  <c r="P11" i="451" a="1"/>
  <c r="P11" i="451" s="1"/>
  <c r="C11" i="451" s="1" a="1"/>
  <c r="C11" i="451" s="1"/>
  <c r="N17" i="451" a="1"/>
  <c r="N17" i="451" s="1"/>
  <c r="I17" i="451"/>
  <c r="P17" i="451" a="1"/>
  <c r="P17" i="451" s="1"/>
  <c r="C17" i="451" s="1" a="1"/>
  <c r="C17" i="451" s="1"/>
  <c r="N20" i="451" a="1"/>
  <c r="N20" i="451" s="1"/>
  <c r="I20" i="451"/>
  <c r="O20" i="451"/>
  <c r="P20" i="451" a="1"/>
  <c r="P20" i="451" s="1"/>
  <c r="C20" i="451" s="1" a="1"/>
  <c r="C20" i="451" s="1"/>
  <c r="J56" i="451" s="1" a="1"/>
  <c r="J56" i="451" s="1"/>
  <c r="Z20" i="451"/>
  <c r="M20" i="451" a="1"/>
  <c r="M20" i="451" s="1"/>
  <c r="J7" i="451"/>
  <c r="O8" i="451"/>
  <c r="M9" i="451" a="1"/>
  <c r="M9" i="451" s="1"/>
  <c r="O10" i="451"/>
  <c r="M11" i="451" a="1"/>
  <c r="M11" i="451" s="1"/>
  <c r="O12" i="451"/>
  <c r="M13" i="451" a="1"/>
  <c r="M13" i="451" s="1"/>
  <c r="O14" i="451"/>
  <c r="M15" i="451" a="1"/>
  <c r="M15" i="451" s="1"/>
  <c r="O16" i="451"/>
  <c r="M17" i="451" a="1"/>
  <c r="M17" i="451" s="1"/>
  <c r="J20" i="451"/>
  <c r="N21" i="451" a="1"/>
  <c r="N21" i="451" s="1"/>
  <c r="I21" i="451"/>
  <c r="Z21" i="451"/>
  <c r="M21" i="451" a="1"/>
  <c r="M21" i="451" s="1"/>
  <c r="P21" i="451" a="1"/>
  <c r="P21" i="451" s="1"/>
  <c r="C21" i="451" s="1" a="1"/>
  <c r="C21" i="451" s="1"/>
  <c r="O21" i="451"/>
  <c r="P26" i="451" a="1"/>
  <c r="P26" i="451" s="1"/>
  <c r="C26" i="451" s="1" a="1"/>
  <c r="C26" i="451" s="1"/>
  <c r="J62" i="451" s="1" a="1"/>
  <c r="J62" i="451" s="1"/>
  <c r="P30" i="451" a="1"/>
  <c r="P30" i="451" s="1"/>
  <c r="C30" i="451" s="1" a="1"/>
  <c r="C30" i="451" s="1"/>
  <c r="N19" i="451" a="1"/>
  <c r="N19" i="451" s="1"/>
  <c r="I19" i="451"/>
  <c r="Z19" i="451"/>
  <c r="O19" i="451"/>
  <c r="P19" i="451" a="1"/>
  <c r="P19" i="451" s="1"/>
  <c r="C19" i="451" s="1" a="1"/>
  <c r="C19" i="451" s="1"/>
  <c r="J55" i="451" s="1" a="1"/>
  <c r="J55" i="451" s="1"/>
  <c r="M19" i="451" a="1"/>
  <c r="M19" i="451" s="1"/>
  <c r="Z32" i="451"/>
  <c r="O32" i="451"/>
  <c r="M32" i="451" a="1"/>
  <c r="M32" i="451" s="1"/>
  <c r="J32" i="451"/>
  <c r="P32" i="451" a="1"/>
  <c r="P32" i="451" s="1"/>
  <c r="C32" i="451" s="1" a="1"/>
  <c r="C32" i="451" s="1"/>
  <c r="J68" i="451" s="1" a="1"/>
  <c r="J68" i="451" s="1"/>
  <c r="I32" i="451"/>
  <c r="S36" i="451" a="1"/>
  <c r="S36" i="451" s="1"/>
  <c r="S33" i="451" a="1"/>
  <c r="S33" i="451" s="1"/>
  <c r="S35" i="451" a="1"/>
  <c r="S35" i="451" s="1"/>
  <c r="S30" i="451" a="1"/>
  <c r="S30" i="451" s="1"/>
  <c r="S26" i="451" a="1"/>
  <c r="S26" i="451" s="1"/>
  <c r="S32" i="451" a="1"/>
  <c r="S32" i="451" s="1"/>
  <c r="S31" i="451" a="1"/>
  <c r="S31" i="451" s="1"/>
  <c r="S27" i="451" a="1"/>
  <c r="S27" i="451" s="1"/>
  <c r="S23" i="451" a="1"/>
  <c r="S23" i="451" s="1"/>
  <c r="S22" i="451" a="1"/>
  <c r="S22" i="451" s="1"/>
  <c r="S21" i="451" a="1"/>
  <c r="S21" i="451" s="1"/>
  <c r="S20" i="451" a="1"/>
  <c r="S20" i="451" s="1"/>
  <c r="S19" i="451" a="1"/>
  <c r="S19" i="451" s="1"/>
  <c r="S18" i="451" a="1"/>
  <c r="S18" i="451" s="1"/>
  <c r="S17" i="451" a="1"/>
  <c r="S17" i="451" s="1"/>
  <c r="S16" i="451" a="1"/>
  <c r="S16" i="451" s="1"/>
  <c r="S15" i="451" a="1"/>
  <c r="S15" i="451" s="1"/>
  <c r="S14" i="451" a="1"/>
  <c r="S14" i="451" s="1"/>
  <c r="S13" i="451" a="1"/>
  <c r="S13" i="451" s="1"/>
  <c r="S12" i="451" a="1"/>
  <c r="S12" i="451" s="1"/>
  <c r="S11" i="451" a="1"/>
  <c r="S11" i="451" s="1"/>
  <c r="S10" i="451" a="1"/>
  <c r="S10" i="451" s="1"/>
  <c r="S9" i="451" a="1"/>
  <c r="S9" i="451" s="1"/>
  <c r="S8" i="451" a="1"/>
  <c r="S8" i="451" s="1"/>
  <c r="S7" i="451" a="1"/>
  <c r="S7" i="451" s="1"/>
  <c r="S28" i="451" a="1"/>
  <c r="S28" i="451" s="1"/>
  <c r="S24" i="451" a="1"/>
  <c r="S24" i="451" s="1"/>
  <c r="M7" i="451" a="1"/>
  <c r="M7" i="451" s="1"/>
  <c r="N13" i="451" a="1"/>
  <c r="N13" i="451" s="1"/>
  <c r="I13" i="451"/>
  <c r="P13" i="451" a="1"/>
  <c r="P13" i="451" s="1"/>
  <c r="C13" i="451" s="1" a="1"/>
  <c r="C13" i="451" s="1"/>
  <c r="N15" i="451" a="1"/>
  <c r="N15" i="451" s="1"/>
  <c r="I15" i="451"/>
  <c r="P15" i="451" a="1"/>
  <c r="P15" i="451" s="1"/>
  <c r="C15" i="451" s="1" a="1"/>
  <c r="C15" i="451" s="1"/>
  <c r="J51" i="451" s="1" a="1"/>
  <c r="J51" i="451" s="1"/>
  <c r="Z17" i="451"/>
  <c r="J19" i="451"/>
  <c r="J23" i="451"/>
  <c r="Z24" i="451"/>
  <c r="N24" i="451" a="1"/>
  <c r="N24" i="451" s="1"/>
  <c r="L24" i="451" a="1"/>
  <c r="L24" i="451" s="1"/>
  <c r="I24" i="451"/>
  <c r="P24" i="451" a="1"/>
  <c r="P24" i="451" s="1"/>
  <c r="C24" i="451" s="1" a="1"/>
  <c r="C24" i="451" s="1"/>
  <c r="J60" i="451" s="1" a="1"/>
  <c r="J60" i="451" s="1"/>
  <c r="O24" i="451"/>
  <c r="M24" i="451" a="1"/>
  <c r="M24" i="451" s="1"/>
  <c r="Z28" i="451"/>
  <c r="O28" i="451"/>
  <c r="M28" i="451" a="1"/>
  <c r="M28" i="451" s="1"/>
  <c r="J28" i="451"/>
  <c r="P28" i="451" a="1"/>
  <c r="P28" i="451" s="1"/>
  <c r="C28" i="451" s="1" a="1"/>
  <c r="C28" i="451" s="1"/>
  <c r="J64" i="451" s="1" a="1"/>
  <c r="J64" i="451" s="1"/>
  <c r="I28" i="451"/>
  <c r="O7" i="451"/>
  <c r="Z7" i="451"/>
  <c r="N8" i="451" a="1"/>
  <c r="N8" i="451" s="1"/>
  <c r="L8" i="451" a="1"/>
  <c r="L8" i="451" s="1"/>
  <c r="I8" i="451"/>
  <c r="P8" i="451" a="1"/>
  <c r="P8" i="451" s="1"/>
  <c r="C8" i="451" s="1" a="1"/>
  <c r="C8" i="451" s="1"/>
  <c r="J9" i="451"/>
  <c r="N10" i="451" a="1"/>
  <c r="N10" i="451" s="1"/>
  <c r="I10" i="451"/>
  <c r="P10" i="451" a="1"/>
  <c r="P10" i="451" s="1"/>
  <c r="C10" i="451" s="1" a="1"/>
  <c r="C10" i="451" s="1"/>
  <c r="J46" i="451" s="1" a="1"/>
  <c r="J46" i="451" s="1"/>
  <c r="J11" i="451"/>
  <c r="N12" i="451" a="1"/>
  <c r="N12" i="451" s="1"/>
  <c r="I12" i="451"/>
  <c r="P12" i="451" a="1"/>
  <c r="P12" i="451" s="1"/>
  <c r="C12" i="451" s="1" a="1"/>
  <c r="C12" i="451" s="1"/>
  <c r="J48" i="451" s="1" a="1"/>
  <c r="J48" i="451" s="1"/>
  <c r="J13" i="451"/>
  <c r="N14" i="451" a="1"/>
  <c r="N14" i="451" s="1"/>
  <c r="I14" i="451"/>
  <c r="P14" i="451" a="1"/>
  <c r="P14" i="451" s="1"/>
  <c r="C14" i="451" s="1" a="1"/>
  <c r="C14" i="451" s="1"/>
  <c r="J50" i="451" s="1" a="1"/>
  <c r="J50" i="451" s="1"/>
  <c r="J15" i="451"/>
  <c r="N16" i="451" a="1"/>
  <c r="N16" i="451" s="1"/>
  <c r="I16" i="451"/>
  <c r="P16" i="451" a="1"/>
  <c r="P16" i="451" s="1"/>
  <c r="C16" i="451" s="1" a="1"/>
  <c r="C16" i="451" s="1"/>
  <c r="J52" i="451" s="1" a="1"/>
  <c r="J52" i="451" s="1"/>
  <c r="J17" i="451"/>
  <c r="N18" i="451" a="1"/>
  <c r="N18" i="451" s="1"/>
  <c r="L18" i="451" a="1"/>
  <c r="L18" i="451" s="1"/>
  <c r="I18" i="451"/>
  <c r="M18" i="451" a="1"/>
  <c r="M18" i="451" s="1"/>
  <c r="P18" i="451" a="1"/>
  <c r="P18" i="451" s="1"/>
  <c r="C18" i="451" s="1" a="1"/>
  <c r="C18" i="451" s="1"/>
  <c r="Z18" i="451"/>
  <c r="O18" i="451"/>
  <c r="N22" i="451" a="1"/>
  <c r="N22" i="451" s="1"/>
  <c r="I22" i="451"/>
  <c r="O22" i="451"/>
  <c r="P22" i="451" a="1"/>
  <c r="P22" i="451" s="1"/>
  <c r="C22" i="451" s="1" a="1"/>
  <c r="C22" i="451" s="1"/>
  <c r="J58" i="451" s="1" a="1"/>
  <c r="J58" i="451" s="1"/>
  <c r="Z22" i="451"/>
  <c r="M22" i="451" a="1"/>
  <c r="M22" i="451" s="1"/>
  <c r="S25" i="451" a="1"/>
  <c r="S25" i="451" s="1"/>
  <c r="S29" i="451" a="1"/>
  <c r="S29" i="451" s="1"/>
  <c r="N32" i="451" a="1"/>
  <c r="N32" i="451" s="1"/>
  <c r="S34" i="451" a="1"/>
  <c r="S34" i="451" s="1"/>
  <c r="Z27" i="451"/>
  <c r="O27" i="451"/>
  <c r="M27" i="451" a="1"/>
  <c r="M27" i="451" s="1"/>
  <c r="N31" i="451" a="1"/>
  <c r="N31" i="451" s="1"/>
  <c r="N36" i="451" a="1"/>
  <c r="N36" i="451" s="1"/>
  <c r="I36" i="451"/>
  <c r="Z36" i="451"/>
  <c r="O36" i="451"/>
  <c r="Z26" i="451"/>
  <c r="O26" i="451"/>
  <c r="M26" i="451" a="1"/>
  <c r="M26" i="451" s="1"/>
  <c r="Z30" i="451"/>
  <c r="O30" i="451"/>
  <c r="M30" i="451" a="1"/>
  <c r="M30" i="451" s="1"/>
  <c r="Z33" i="451"/>
  <c r="O33" i="451"/>
  <c r="M33" i="451" a="1"/>
  <c r="M33" i="451" s="1"/>
  <c r="M36" i="451" a="1"/>
  <c r="M36" i="451" s="1"/>
  <c r="Z31" i="451"/>
  <c r="O31" i="451"/>
  <c r="M31" i="451" a="1"/>
  <c r="M31" i="451" s="1"/>
  <c r="Z25" i="451"/>
  <c r="O25" i="451"/>
  <c r="M25" i="451" a="1"/>
  <c r="M25" i="451" s="1"/>
  <c r="I27" i="451"/>
  <c r="P27" i="451" a="1"/>
  <c r="P27" i="451" s="1"/>
  <c r="C27" i="451" s="1" a="1"/>
  <c r="C27" i="451" s="1"/>
  <c r="J63" i="451" s="1" a="1"/>
  <c r="J63" i="451" s="1"/>
  <c r="Z29" i="451"/>
  <c r="O29" i="451"/>
  <c r="M29" i="451" a="1"/>
  <c r="M29" i="451" s="1"/>
  <c r="I31" i="451"/>
  <c r="P31" i="451" a="1"/>
  <c r="P31" i="451" s="1"/>
  <c r="C31" i="451" s="1" a="1"/>
  <c r="C31" i="451" s="1"/>
  <c r="J67" i="451" s="1" a="1"/>
  <c r="J67" i="451" s="1"/>
  <c r="J34" i="451"/>
  <c r="M34" i="451" a="1"/>
  <c r="M34" i="451" s="1"/>
  <c r="P34" i="451" a="1"/>
  <c r="P34" i="451" s="1"/>
  <c r="C34" i="451" s="1" a="1"/>
  <c r="C34" i="451" s="1"/>
  <c r="N35" i="451" a="1"/>
  <c r="N35" i="451" s="1"/>
  <c r="I35" i="451"/>
  <c r="N34" i="451" a="1"/>
  <c r="N34" i="451" s="1"/>
  <c r="I34" i="451"/>
  <c r="E44" i="450" a="1"/>
  <c r="E44" i="450" s="1"/>
  <c r="N10" i="450" a="1"/>
  <c r="N10" i="450" s="1"/>
  <c r="N14" i="450" a="1"/>
  <c r="N14" i="450" s="1"/>
  <c r="P18" i="450" a="1"/>
  <c r="P18" i="450" s="1"/>
  <c r="C18" i="450" s="1" a="1"/>
  <c r="C18" i="450" s="1"/>
  <c r="J54" i="450" s="1" a="1"/>
  <c r="J54" i="450" s="1"/>
  <c r="P26" i="450" a="1"/>
  <c r="P26" i="450" s="1"/>
  <c r="C26" i="450" s="1" a="1"/>
  <c r="C26" i="450" s="1"/>
  <c r="P11" i="450" a="1"/>
  <c r="P11" i="450" s="1"/>
  <c r="N13" i="450" a="1"/>
  <c r="N13" i="450" s="1"/>
  <c r="P15" i="450" a="1"/>
  <c r="P15" i="450" s="1"/>
  <c r="C15" i="450" s="1" a="1"/>
  <c r="C15" i="450" s="1"/>
  <c r="J51" i="450" s="1" a="1"/>
  <c r="J51" i="450" s="1"/>
  <c r="P32" i="450" a="1"/>
  <c r="P32" i="450" s="1"/>
  <c r="C32" i="450" s="1" a="1"/>
  <c r="C32" i="450" s="1"/>
  <c r="J68" i="450" s="1" a="1"/>
  <c r="J68" i="450" s="1"/>
  <c r="Z32" i="450"/>
  <c r="O32" i="450"/>
  <c r="M32" i="450" a="1"/>
  <c r="M32" i="450" s="1"/>
  <c r="J32" i="450"/>
  <c r="N32" i="450" a="1"/>
  <c r="N32" i="450" s="1"/>
  <c r="I32" i="450"/>
  <c r="S36" i="450" a="1"/>
  <c r="S36" i="450" s="1"/>
  <c r="S35" i="450" a="1"/>
  <c r="S35" i="450" s="1"/>
  <c r="S34" i="450" a="1"/>
  <c r="S34" i="450" s="1"/>
  <c r="S33" i="450" a="1"/>
  <c r="S33" i="450" s="1"/>
  <c r="S32" i="450" a="1"/>
  <c r="S32" i="450" s="1"/>
  <c r="S31" i="450" a="1"/>
  <c r="S31" i="450" s="1"/>
  <c r="S30" i="450" a="1"/>
  <c r="S30" i="450" s="1"/>
  <c r="J10" i="450"/>
  <c r="Z12" i="450"/>
  <c r="O12" i="450"/>
  <c r="M12" i="450" a="1"/>
  <c r="M12" i="450" s="1"/>
  <c r="S13" i="450" a="1"/>
  <c r="S13" i="450" s="1"/>
  <c r="I14" i="450"/>
  <c r="P16" i="450" a="1"/>
  <c r="P16" i="450" s="1"/>
  <c r="C16" i="450" s="1" a="1"/>
  <c r="C16" i="450" s="1"/>
  <c r="J52" i="450" s="1" a="1"/>
  <c r="J52" i="450" s="1"/>
  <c r="S17" i="450" a="1"/>
  <c r="S17" i="450" s="1"/>
  <c r="P20" i="450" a="1"/>
  <c r="P20" i="450" s="1"/>
  <c r="C20" i="450" s="1" a="1"/>
  <c r="C20" i="450" s="1"/>
  <c r="S21" i="450" a="1"/>
  <c r="S21" i="450" s="1"/>
  <c r="P24" i="450" a="1"/>
  <c r="P24" i="450" s="1"/>
  <c r="C24" i="450" s="1" a="1"/>
  <c r="C24" i="450" s="1"/>
  <c r="J60" i="450" s="1" a="1"/>
  <c r="J60" i="450" s="1"/>
  <c r="S25" i="450" a="1"/>
  <c r="S25" i="450" s="1"/>
  <c r="P28" i="450" a="1"/>
  <c r="P28" i="450" s="1"/>
  <c r="C28" i="450" s="1" a="1"/>
  <c r="C28" i="450" s="1"/>
  <c r="S29" i="450" a="1"/>
  <c r="S29" i="450" s="1"/>
  <c r="P34" i="450" a="1"/>
  <c r="P34" i="450" s="1"/>
  <c r="C34" i="450" s="1" a="1"/>
  <c r="C34" i="450" s="1"/>
  <c r="J70" i="450" s="1" a="1"/>
  <c r="J70" i="450" s="1"/>
  <c r="Z34" i="450"/>
  <c r="O34" i="450"/>
  <c r="M34" i="450" a="1"/>
  <c r="M34" i="450" s="1"/>
  <c r="J34" i="450"/>
  <c r="N34" i="450" a="1"/>
  <c r="N34" i="450" s="1"/>
  <c r="I34" i="450"/>
  <c r="Z10" i="450"/>
  <c r="O10" i="450"/>
  <c r="M10" i="450" a="1"/>
  <c r="M10" i="450" s="1"/>
  <c r="P12" i="450" a="1"/>
  <c r="P12" i="450" s="1"/>
  <c r="C12" i="450" s="1" a="1"/>
  <c r="C12" i="450" s="1"/>
  <c r="J48" i="450" s="1" a="1"/>
  <c r="J48" i="450" s="1"/>
  <c r="Z14" i="450"/>
  <c r="O14" i="450"/>
  <c r="M14" i="450" a="1"/>
  <c r="M14" i="450" s="1"/>
  <c r="P22" i="450" a="1"/>
  <c r="P22" i="450" s="1"/>
  <c r="C22" i="450" s="1" a="1"/>
  <c r="C22" i="450" s="1"/>
  <c r="I10" i="450"/>
  <c r="Z13" i="450"/>
  <c r="O13" i="450"/>
  <c r="M13" i="450" a="1"/>
  <c r="M13" i="450" s="1"/>
  <c r="P19" i="450" a="1"/>
  <c r="P19" i="450" s="1"/>
  <c r="C19" i="450" s="1" a="1"/>
  <c r="C19" i="450" s="1"/>
  <c r="P23" i="450" a="1"/>
  <c r="P23" i="450" s="1"/>
  <c r="C23" i="450" s="1" a="1"/>
  <c r="C23" i="450" s="1"/>
  <c r="P27" i="450" a="1"/>
  <c r="P27" i="450" s="1"/>
  <c r="C27" i="450" s="1" a="1"/>
  <c r="C27" i="450" s="1"/>
  <c r="J63" i="450" s="1" a="1"/>
  <c r="J63" i="450" s="1"/>
  <c r="C10" i="450" a="1"/>
  <c r="C10" i="450" s="1"/>
  <c r="J46" i="450" s="1" a="1"/>
  <c r="J46" i="450" s="1"/>
  <c r="Z11" i="450"/>
  <c r="O11" i="450"/>
  <c r="M11" i="450" a="1"/>
  <c r="M11" i="450" s="1"/>
  <c r="C11" i="450" a="1"/>
  <c r="C11" i="450" s="1"/>
  <c r="I13" i="450"/>
  <c r="P13" i="450" a="1"/>
  <c r="P13" i="450" s="1"/>
  <c r="C13" i="450" s="1" a="1"/>
  <c r="C13" i="450" s="1"/>
  <c r="J49" i="450" s="1" a="1"/>
  <c r="J49" i="450" s="1"/>
  <c r="J14" i="450"/>
  <c r="Z15" i="450"/>
  <c r="O15" i="450"/>
  <c r="M15" i="450" a="1"/>
  <c r="M15" i="450" s="1"/>
  <c r="P17" i="450" a="1"/>
  <c r="P17" i="450" s="1"/>
  <c r="C17" i="450" s="1" a="1"/>
  <c r="C17" i="450" s="1"/>
  <c r="S18" i="450" a="1"/>
  <c r="S18" i="450" s="1"/>
  <c r="P21" i="450" a="1"/>
  <c r="P21" i="450" s="1"/>
  <c r="C21" i="450" s="1" a="1"/>
  <c r="C21" i="450" s="1"/>
  <c r="J57" i="450" s="1" a="1"/>
  <c r="J57" i="450" s="1"/>
  <c r="S22" i="450" a="1"/>
  <c r="S22" i="450" s="1"/>
  <c r="P25" i="450" a="1"/>
  <c r="P25" i="450" s="1"/>
  <c r="C25" i="450" s="1" a="1"/>
  <c r="C25" i="450" s="1"/>
  <c r="S26" i="450" a="1"/>
  <c r="S26" i="450" s="1"/>
  <c r="P30" i="450" a="1"/>
  <c r="P30" i="450" s="1"/>
  <c r="C30" i="450" s="1" a="1"/>
  <c r="C30" i="450" s="1"/>
  <c r="Z30" i="450"/>
  <c r="M30" i="450" a="1"/>
  <c r="M30" i="450" s="1"/>
  <c r="O30" i="450"/>
  <c r="J30" i="450"/>
  <c r="P36" i="450" a="1"/>
  <c r="P36" i="450" s="1"/>
  <c r="C36" i="450" s="1" a="1"/>
  <c r="C36" i="450" s="1"/>
  <c r="J72" i="450" s="1" a="1"/>
  <c r="J72" i="450" s="1"/>
  <c r="Z36" i="450"/>
  <c r="O36" i="450"/>
  <c r="M36" i="450" a="1"/>
  <c r="M36" i="450" s="1"/>
  <c r="J36" i="450"/>
  <c r="N36" i="450" a="1"/>
  <c r="N36" i="450" s="1"/>
  <c r="I36" i="450"/>
  <c r="M16" i="450" a="1"/>
  <c r="M16" i="450" s="1"/>
  <c r="O16" i="450"/>
  <c r="M17" i="450" a="1"/>
  <c r="M17" i="450" s="1"/>
  <c r="O17" i="450"/>
  <c r="M18" i="450" a="1"/>
  <c r="M18" i="450" s="1"/>
  <c r="O18" i="450"/>
  <c r="M19" i="450" a="1"/>
  <c r="M19" i="450" s="1"/>
  <c r="O19" i="450"/>
  <c r="M20" i="450" a="1"/>
  <c r="M20" i="450" s="1"/>
  <c r="O20" i="450"/>
  <c r="M21" i="450" a="1"/>
  <c r="M21" i="450" s="1"/>
  <c r="O21" i="450"/>
  <c r="M22" i="450" a="1"/>
  <c r="M22" i="450" s="1"/>
  <c r="O22" i="450"/>
  <c r="M23" i="450" a="1"/>
  <c r="M23" i="450" s="1"/>
  <c r="O23" i="450"/>
  <c r="M24" i="450" a="1"/>
  <c r="M24" i="450" s="1"/>
  <c r="O24" i="450"/>
  <c r="M25" i="450" a="1"/>
  <c r="M25" i="450" s="1"/>
  <c r="O25" i="450"/>
  <c r="M26" i="450" a="1"/>
  <c r="M26" i="450" s="1"/>
  <c r="O26" i="450"/>
  <c r="M27" i="450" a="1"/>
  <c r="M27" i="450" s="1"/>
  <c r="O27" i="450"/>
  <c r="M28" i="450" a="1"/>
  <c r="M28" i="450" s="1"/>
  <c r="O28" i="450"/>
  <c r="M29" i="450" a="1"/>
  <c r="M29" i="450" s="1"/>
  <c r="O29" i="450"/>
  <c r="P31" i="450" a="1"/>
  <c r="P31" i="450" s="1"/>
  <c r="C31" i="450" s="1" a="1"/>
  <c r="C31" i="450" s="1"/>
  <c r="J67" i="450" s="1" a="1"/>
  <c r="J67" i="450" s="1"/>
  <c r="Z31" i="450"/>
  <c r="O31" i="450"/>
  <c r="M31" i="450" a="1"/>
  <c r="M31" i="450" s="1"/>
  <c r="P33" i="450" a="1"/>
  <c r="P33" i="450" s="1"/>
  <c r="C33" i="450" s="1" a="1"/>
  <c r="C33" i="450" s="1"/>
  <c r="J69" i="450" s="1" a="1"/>
  <c r="J69" i="450" s="1"/>
  <c r="Z33" i="450"/>
  <c r="O33" i="450"/>
  <c r="M33" i="450" a="1"/>
  <c r="M33" i="450" s="1"/>
  <c r="P35" i="450" a="1"/>
  <c r="P35" i="450" s="1"/>
  <c r="Z35" i="450"/>
  <c r="O35" i="450"/>
  <c r="M35" i="450" a="1"/>
  <c r="M35" i="450" s="1"/>
  <c r="C35" i="450" a="1"/>
  <c r="C35" i="450" s="1"/>
  <c r="E46" i="449" a="1"/>
  <c r="E46" i="449" s="1"/>
  <c r="N25" i="449" a="1"/>
  <c r="N25" i="449" s="1"/>
  <c r="I25" i="449"/>
  <c r="P25" i="449" a="1"/>
  <c r="P25" i="449" s="1"/>
  <c r="C25" i="449" s="1" a="1"/>
  <c r="C25" i="449" s="1"/>
  <c r="J61" i="449" s="1" a="1"/>
  <c r="J61" i="449" s="1"/>
  <c r="Z25" i="449"/>
  <c r="O25" i="449"/>
  <c r="M25" i="449" a="1"/>
  <c r="M25" i="449" s="1"/>
  <c r="J25" i="449"/>
  <c r="N29" i="449" a="1"/>
  <c r="N29" i="449" s="1"/>
  <c r="I29" i="449"/>
  <c r="P29" i="449" a="1"/>
  <c r="P29" i="449" s="1"/>
  <c r="C29" i="449" s="1" a="1"/>
  <c r="C29" i="449" s="1"/>
  <c r="J65" i="449" s="1" a="1"/>
  <c r="J65" i="449" s="1"/>
  <c r="Z29" i="449"/>
  <c r="O29" i="449"/>
  <c r="J29" i="449"/>
  <c r="M29" i="449" a="1"/>
  <c r="M29" i="449" s="1"/>
  <c r="P36" i="449" a="1"/>
  <c r="P36" i="449" s="1"/>
  <c r="C36" i="449" s="1" a="1"/>
  <c r="C36" i="449" s="1"/>
  <c r="N27" i="449" a="1"/>
  <c r="N27" i="449" s="1"/>
  <c r="I27" i="449"/>
  <c r="P27" i="449" a="1"/>
  <c r="P27" i="449" s="1"/>
  <c r="C27" i="449" s="1" a="1"/>
  <c r="C27" i="449" s="1"/>
  <c r="Z27" i="449"/>
  <c r="O27" i="449"/>
  <c r="J27" i="449"/>
  <c r="M27" i="449" a="1"/>
  <c r="M27" i="449" s="1"/>
  <c r="N31" i="449" a="1"/>
  <c r="N31" i="449" s="1"/>
  <c r="I31" i="449"/>
  <c r="P31" i="449" a="1"/>
  <c r="P31" i="449" s="1"/>
  <c r="C31" i="449" s="1" a="1"/>
  <c r="C31" i="449" s="1"/>
  <c r="J67" i="449" s="1" a="1"/>
  <c r="J67" i="449" s="1"/>
  <c r="Z31" i="449"/>
  <c r="O31" i="449"/>
  <c r="J31" i="449"/>
  <c r="M31" i="449" a="1"/>
  <c r="M31" i="449" s="1"/>
  <c r="I7" i="449"/>
  <c r="L7" i="449" a="1"/>
  <c r="L7" i="449" s="1"/>
  <c r="N7" i="449" a="1"/>
  <c r="N7" i="449" s="1"/>
  <c r="I8" i="449"/>
  <c r="L8" i="449" a="1"/>
  <c r="L8" i="449" s="1"/>
  <c r="N8" i="449" a="1"/>
  <c r="N8" i="449" s="1"/>
  <c r="I9" i="449"/>
  <c r="L9" i="449" a="1"/>
  <c r="L9" i="449" s="1"/>
  <c r="N9" i="449" a="1"/>
  <c r="N9" i="449" s="1"/>
  <c r="I10" i="449"/>
  <c r="N10" i="449" a="1"/>
  <c r="N10" i="449" s="1"/>
  <c r="I11" i="449"/>
  <c r="N11" i="449" a="1"/>
  <c r="N11" i="449" s="1"/>
  <c r="I12" i="449"/>
  <c r="N12" i="449" a="1"/>
  <c r="N12" i="449" s="1"/>
  <c r="I13" i="449"/>
  <c r="N13" i="449" a="1"/>
  <c r="N13" i="449" s="1"/>
  <c r="I14" i="449"/>
  <c r="N14" i="449" a="1"/>
  <c r="N14" i="449" s="1"/>
  <c r="I15" i="449"/>
  <c r="N15" i="449" a="1"/>
  <c r="N15" i="449" s="1"/>
  <c r="I16" i="449"/>
  <c r="N16" i="449" a="1"/>
  <c r="N16" i="449" s="1"/>
  <c r="I17" i="449"/>
  <c r="N17" i="449" a="1"/>
  <c r="N17" i="449" s="1"/>
  <c r="I18" i="449"/>
  <c r="N18" i="449" a="1"/>
  <c r="N18" i="449" s="1"/>
  <c r="I19" i="449"/>
  <c r="N19" i="449" a="1"/>
  <c r="N19" i="449" s="1"/>
  <c r="I20" i="449"/>
  <c r="N20" i="449" a="1"/>
  <c r="N20" i="449" s="1"/>
  <c r="I21" i="449"/>
  <c r="N21" i="449" a="1"/>
  <c r="N21" i="449" s="1"/>
  <c r="I22" i="449"/>
  <c r="N22" i="449" a="1"/>
  <c r="N22" i="449" s="1"/>
  <c r="I23" i="449"/>
  <c r="N23" i="449" a="1"/>
  <c r="N23" i="449" s="1"/>
  <c r="N24" i="449" a="1"/>
  <c r="N24" i="449" s="1"/>
  <c r="I24" i="449"/>
  <c r="P24" i="449" a="1"/>
  <c r="P24" i="449" s="1"/>
  <c r="C24" i="449" s="1" a="1"/>
  <c r="C24" i="449" s="1"/>
  <c r="J60" i="449" s="1" a="1"/>
  <c r="J60" i="449" s="1"/>
  <c r="N26" i="449" a="1"/>
  <c r="N26" i="449" s="1"/>
  <c r="I26" i="449"/>
  <c r="P26" i="449" a="1"/>
  <c r="P26" i="449" s="1"/>
  <c r="C26" i="449" s="1" a="1"/>
  <c r="C26" i="449" s="1"/>
  <c r="J62" i="449" s="1" a="1"/>
  <c r="J62" i="449" s="1"/>
  <c r="N28" i="449" a="1"/>
  <c r="N28" i="449" s="1"/>
  <c r="I28" i="449"/>
  <c r="P28" i="449" a="1"/>
  <c r="P28" i="449" s="1"/>
  <c r="C28" i="449" s="1" a="1"/>
  <c r="C28" i="449" s="1"/>
  <c r="N30" i="449" a="1"/>
  <c r="N30" i="449" s="1"/>
  <c r="L30" i="449" a="1"/>
  <c r="L30" i="449" s="1"/>
  <c r="I30" i="449"/>
  <c r="P30" i="449" a="1"/>
  <c r="P30" i="449" s="1"/>
  <c r="C30" i="449" s="1" a="1"/>
  <c r="C30" i="449" s="1"/>
  <c r="J66" i="449" s="1" a="1"/>
  <c r="J66" i="449" s="1"/>
  <c r="N32" i="449" a="1"/>
  <c r="N32" i="449" s="1"/>
  <c r="I32" i="449"/>
  <c r="P32" i="449" a="1"/>
  <c r="P32" i="449" s="1"/>
  <c r="C32" i="449" s="1" a="1"/>
  <c r="C32" i="449" s="1"/>
  <c r="J68" i="449" s="1" a="1"/>
  <c r="J68" i="449" s="1"/>
  <c r="N33" i="449" a="1"/>
  <c r="N33" i="449" s="1"/>
  <c r="I33" i="449"/>
  <c r="Z33" i="449"/>
  <c r="P33" i="449" a="1"/>
  <c r="P33" i="449" s="1"/>
  <c r="M33" i="449" a="1"/>
  <c r="M33" i="449" s="1"/>
  <c r="S36" i="449" a="1"/>
  <c r="S36" i="449" s="1"/>
  <c r="S35" i="449" a="1"/>
  <c r="S35" i="449" s="1"/>
  <c r="S33" i="449" a="1"/>
  <c r="S33" i="449" s="1"/>
  <c r="S32" i="449" a="1"/>
  <c r="S32" i="449" s="1"/>
  <c r="S31" i="449" a="1"/>
  <c r="S31" i="449" s="1"/>
  <c r="S30" i="449" a="1"/>
  <c r="S30" i="449" s="1"/>
  <c r="S29" i="449" a="1"/>
  <c r="S29" i="449" s="1"/>
  <c r="S28" i="449" a="1"/>
  <c r="S28" i="449" s="1"/>
  <c r="S27" i="449" a="1"/>
  <c r="S27" i="449" s="1"/>
  <c r="S26" i="449" a="1"/>
  <c r="S26" i="449" s="1"/>
  <c r="S25" i="449" a="1"/>
  <c r="S25" i="449" s="1"/>
  <c r="S24" i="449" a="1"/>
  <c r="S24" i="449" s="1"/>
  <c r="P35" i="449" a="1"/>
  <c r="P35" i="449" s="1"/>
  <c r="C35" i="449" s="1" a="1"/>
  <c r="C35" i="449" s="1"/>
  <c r="Z23" i="449"/>
  <c r="C33" i="449" a="1"/>
  <c r="C33" i="449" s="1"/>
  <c r="O33" i="449"/>
  <c r="J34" i="449"/>
  <c r="M34" i="449" a="1"/>
  <c r="M34" i="449" s="1"/>
  <c r="P34" i="449" a="1"/>
  <c r="P34" i="449" s="1"/>
  <c r="C34" i="449" s="1" a="1"/>
  <c r="C34" i="449" s="1"/>
  <c r="J70" i="449" s="1" a="1"/>
  <c r="J70" i="449" s="1"/>
  <c r="N34" i="449" a="1"/>
  <c r="N34" i="449" s="1"/>
  <c r="I34" i="449"/>
  <c r="I35" i="449"/>
  <c r="N35" i="449" a="1"/>
  <c r="N35" i="449" s="1"/>
  <c r="I36" i="449"/>
  <c r="N36" i="449" a="1"/>
  <c r="N36" i="449" s="1"/>
  <c r="M73" i="449" a="1"/>
  <c r="M73" i="449" s="1"/>
  <c r="S34" i="448" a="1"/>
  <c r="S34" i="448" s="1"/>
  <c r="S30" i="448" a="1"/>
  <c r="S30" i="448" s="1"/>
  <c r="S26" i="448" a="1"/>
  <c r="S26" i="448" s="1"/>
  <c r="S25" i="448" a="1"/>
  <c r="S25" i="448" s="1"/>
  <c r="S24" i="448" a="1"/>
  <c r="S24" i="448" s="1"/>
  <c r="S23" i="448" a="1"/>
  <c r="S23" i="448" s="1"/>
  <c r="S22" i="448" a="1"/>
  <c r="S22" i="448" s="1"/>
  <c r="S21" i="448" a="1"/>
  <c r="S21" i="448" s="1"/>
  <c r="S20" i="448" a="1"/>
  <c r="S20" i="448" s="1"/>
  <c r="S19" i="448" a="1"/>
  <c r="S19" i="448" s="1"/>
  <c r="S18" i="448" a="1"/>
  <c r="S18" i="448" s="1"/>
  <c r="S31" i="448" a="1"/>
  <c r="S31" i="448" s="1"/>
  <c r="S27" i="448" a="1"/>
  <c r="S27" i="448" s="1"/>
  <c r="S36" i="448" a="1"/>
  <c r="S36" i="448" s="1"/>
  <c r="S32" i="448" a="1"/>
  <c r="S32" i="448" s="1"/>
  <c r="S28" i="448" a="1"/>
  <c r="S28" i="448" s="1"/>
  <c r="P25" i="448" a="1"/>
  <c r="P25" i="448" s="1"/>
  <c r="C25" i="448" s="1" a="1"/>
  <c r="C25" i="448" s="1"/>
  <c r="P24" i="448" a="1"/>
  <c r="P24" i="448" s="1"/>
  <c r="C24" i="448" s="1" a="1"/>
  <c r="C24" i="448" s="1"/>
  <c r="J60" i="448" s="1" a="1"/>
  <c r="J60" i="448" s="1"/>
  <c r="P23" i="448" a="1"/>
  <c r="P23" i="448" s="1"/>
  <c r="C23" i="448" s="1" a="1"/>
  <c r="C23" i="448" s="1"/>
  <c r="P22" i="448" a="1"/>
  <c r="P22" i="448" s="1"/>
  <c r="C22" i="448" s="1" a="1"/>
  <c r="C22" i="448" s="1"/>
  <c r="P21" i="448" a="1"/>
  <c r="P21" i="448" s="1"/>
  <c r="C21" i="448" s="1" a="1"/>
  <c r="C21" i="448" s="1"/>
  <c r="P20" i="448" a="1"/>
  <c r="P20" i="448" s="1"/>
  <c r="C20" i="448" s="1" a="1"/>
  <c r="C20" i="448" s="1"/>
  <c r="J56" i="448" s="1" a="1"/>
  <c r="J56" i="448" s="1"/>
  <c r="P19" i="448" a="1"/>
  <c r="P19" i="448" s="1"/>
  <c r="C19" i="448" s="1" a="1"/>
  <c r="C19" i="448" s="1"/>
  <c r="P18" i="448" a="1"/>
  <c r="P18" i="448" s="1"/>
  <c r="C18" i="448" s="1" a="1"/>
  <c r="C18" i="448" s="1"/>
  <c r="P36" i="448" a="1"/>
  <c r="P36" i="448" s="1"/>
  <c r="C36" i="448" s="1" a="1"/>
  <c r="C36" i="448" s="1"/>
  <c r="P35" i="448" a="1"/>
  <c r="P35" i="448" s="1"/>
  <c r="C35" i="448" s="1" a="1"/>
  <c r="C35" i="448" s="1"/>
  <c r="P33" i="448" a="1"/>
  <c r="P33" i="448" s="1"/>
  <c r="C33" i="448" s="1" a="1"/>
  <c r="C33" i="448" s="1"/>
  <c r="P29" i="448" a="1"/>
  <c r="P29" i="448" s="1"/>
  <c r="C29" i="448" s="1" a="1"/>
  <c r="C29" i="448" s="1"/>
  <c r="J8" i="448"/>
  <c r="P8" i="448" a="1"/>
  <c r="P8" i="448" s="1"/>
  <c r="C8" i="448" s="1" a="1"/>
  <c r="C8" i="448" s="1"/>
  <c r="Z10" i="448"/>
  <c r="O10" i="448"/>
  <c r="M10" i="448" a="1"/>
  <c r="M10" i="448" s="1"/>
  <c r="S11" i="448" a="1"/>
  <c r="S11" i="448" s="1"/>
  <c r="P14" i="448" a="1"/>
  <c r="P14" i="448" s="1"/>
  <c r="C14" i="448" s="1" a="1"/>
  <c r="C14" i="448" s="1"/>
  <c r="J50" i="448" s="1" a="1"/>
  <c r="J50" i="448" s="1"/>
  <c r="S15" i="448" a="1"/>
  <c r="S15" i="448" s="1"/>
  <c r="P26" i="448" a="1"/>
  <c r="P26" i="448" s="1"/>
  <c r="C26" i="448" s="1" a="1"/>
  <c r="C26" i="448" s="1"/>
  <c r="Z9" i="448"/>
  <c r="O9" i="448"/>
  <c r="M9" i="448" a="1"/>
  <c r="M9" i="448" s="1"/>
  <c r="C9" i="448" a="1"/>
  <c r="C9" i="448" s="1"/>
  <c r="P11" i="448" a="1"/>
  <c r="P11" i="448" s="1"/>
  <c r="C11" i="448" s="1" a="1"/>
  <c r="C11" i="448" s="1"/>
  <c r="N27" i="448" a="1"/>
  <c r="N27" i="448" s="1"/>
  <c r="I27" i="448"/>
  <c r="P27" i="448" a="1"/>
  <c r="P27" i="448" s="1"/>
  <c r="C27" i="448" s="1" a="1"/>
  <c r="C27" i="448" s="1"/>
  <c r="M27" i="448" a="1"/>
  <c r="M27" i="448" s="1"/>
  <c r="J27" i="448"/>
  <c r="Z27" i="448"/>
  <c r="O27" i="448"/>
  <c r="P30" i="448" a="1"/>
  <c r="P30" i="448" s="1"/>
  <c r="C30" i="448" s="1" a="1"/>
  <c r="C30" i="448" s="1"/>
  <c r="J66" i="448" s="1" a="1"/>
  <c r="J66" i="448" s="1"/>
  <c r="Z8" i="448"/>
  <c r="O8" i="448"/>
  <c r="M8" i="448" a="1"/>
  <c r="M8" i="448" s="1"/>
  <c r="L9" i="448" a="1"/>
  <c r="L9" i="448" s="1"/>
  <c r="P10" i="448" a="1"/>
  <c r="P10" i="448" s="1"/>
  <c r="C10" i="448" s="1" a="1"/>
  <c r="C10" i="448" s="1"/>
  <c r="J46" i="448" s="1" a="1"/>
  <c r="J46" i="448" s="1"/>
  <c r="P12" i="448" a="1"/>
  <c r="P12" i="448" s="1"/>
  <c r="C12" i="448" s="1" a="1"/>
  <c r="C12" i="448" s="1"/>
  <c r="J48" i="448" s="1" a="1"/>
  <c r="J48" i="448" s="1"/>
  <c r="P16" i="448" a="1"/>
  <c r="P16" i="448" s="1"/>
  <c r="C16" i="448" s="1" a="1"/>
  <c r="C16" i="448" s="1"/>
  <c r="S17" i="448" a="1"/>
  <c r="S17" i="448" s="1"/>
  <c r="S29" i="448" a="1"/>
  <c r="S29" i="448" s="1"/>
  <c r="N31" i="448" a="1"/>
  <c r="N31" i="448" s="1"/>
  <c r="I31" i="448"/>
  <c r="P31" i="448" a="1"/>
  <c r="P31" i="448" s="1"/>
  <c r="C31" i="448" s="1" a="1"/>
  <c r="C31" i="448" s="1"/>
  <c r="J67" i="448" s="1" a="1"/>
  <c r="J67" i="448" s="1"/>
  <c r="M31" i="448" a="1"/>
  <c r="M31" i="448" s="1"/>
  <c r="J31" i="448"/>
  <c r="Z31" i="448"/>
  <c r="O31" i="448"/>
  <c r="N30" i="448" a="1"/>
  <c r="N30" i="448" s="1"/>
  <c r="I30" i="448"/>
  <c r="M11" i="448" a="1"/>
  <c r="M11" i="448" s="1"/>
  <c r="O11" i="448"/>
  <c r="M12" i="448" a="1"/>
  <c r="M12" i="448" s="1"/>
  <c r="O12" i="448"/>
  <c r="C13" i="448" a="1"/>
  <c r="C13" i="448" s="1"/>
  <c r="M13" i="448" a="1"/>
  <c r="M13" i="448" s="1"/>
  <c r="O13" i="448"/>
  <c r="M14" i="448" a="1"/>
  <c r="M14" i="448" s="1"/>
  <c r="O14" i="448"/>
  <c r="M15" i="448" a="1"/>
  <c r="M15" i="448" s="1"/>
  <c r="O15" i="448"/>
  <c r="M16" i="448" a="1"/>
  <c r="M16" i="448" s="1"/>
  <c r="O16" i="448"/>
  <c r="M17" i="448" a="1"/>
  <c r="M17" i="448" s="1"/>
  <c r="O17" i="448"/>
  <c r="M18" i="448" a="1"/>
  <c r="M18" i="448" s="1"/>
  <c r="O18" i="448"/>
  <c r="M19" i="448" a="1"/>
  <c r="M19" i="448" s="1"/>
  <c r="O19" i="448"/>
  <c r="M20" i="448" a="1"/>
  <c r="M20" i="448" s="1"/>
  <c r="O20" i="448"/>
  <c r="M21" i="448" a="1"/>
  <c r="M21" i="448" s="1"/>
  <c r="O21" i="448"/>
  <c r="M22" i="448" a="1"/>
  <c r="M22" i="448" s="1"/>
  <c r="O22" i="448"/>
  <c r="M23" i="448" a="1"/>
  <c r="M23" i="448" s="1"/>
  <c r="O23" i="448"/>
  <c r="M24" i="448" a="1"/>
  <c r="M24" i="448" s="1"/>
  <c r="O24" i="448"/>
  <c r="M25" i="448" a="1"/>
  <c r="M25" i="448" s="1"/>
  <c r="O25" i="448"/>
  <c r="M26" i="448" a="1"/>
  <c r="M26" i="448" s="1"/>
  <c r="O26" i="448"/>
  <c r="Z26" i="448"/>
  <c r="J28" i="448"/>
  <c r="M28" i="448" a="1"/>
  <c r="M28" i="448" s="1"/>
  <c r="P28" i="448" a="1"/>
  <c r="P28" i="448" s="1"/>
  <c r="C28" i="448" s="1" a="1"/>
  <c r="C28" i="448" s="1"/>
  <c r="J64" i="448" s="1" a="1"/>
  <c r="J64" i="448" s="1"/>
  <c r="N29" i="448" a="1"/>
  <c r="N29" i="448" s="1"/>
  <c r="I29" i="448"/>
  <c r="J32" i="448"/>
  <c r="M32" i="448" a="1"/>
  <c r="M32" i="448" s="1"/>
  <c r="P32" i="448" a="1"/>
  <c r="P32" i="448" s="1"/>
  <c r="C32" i="448" s="1" a="1"/>
  <c r="C32" i="448" s="1"/>
  <c r="N33" i="448" a="1"/>
  <c r="N33" i="448" s="1"/>
  <c r="I33" i="448"/>
  <c r="N28" i="448" a="1"/>
  <c r="N28" i="448" s="1"/>
  <c r="I28" i="448"/>
  <c r="O30" i="448"/>
  <c r="Z30" i="448"/>
  <c r="N32" i="448" a="1"/>
  <c r="N32" i="448" s="1"/>
  <c r="I32" i="448"/>
  <c r="I34" i="448"/>
  <c r="N34" i="448" a="1"/>
  <c r="N34" i="448" s="1"/>
  <c r="I35" i="448"/>
  <c r="N35" i="448" a="1"/>
  <c r="N35" i="448" s="1"/>
  <c r="I36" i="448"/>
  <c r="N36" i="448" a="1"/>
  <c r="N36" i="448" s="1"/>
  <c r="M73" i="448" a="1"/>
  <c r="M73" i="448" s="1"/>
  <c r="E44" i="447" a="1"/>
  <c r="E44" i="447" s="1"/>
  <c r="D8" i="447" a="1"/>
  <c r="D8" i="447" s="1"/>
  <c r="S13" i="447" a="1"/>
  <c r="S13" i="447" s="1"/>
  <c r="P14" i="447" a="1"/>
  <c r="P14" i="447" s="1"/>
  <c r="C14" i="447" s="1" a="1"/>
  <c r="C14" i="447" s="1"/>
  <c r="J50" i="447" s="1" a="1"/>
  <c r="J50" i="447" s="1"/>
  <c r="S14" i="447" a="1"/>
  <c r="S14" i="447" s="1"/>
  <c r="P15" i="447" a="1"/>
  <c r="P15" i="447" s="1"/>
  <c r="C15" i="447" s="1" a="1"/>
  <c r="C15" i="447" s="1"/>
  <c r="J51" i="447" s="1" a="1"/>
  <c r="J51" i="447" s="1"/>
  <c r="S15" i="447" a="1"/>
  <c r="S15" i="447" s="1"/>
  <c r="P16" i="447" a="1"/>
  <c r="P16" i="447" s="1"/>
  <c r="C16" i="447" s="1" a="1"/>
  <c r="C16" i="447" s="1"/>
  <c r="J52" i="447" s="1" a="1"/>
  <c r="J52" i="447" s="1"/>
  <c r="S16" i="447" a="1"/>
  <c r="S16" i="447" s="1"/>
  <c r="P17" i="447" a="1"/>
  <c r="P17" i="447" s="1"/>
  <c r="C17" i="447" s="1" a="1"/>
  <c r="C17" i="447" s="1"/>
  <c r="S17" i="447" a="1"/>
  <c r="S17" i="447" s="1"/>
  <c r="P18" i="447" a="1"/>
  <c r="P18" i="447" s="1"/>
  <c r="C18" i="447" s="1" a="1"/>
  <c r="C18" i="447" s="1"/>
  <c r="S18" i="447" a="1"/>
  <c r="S18" i="447" s="1"/>
  <c r="P19" i="447" a="1"/>
  <c r="P19" i="447" s="1"/>
  <c r="C19" i="447" s="1" a="1"/>
  <c r="C19" i="447" s="1"/>
  <c r="S19" i="447" a="1"/>
  <c r="S19" i="447" s="1"/>
  <c r="P20" i="447" a="1"/>
  <c r="P20" i="447" s="1"/>
  <c r="C20" i="447" s="1" a="1"/>
  <c r="C20" i="447" s="1"/>
  <c r="S20" i="447" a="1"/>
  <c r="S20" i="447" s="1"/>
  <c r="P21" i="447" a="1"/>
  <c r="P21" i="447" s="1"/>
  <c r="C21" i="447" s="1" a="1"/>
  <c r="C21" i="447" s="1"/>
  <c r="S21" i="447" a="1"/>
  <c r="S21" i="447" s="1"/>
  <c r="P22" i="447" a="1"/>
  <c r="P22" i="447" s="1"/>
  <c r="C22" i="447" s="1" a="1"/>
  <c r="C22" i="447" s="1"/>
  <c r="S22" i="447" a="1"/>
  <c r="S22" i="447" s="1"/>
  <c r="P23" i="447" a="1"/>
  <c r="P23" i="447" s="1"/>
  <c r="C23" i="447" s="1" a="1"/>
  <c r="C23" i="447" s="1"/>
  <c r="S23" i="447" a="1"/>
  <c r="S23" i="447" s="1"/>
  <c r="S24" i="447" a="1"/>
  <c r="S24" i="447" s="1"/>
  <c r="S25" i="447" a="1"/>
  <c r="S25" i="447" s="1"/>
  <c r="S26" i="447" a="1"/>
  <c r="S26" i="447" s="1"/>
  <c r="S27" i="447" a="1"/>
  <c r="S27" i="447" s="1"/>
  <c r="S28" i="447" a="1"/>
  <c r="S28" i="447" s="1"/>
  <c r="S29" i="447" a="1"/>
  <c r="S29" i="447" s="1"/>
  <c r="S30" i="447" a="1"/>
  <c r="S30" i="447" s="1"/>
  <c r="S31" i="447" a="1"/>
  <c r="S31" i="447" s="1"/>
  <c r="S32" i="447" a="1"/>
  <c r="S32" i="447" s="1"/>
  <c r="S33" i="447" a="1"/>
  <c r="S33" i="447" s="1"/>
  <c r="S34" i="447" a="1"/>
  <c r="S34" i="447" s="1"/>
  <c r="N35" i="447" a="1"/>
  <c r="N35" i="447" s="1"/>
  <c r="I35" i="447"/>
  <c r="Z35" i="447"/>
  <c r="O35" i="447"/>
  <c r="M35" i="447" a="1"/>
  <c r="M35" i="447" s="1"/>
  <c r="J36" i="447"/>
  <c r="Z34" i="447"/>
  <c r="N36" i="447" a="1"/>
  <c r="N36" i="447" s="1"/>
  <c r="I36" i="447"/>
  <c r="Z36" i="447"/>
  <c r="O36" i="447"/>
  <c r="M36" i="447" a="1"/>
  <c r="M36" i="447" s="1"/>
  <c r="C49" i="446" a="1"/>
  <c r="C49" i="446" s="1"/>
  <c r="E51" i="446" a="1"/>
  <c r="E51" i="446" s="1"/>
  <c r="C51" i="446" a="1"/>
  <c r="C51" i="446" s="1"/>
  <c r="G53" i="446" a="1"/>
  <c r="G53" i="446" s="1"/>
  <c r="F53" i="446" a="1"/>
  <c r="F53" i="446" s="1"/>
  <c r="C7" i="446" a="1"/>
  <c r="C7" i="446" s="1"/>
  <c r="J43" i="446" s="1" a="1"/>
  <c r="J43" i="446" s="1"/>
  <c r="I7" i="446"/>
  <c r="L7" i="446" a="1"/>
  <c r="L7" i="446" s="1"/>
  <c r="N7" i="446" a="1"/>
  <c r="N7" i="446" s="1"/>
  <c r="I8" i="446"/>
  <c r="L8" i="446" a="1"/>
  <c r="L8" i="446" s="1"/>
  <c r="N8" i="446" a="1"/>
  <c r="N8" i="446" s="1"/>
  <c r="I9" i="446"/>
  <c r="L9" i="446" a="1"/>
  <c r="L9" i="446" s="1"/>
  <c r="N9" i="446" a="1"/>
  <c r="N9" i="446" s="1"/>
  <c r="I10" i="446"/>
  <c r="N10" i="446" a="1"/>
  <c r="N10" i="446" s="1"/>
  <c r="I11" i="446"/>
  <c r="N11" i="446" a="1"/>
  <c r="N11" i="446" s="1"/>
  <c r="S33" i="446" a="1"/>
  <c r="S33" i="446" s="1"/>
  <c r="S29" i="446" a="1"/>
  <c r="S29" i="446" s="1"/>
  <c r="S25" i="446" a="1"/>
  <c r="S25" i="446" s="1"/>
  <c r="S24" i="446" a="1"/>
  <c r="S24" i="446" s="1"/>
  <c r="S23" i="446" a="1"/>
  <c r="S23" i="446" s="1"/>
  <c r="S22" i="446" a="1"/>
  <c r="S22" i="446" s="1"/>
  <c r="S21" i="446" a="1"/>
  <c r="S21" i="446" s="1"/>
  <c r="S20" i="446" a="1"/>
  <c r="S20" i="446" s="1"/>
  <c r="S34" i="446" a="1"/>
  <c r="S34" i="446" s="1"/>
  <c r="S30" i="446" a="1"/>
  <c r="S30" i="446" s="1"/>
  <c r="S26" i="446" a="1"/>
  <c r="S26" i="446" s="1"/>
  <c r="S35" i="446" a="1"/>
  <c r="S35" i="446" s="1"/>
  <c r="S31" i="446" a="1"/>
  <c r="S31" i="446" s="1"/>
  <c r="S27" i="446" a="1"/>
  <c r="S27" i="446" s="1"/>
  <c r="P25" i="446" a="1"/>
  <c r="P25" i="446" s="1"/>
  <c r="C25" i="446" s="1" a="1"/>
  <c r="C25" i="446" s="1"/>
  <c r="J61" i="446" s="1" a="1"/>
  <c r="J61" i="446" s="1"/>
  <c r="P24" i="446" a="1"/>
  <c r="P24" i="446" s="1"/>
  <c r="C24" i="446" s="1" a="1"/>
  <c r="C24" i="446" s="1"/>
  <c r="P23" i="446" a="1"/>
  <c r="P23" i="446" s="1"/>
  <c r="C23" i="446" s="1" a="1"/>
  <c r="C23" i="446" s="1"/>
  <c r="P22" i="446" a="1"/>
  <c r="P22" i="446" s="1"/>
  <c r="C22" i="446" s="1" a="1"/>
  <c r="C22" i="446" s="1"/>
  <c r="P21" i="446" a="1"/>
  <c r="P21" i="446" s="1"/>
  <c r="C21" i="446" s="1" a="1"/>
  <c r="C21" i="446" s="1"/>
  <c r="P20" i="446" a="1"/>
  <c r="P20" i="446" s="1"/>
  <c r="C20" i="446" s="1" a="1"/>
  <c r="C20" i="446" s="1"/>
  <c r="P35" i="446" a="1"/>
  <c r="P35" i="446" s="1"/>
  <c r="C35" i="446" s="1" a="1"/>
  <c r="C35" i="446" s="1"/>
  <c r="P31" i="446" a="1"/>
  <c r="P31" i="446" s="1"/>
  <c r="C31" i="446" s="1" a="1"/>
  <c r="C31" i="446" s="1"/>
  <c r="J67" i="446" s="1" a="1"/>
  <c r="J67" i="446" s="1"/>
  <c r="P27" i="446" a="1"/>
  <c r="P27" i="446" s="1"/>
  <c r="C27" i="446" s="1" a="1"/>
  <c r="C27" i="446" s="1"/>
  <c r="J63" i="446" s="1" a="1"/>
  <c r="J63" i="446" s="1"/>
  <c r="P12" i="446" a="1"/>
  <c r="P12" i="446" s="1"/>
  <c r="C12" i="446" s="1" a="1"/>
  <c r="C12" i="446" s="1"/>
  <c r="J48" i="446" s="1" a="1"/>
  <c r="J48" i="446" s="1"/>
  <c r="S12" i="446" a="1"/>
  <c r="S12" i="446" s="1"/>
  <c r="P14" i="446" a="1"/>
  <c r="P14" i="446" s="1"/>
  <c r="C14" i="446" s="1" a="1"/>
  <c r="C14" i="446" s="1"/>
  <c r="J50" i="446" s="1" a="1"/>
  <c r="J50" i="446" s="1"/>
  <c r="S14" i="446" a="1"/>
  <c r="S14" i="446" s="1"/>
  <c r="P16" i="446" a="1"/>
  <c r="P16" i="446" s="1"/>
  <c r="C16" i="446" s="1" a="1"/>
  <c r="C16" i="446" s="1"/>
  <c r="S16" i="446" a="1"/>
  <c r="S16" i="446" s="1"/>
  <c r="P18" i="446" a="1"/>
  <c r="P18" i="446" s="1"/>
  <c r="C18" i="446" s="1" a="1"/>
  <c r="C18" i="446" s="1"/>
  <c r="S18" i="446" a="1"/>
  <c r="S18" i="446" s="1"/>
  <c r="P26" i="446" a="1"/>
  <c r="P26" i="446" s="1"/>
  <c r="C26" i="446" s="1" a="1"/>
  <c r="C26" i="446" s="1"/>
  <c r="J62" i="446" s="1" a="1"/>
  <c r="J62" i="446" s="1"/>
  <c r="Z26" i="446"/>
  <c r="O26" i="446"/>
  <c r="M26" i="446" a="1"/>
  <c r="M26" i="446" s="1"/>
  <c r="J26" i="446"/>
  <c r="S32" i="446" a="1"/>
  <c r="S32" i="446" s="1"/>
  <c r="P33" i="446" a="1"/>
  <c r="P33" i="446" s="1"/>
  <c r="C33" i="446" s="1" a="1"/>
  <c r="C33" i="446" s="1"/>
  <c r="O53" i="446" a="1"/>
  <c r="O53" i="446" s="1"/>
  <c r="M53" i="446" a="1"/>
  <c r="M53" i="446" s="1"/>
  <c r="I26" i="446"/>
  <c r="N30" i="446" a="1"/>
  <c r="N30" i="446" s="1"/>
  <c r="I30" i="446"/>
  <c r="P30" i="446" a="1"/>
  <c r="P30" i="446" s="1"/>
  <c r="C30" i="446" s="1" a="1"/>
  <c r="C30" i="446" s="1"/>
  <c r="J66" i="446" s="1" a="1"/>
  <c r="J66" i="446" s="1"/>
  <c r="M30" i="446" a="1"/>
  <c r="M30" i="446" s="1"/>
  <c r="J30" i="446"/>
  <c r="Z30" i="446"/>
  <c r="O30" i="446"/>
  <c r="N34" i="446" a="1"/>
  <c r="N34" i="446" s="1"/>
  <c r="L34" i="446" a="1"/>
  <c r="L34" i="446" s="1"/>
  <c r="I34" i="446"/>
  <c r="P34" i="446" a="1"/>
  <c r="P34" i="446" s="1"/>
  <c r="C34" i="446" s="1" a="1"/>
  <c r="C34" i="446" s="1"/>
  <c r="J70" i="446" s="1" a="1"/>
  <c r="J70" i="446" s="1"/>
  <c r="M34" i="446" a="1"/>
  <c r="M34" i="446" s="1"/>
  <c r="J34" i="446"/>
  <c r="Z34" i="446"/>
  <c r="O34" i="446"/>
  <c r="O27" i="446"/>
  <c r="J28" i="446"/>
  <c r="M28" i="446" a="1"/>
  <c r="M28" i="446" s="1"/>
  <c r="P28" i="446" a="1"/>
  <c r="P28" i="446" s="1"/>
  <c r="C28" i="446" s="1" a="1"/>
  <c r="C28" i="446" s="1"/>
  <c r="N29" i="446" a="1"/>
  <c r="N29" i="446" s="1"/>
  <c r="I29" i="446"/>
  <c r="O31" i="446"/>
  <c r="J32" i="446"/>
  <c r="M32" i="446" a="1"/>
  <c r="M32" i="446" s="1"/>
  <c r="P32" i="446" a="1"/>
  <c r="P32" i="446" s="1"/>
  <c r="C32" i="446" s="1" a="1"/>
  <c r="C32" i="446" s="1"/>
  <c r="J68" i="446" s="1" a="1"/>
  <c r="J68" i="446" s="1"/>
  <c r="N33" i="446" a="1"/>
  <c r="N33" i="446" s="1"/>
  <c r="I33" i="446"/>
  <c r="J36" i="446"/>
  <c r="M36" i="446" a="1"/>
  <c r="M36" i="446" s="1"/>
  <c r="P36" i="446" a="1"/>
  <c r="P36" i="446" s="1"/>
  <c r="C36" i="446" s="1" a="1"/>
  <c r="C36" i="446" s="1"/>
  <c r="N28" i="446" a="1"/>
  <c r="N28" i="446" s="1"/>
  <c r="I28" i="446"/>
  <c r="N32" i="446" a="1"/>
  <c r="N32" i="446" s="1"/>
  <c r="I32" i="446"/>
  <c r="N36" i="446" a="1"/>
  <c r="N36" i="446" s="1"/>
  <c r="I36" i="446"/>
  <c r="N27" i="446" a="1"/>
  <c r="N27" i="446" s="1"/>
  <c r="I27" i="446"/>
  <c r="N31" i="446" a="1"/>
  <c r="N31" i="446" s="1"/>
  <c r="I31" i="446"/>
  <c r="Z33" i="446"/>
  <c r="N35" i="446" a="1"/>
  <c r="N35" i="446" s="1"/>
  <c r="I35" i="446"/>
  <c r="D45" i="445" a="1"/>
  <c r="D45" i="445" s="1"/>
  <c r="K43" i="445" a="1"/>
  <c r="K43" i="445" s="1"/>
  <c r="I43" i="445" a="1"/>
  <c r="I43" i="445" s="1"/>
  <c r="F43" i="445" a="1"/>
  <c r="F43" i="445" s="1"/>
  <c r="D43" i="445" a="1"/>
  <c r="D43" i="445" s="1"/>
  <c r="G43" i="445" a="1"/>
  <c r="G43" i="445" s="1"/>
  <c r="E43" i="445" a="1"/>
  <c r="E43" i="445" s="1"/>
  <c r="C43" i="445" a="1"/>
  <c r="C43" i="445" s="1"/>
  <c r="D7" i="445" a="1"/>
  <c r="D7" i="445" s="1"/>
  <c r="P13" i="445" a="1"/>
  <c r="P13" i="445" s="1"/>
  <c r="C13" i="445" s="1" a="1"/>
  <c r="C13" i="445" s="1"/>
  <c r="N14" i="445" a="1"/>
  <c r="N14" i="445" s="1"/>
  <c r="I14" i="445"/>
  <c r="N21" i="445" a="1"/>
  <c r="N21" i="445" s="1"/>
  <c r="I21" i="445"/>
  <c r="P21" i="445" a="1"/>
  <c r="P21" i="445" s="1"/>
  <c r="C21" i="445" s="1" a="1"/>
  <c r="C21" i="445" s="1"/>
  <c r="J57" i="445" s="1" a="1"/>
  <c r="J57" i="445" s="1"/>
  <c r="Z21" i="445"/>
  <c r="O21" i="445"/>
  <c r="M21" i="445" a="1"/>
  <c r="M21" i="445" s="1"/>
  <c r="S36" i="445" a="1"/>
  <c r="S36" i="445" s="1"/>
  <c r="S29" i="445" a="1"/>
  <c r="S29" i="445" s="1"/>
  <c r="S35" i="445" a="1"/>
  <c r="S35" i="445" s="1"/>
  <c r="S33" i="445" a="1"/>
  <c r="S33" i="445" s="1"/>
  <c r="S31" i="445" a="1"/>
  <c r="S31" i="445" s="1"/>
  <c r="S27" i="445" a="1"/>
  <c r="S27" i="445" s="1"/>
  <c r="S26" i="445" a="1"/>
  <c r="S26" i="445" s="1"/>
  <c r="S25" i="445" a="1"/>
  <c r="S25" i="445" s="1"/>
  <c r="S24" i="445" a="1"/>
  <c r="S24" i="445" s="1"/>
  <c r="S23" i="445" a="1"/>
  <c r="S23" i="445" s="1"/>
  <c r="S22" i="445" a="1"/>
  <c r="S22" i="445" s="1"/>
  <c r="S21" i="445" a="1"/>
  <c r="S21" i="445" s="1"/>
  <c r="S20" i="445" a="1"/>
  <c r="S20" i="445" s="1"/>
  <c r="P34" i="445" a="1"/>
  <c r="P34" i="445" s="1"/>
  <c r="C34" i="445" s="1" a="1"/>
  <c r="C34" i="445" s="1"/>
  <c r="J70" i="445" s="1" a="1"/>
  <c r="J70" i="445" s="1"/>
  <c r="P32" i="445" a="1"/>
  <c r="P32" i="445" s="1"/>
  <c r="C32" i="445" s="1" a="1"/>
  <c r="C32" i="445" s="1"/>
  <c r="P30" i="445" a="1"/>
  <c r="P30" i="445" s="1"/>
  <c r="C30" i="445" s="1" a="1"/>
  <c r="C30" i="445" s="1"/>
  <c r="P28" i="445" a="1"/>
  <c r="P28" i="445" s="1"/>
  <c r="C28" i="445" s="1" a="1"/>
  <c r="C28" i="445" s="1"/>
  <c r="J8" i="445"/>
  <c r="M8" i="445" a="1"/>
  <c r="M8" i="445" s="1"/>
  <c r="P8" i="445" a="1"/>
  <c r="P8" i="445" s="1"/>
  <c r="C8" i="445" s="1" a="1"/>
  <c r="C8" i="445" s="1"/>
  <c r="N9" i="445" a="1"/>
  <c r="N9" i="445" s="1"/>
  <c r="L9" i="445" a="1"/>
  <c r="L9" i="445" s="1"/>
  <c r="I9" i="445"/>
  <c r="O11" i="445"/>
  <c r="S11" i="445" a="1"/>
  <c r="S11" i="445" s="1"/>
  <c r="J12" i="445"/>
  <c r="M12" i="445" a="1"/>
  <c r="M12" i="445" s="1"/>
  <c r="P12" i="445" a="1"/>
  <c r="P12" i="445" s="1"/>
  <c r="C12" i="445" s="1" a="1"/>
  <c r="C12" i="445" s="1"/>
  <c r="N13" i="445" a="1"/>
  <c r="N13" i="445" s="1"/>
  <c r="I13" i="445"/>
  <c r="N16" i="445" a="1"/>
  <c r="N16" i="445" s="1"/>
  <c r="I16" i="445"/>
  <c r="Z16" i="445"/>
  <c r="O16" i="445"/>
  <c r="M16" i="445" a="1"/>
  <c r="M16" i="445" s="1"/>
  <c r="N18" i="445" a="1"/>
  <c r="N18" i="445" s="1"/>
  <c r="I18" i="445"/>
  <c r="Z18" i="445"/>
  <c r="O18" i="445"/>
  <c r="M18" i="445" a="1"/>
  <c r="M18" i="445" s="1"/>
  <c r="J21" i="445"/>
  <c r="N22" i="445" a="1"/>
  <c r="N22" i="445" s="1"/>
  <c r="I22" i="445"/>
  <c r="P22" i="445" a="1"/>
  <c r="P22" i="445" s="1"/>
  <c r="Z22" i="445"/>
  <c r="O22" i="445"/>
  <c r="M22" i="445" a="1"/>
  <c r="M22" i="445" s="1"/>
  <c r="C22" i="445" a="1"/>
  <c r="C22" i="445" s="1"/>
  <c r="N26" i="445" a="1"/>
  <c r="N26" i="445" s="1"/>
  <c r="I26" i="445"/>
  <c r="P26" i="445" a="1"/>
  <c r="P26" i="445" s="1"/>
  <c r="Z26" i="445"/>
  <c r="O26" i="445"/>
  <c r="M26" i="445" a="1"/>
  <c r="M26" i="445" s="1"/>
  <c r="C26" i="445" a="1"/>
  <c r="C26" i="445" s="1"/>
  <c r="J62" i="445" s="1" a="1"/>
  <c r="J62" i="445" s="1"/>
  <c r="S28" i="445" a="1"/>
  <c r="S28" i="445" s="1"/>
  <c r="P31" i="445" a="1"/>
  <c r="P31" i="445" s="1"/>
  <c r="C31" i="445" s="1" a="1"/>
  <c r="C31" i="445" s="1"/>
  <c r="P35" i="445" a="1"/>
  <c r="P35" i="445" s="1"/>
  <c r="C35" i="445" s="1" a="1"/>
  <c r="C35" i="445" s="1"/>
  <c r="P29" i="445" a="1"/>
  <c r="P29" i="445" s="1"/>
  <c r="C29" i="445" s="1" a="1"/>
  <c r="C29" i="445" s="1"/>
  <c r="J65" i="445" s="1" a="1"/>
  <c r="J65" i="445" s="1"/>
  <c r="N8" i="445" a="1"/>
  <c r="N8" i="445" s="1"/>
  <c r="L8" i="445" a="1"/>
  <c r="L8" i="445" s="1"/>
  <c r="O10" i="445"/>
  <c r="P11" i="445" a="1"/>
  <c r="P11" i="445" s="1"/>
  <c r="C11" i="445" s="1" a="1"/>
  <c r="C11" i="445" s="1"/>
  <c r="J47" i="445" s="1" a="1"/>
  <c r="J47" i="445" s="1"/>
  <c r="N12" i="445" a="1"/>
  <c r="N12" i="445" s="1"/>
  <c r="I12" i="445"/>
  <c r="O14" i="445"/>
  <c r="S14" i="445" a="1"/>
  <c r="S14" i="445" s="1"/>
  <c r="Z14" i="445"/>
  <c r="P15" i="445" a="1"/>
  <c r="P15" i="445" s="1"/>
  <c r="C15" i="445" s="1" a="1"/>
  <c r="C15" i="445" s="1"/>
  <c r="J51" i="445" s="1" a="1"/>
  <c r="J51" i="445" s="1"/>
  <c r="S16" i="445" a="1"/>
  <c r="S16" i="445" s="1"/>
  <c r="P17" i="445" a="1"/>
  <c r="P17" i="445" s="1"/>
  <c r="C17" i="445" s="1" a="1"/>
  <c r="C17" i="445" s="1"/>
  <c r="S18" i="445" a="1"/>
  <c r="S18" i="445" s="1"/>
  <c r="P19" i="445" a="1"/>
  <c r="P19" i="445" s="1"/>
  <c r="C19" i="445" s="1" a="1"/>
  <c r="C19" i="445" s="1"/>
  <c r="J55" i="445" s="1" a="1"/>
  <c r="J55" i="445" s="1"/>
  <c r="N23" i="445" a="1"/>
  <c r="N23" i="445" s="1"/>
  <c r="I23" i="445"/>
  <c r="P23" i="445" a="1"/>
  <c r="P23" i="445" s="1"/>
  <c r="C23" i="445" s="1" a="1"/>
  <c r="C23" i="445" s="1"/>
  <c r="J59" i="445" s="1" a="1"/>
  <c r="J59" i="445" s="1"/>
  <c r="Z23" i="445"/>
  <c r="O23" i="445"/>
  <c r="M23" i="445" a="1"/>
  <c r="M23" i="445" s="1"/>
  <c r="N27" i="445" a="1"/>
  <c r="N27" i="445" s="1"/>
  <c r="I27" i="445"/>
  <c r="P27" i="445" a="1"/>
  <c r="P27" i="445" s="1"/>
  <c r="C27" i="445" s="1" a="1"/>
  <c r="C27" i="445" s="1"/>
  <c r="J63" i="445" s="1" a="1"/>
  <c r="J63" i="445" s="1"/>
  <c r="Z27" i="445"/>
  <c r="O27" i="445"/>
  <c r="M27" i="445" a="1"/>
  <c r="M27" i="445" s="1"/>
  <c r="S32" i="445" a="1"/>
  <c r="S32" i="445" s="1"/>
  <c r="R43" i="445" a="1"/>
  <c r="R43" i="445" s="1"/>
  <c r="N43" i="445" a="1"/>
  <c r="N43" i="445" s="1"/>
  <c r="M43" i="445" a="1"/>
  <c r="M43" i="445" s="1"/>
  <c r="N10" i="445" a="1"/>
  <c r="N10" i="445" s="1"/>
  <c r="I10" i="445"/>
  <c r="P16" i="445" a="1"/>
  <c r="P16" i="445" s="1"/>
  <c r="C16" i="445" s="1" a="1"/>
  <c r="C16" i="445" s="1"/>
  <c r="J52" i="445" s="1" a="1"/>
  <c r="J52" i="445" s="1"/>
  <c r="P18" i="445" a="1"/>
  <c r="P18" i="445" s="1"/>
  <c r="C18" i="445" s="1" a="1"/>
  <c r="C18" i="445" s="1"/>
  <c r="J54" i="445" s="1" a="1"/>
  <c r="J54" i="445" s="1"/>
  <c r="N25" i="445" a="1"/>
  <c r="N25" i="445" s="1"/>
  <c r="I25" i="445"/>
  <c r="P25" i="445" a="1"/>
  <c r="P25" i="445" s="1"/>
  <c r="C25" i="445" s="1" a="1"/>
  <c r="C25" i="445" s="1"/>
  <c r="J61" i="445" s="1" a="1"/>
  <c r="J61" i="445" s="1"/>
  <c r="Z25" i="445"/>
  <c r="O25" i="445"/>
  <c r="M25" i="445" a="1"/>
  <c r="M25" i="445" s="1"/>
  <c r="S9" i="445" a="1"/>
  <c r="S9" i="445" s="1"/>
  <c r="J10" i="445"/>
  <c r="M10" i="445" a="1"/>
  <c r="M10" i="445" s="1"/>
  <c r="P10" i="445" a="1"/>
  <c r="P10" i="445" s="1"/>
  <c r="C10" i="445" s="1" a="1"/>
  <c r="C10" i="445" s="1"/>
  <c r="J46" i="445" s="1" a="1"/>
  <c r="J46" i="445" s="1"/>
  <c r="N11" i="445" a="1"/>
  <c r="N11" i="445" s="1"/>
  <c r="I11" i="445"/>
  <c r="S13" i="445" a="1"/>
  <c r="S13" i="445" s="1"/>
  <c r="J14" i="445"/>
  <c r="M14" i="445" a="1"/>
  <c r="M14" i="445" s="1"/>
  <c r="P14" i="445" a="1"/>
  <c r="P14" i="445" s="1"/>
  <c r="C14" i="445" s="1" a="1"/>
  <c r="C14" i="445" s="1"/>
  <c r="J50" i="445" s="1" a="1"/>
  <c r="J50" i="445" s="1"/>
  <c r="N15" i="445" a="1"/>
  <c r="N15" i="445" s="1"/>
  <c r="I15" i="445"/>
  <c r="Z15" i="445"/>
  <c r="N17" i="445" a="1"/>
  <c r="N17" i="445" s="1"/>
  <c r="I17" i="445"/>
  <c r="Z17" i="445"/>
  <c r="O17" i="445"/>
  <c r="M17" i="445" a="1"/>
  <c r="M17" i="445" s="1"/>
  <c r="N19" i="445" a="1"/>
  <c r="N19" i="445" s="1"/>
  <c r="I19" i="445"/>
  <c r="Z19" i="445"/>
  <c r="O19" i="445"/>
  <c r="M19" i="445" a="1"/>
  <c r="M19" i="445" s="1"/>
  <c r="N20" i="445" a="1"/>
  <c r="N20" i="445" s="1"/>
  <c r="I20" i="445"/>
  <c r="P20" i="445" a="1"/>
  <c r="P20" i="445" s="1"/>
  <c r="C20" i="445" s="1" a="1"/>
  <c r="C20" i="445" s="1"/>
  <c r="Z20" i="445"/>
  <c r="O20" i="445"/>
  <c r="M20" i="445" a="1"/>
  <c r="M20" i="445" s="1"/>
  <c r="J23" i="445"/>
  <c r="N24" i="445" a="1"/>
  <c r="N24" i="445" s="1"/>
  <c r="I24" i="445"/>
  <c r="P24" i="445" a="1"/>
  <c r="P24" i="445" s="1"/>
  <c r="C24" i="445" s="1" a="1"/>
  <c r="C24" i="445" s="1"/>
  <c r="J60" i="445" s="1" a="1"/>
  <c r="J60" i="445" s="1"/>
  <c r="Z24" i="445"/>
  <c r="O24" i="445"/>
  <c r="M24" i="445" a="1"/>
  <c r="M24" i="445" s="1"/>
  <c r="J27" i="445"/>
  <c r="P33" i="445" a="1"/>
  <c r="P33" i="445" s="1"/>
  <c r="C33" i="445" s="1" a="1"/>
  <c r="C33" i="445" s="1"/>
  <c r="J69" i="445" s="1" a="1"/>
  <c r="J69" i="445" s="1"/>
  <c r="N29" i="445" a="1"/>
  <c r="N29" i="445" s="1"/>
  <c r="I29" i="445"/>
  <c r="N31" i="445" a="1"/>
  <c r="N31" i="445" s="1"/>
  <c r="I31" i="445"/>
  <c r="Z31" i="445"/>
  <c r="O31" i="445"/>
  <c r="M31" i="445" a="1"/>
  <c r="M31" i="445" s="1"/>
  <c r="N33" i="445" a="1"/>
  <c r="N33" i="445" s="1"/>
  <c r="I33" i="445"/>
  <c r="Z33" i="445"/>
  <c r="O33" i="445"/>
  <c r="M33" i="445" a="1"/>
  <c r="M33" i="445" s="1"/>
  <c r="N35" i="445" a="1"/>
  <c r="N35" i="445" s="1"/>
  <c r="L35" i="445" a="1"/>
  <c r="L35" i="445" s="1"/>
  <c r="I35" i="445"/>
  <c r="Z35" i="445"/>
  <c r="O35" i="445"/>
  <c r="M35" i="445" a="1"/>
  <c r="M35" i="445" s="1"/>
  <c r="N36" i="445" a="1"/>
  <c r="N36" i="445" s="1"/>
  <c r="I36" i="445"/>
  <c r="P36" i="445" a="1"/>
  <c r="P36" i="445" s="1"/>
  <c r="C36" i="445" s="1" a="1"/>
  <c r="C36" i="445" s="1"/>
  <c r="J72" i="445" s="1" a="1"/>
  <c r="J72" i="445" s="1"/>
  <c r="Z36" i="445"/>
  <c r="O36" i="445"/>
  <c r="M36" i="445" a="1"/>
  <c r="M36" i="445" s="1"/>
  <c r="N28" i="445" a="1"/>
  <c r="N28" i="445" s="1"/>
  <c r="J36" i="445"/>
  <c r="I28" i="445"/>
  <c r="O29" i="445"/>
  <c r="Z29" i="445"/>
  <c r="N30" i="445" a="1"/>
  <c r="N30" i="445" s="1"/>
  <c r="I30" i="445"/>
  <c r="Z30" i="445"/>
  <c r="O30" i="445"/>
  <c r="J31" i="445"/>
  <c r="N32" i="445" a="1"/>
  <c r="N32" i="445" s="1"/>
  <c r="I32" i="445"/>
  <c r="Z32" i="445"/>
  <c r="O32" i="445"/>
  <c r="M32" i="445" a="1"/>
  <c r="M32" i="445" s="1"/>
  <c r="J33" i="445"/>
  <c r="N34" i="445" a="1"/>
  <c r="N34" i="445" s="1"/>
  <c r="L34" i="445" a="1"/>
  <c r="L34" i="445" s="1"/>
  <c r="I34" i="445"/>
  <c r="Z34" i="445"/>
  <c r="O34" i="445"/>
  <c r="M34" i="445" a="1"/>
  <c r="M34" i="445" s="1"/>
  <c r="J35" i="445"/>
  <c r="N20" i="444" a="1"/>
  <c r="N20" i="444" s="1"/>
  <c r="I20" i="444"/>
  <c r="P32" i="444" a="1"/>
  <c r="P32" i="444" s="1"/>
  <c r="C32" i="444" s="1" a="1"/>
  <c r="C32" i="444" s="1"/>
  <c r="J9" i="444"/>
  <c r="J10" i="444"/>
  <c r="J13" i="444"/>
  <c r="J14" i="444"/>
  <c r="J17" i="444"/>
  <c r="S21" i="444" a="1"/>
  <c r="S21" i="444" s="1"/>
  <c r="S23" i="444" a="1"/>
  <c r="S23" i="444" s="1"/>
  <c r="S28" i="444" a="1"/>
  <c r="S28" i="444" s="1"/>
  <c r="P30" i="444" a="1"/>
  <c r="P30" i="444" s="1"/>
  <c r="C30" i="444" s="1" a="1"/>
  <c r="C30" i="444" s="1"/>
  <c r="M7" i="444" a="1"/>
  <c r="M7" i="444" s="1"/>
  <c r="O7" i="444"/>
  <c r="Z7" i="444"/>
  <c r="M8" i="444" a="1"/>
  <c r="M8" i="444" s="1"/>
  <c r="O8" i="444"/>
  <c r="Z8" i="444"/>
  <c r="C9" i="444" a="1"/>
  <c r="C9" i="444" s="1"/>
  <c r="M9" i="444" a="1"/>
  <c r="M9" i="444" s="1"/>
  <c r="O9" i="444"/>
  <c r="Z9" i="444"/>
  <c r="M10" i="444" a="1"/>
  <c r="M10" i="444" s="1"/>
  <c r="O10" i="444"/>
  <c r="Z10" i="444"/>
  <c r="C11" i="444" a="1"/>
  <c r="C11" i="444" s="1"/>
  <c r="M11" i="444" a="1"/>
  <c r="M11" i="444" s="1"/>
  <c r="O11" i="444"/>
  <c r="Z11" i="444"/>
  <c r="M12" i="444" a="1"/>
  <c r="M12" i="444" s="1"/>
  <c r="O12" i="444"/>
  <c r="Z12" i="444"/>
  <c r="M13" i="444" a="1"/>
  <c r="M13" i="444" s="1"/>
  <c r="O13" i="444"/>
  <c r="Z13" i="444"/>
  <c r="M14" i="444" a="1"/>
  <c r="M14" i="444" s="1"/>
  <c r="O14" i="444"/>
  <c r="Z14" i="444"/>
  <c r="M15" i="444" a="1"/>
  <c r="M15" i="444" s="1"/>
  <c r="O15" i="444"/>
  <c r="Z15" i="444"/>
  <c r="M16" i="444" a="1"/>
  <c r="M16" i="444" s="1"/>
  <c r="O16" i="444"/>
  <c r="Z16" i="444"/>
  <c r="M17" i="444" a="1"/>
  <c r="M17" i="444" s="1"/>
  <c r="O17" i="444"/>
  <c r="Z17" i="444"/>
  <c r="N18" i="444" a="1"/>
  <c r="N18" i="444" s="1"/>
  <c r="O20" i="444"/>
  <c r="S20" i="444" a="1"/>
  <c r="S20" i="444" s="1"/>
  <c r="Z20" i="444"/>
  <c r="J21" i="444"/>
  <c r="M21" i="444" a="1"/>
  <c r="M21" i="444" s="1"/>
  <c r="P21" i="444" a="1"/>
  <c r="P21" i="444" s="1"/>
  <c r="C21" i="444" s="1" a="1"/>
  <c r="C21" i="444" s="1"/>
  <c r="N22" i="444" a="1"/>
  <c r="N22" i="444" s="1"/>
  <c r="I22" i="444"/>
  <c r="P23" i="444" a="1"/>
  <c r="P23" i="444" s="1"/>
  <c r="C23" i="444" s="1" a="1"/>
  <c r="C23" i="444" s="1"/>
  <c r="P24" i="444" a="1"/>
  <c r="P24" i="444" s="1"/>
  <c r="C24" i="444" s="1" a="1"/>
  <c r="C24" i="444" s="1"/>
  <c r="S36" i="444" a="1"/>
  <c r="S36" i="444" s="1"/>
  <c r="S35" i="444" a="1"/>
  <c r="S35" i="444" s="1"/>
  <c r="S34" i="444" a="1"/>
  <c r="S34" i="444" s="1"/>
  <c r="S33" i="444" a="1"/>
  <c r="S33" i="444" s="1"/>
  <c r="S31" i="444" a="1"/>
  <c r="S31" i="444" s="1"/>
  <c r="S29" i="444" a="1"/>
  <c r="S29" i="444" s="1"/>
  <c r="S27" i="444" a="1"/>
  <c r="S27" i="444" s="1"/>
  <c r="S25" i="444" a="1"/>
  <c r="S25" i="444" s="1"/>
  <c r="P31" i="444" a="1"/>
  <c r="P31" i="444" s="1"/>
  <c r="C31" i="444" s="1" a="1"/>
  <c r="C31" i="444" s="1"/>
  <c r="P29" i="444" a="1"/>
  <c r="P29" i="444" s="1"/>
  <c r="C29" i="444" s="1" a="1"/>
  <c r="C29" i="444" s="1"/>
  <c r="P27" i="444" a="1"/>
  <c r="P27" i="444" s="1"/>
  <c r="C27" i="444" s="1" a="1"/>
  <c r="C27" i="444" s="1"/>
  <c r="P25" i="444" a="1"/>
  <c r="P25" i="444" s="1"/>
  <c r="C25" i="444" s="1" a="1"/>
  <c r="C25" i="444" s="1"/>
  <c r="J8" i="444"/>
  <c r="J11" i="444"/>
  <c r="J12" i="444"/>
  <c r="J15" i="444"/>
  <c r="J16" i="444"/>
  <c r="P18" i="444" a="1"/>
  <c r="P18" i="444" s="1"/>
  <c r="C18" i="444" s="1" a="1"/>
  <c r="C18" i="444" s="1"/>
  <c r="N19" i="444" a="1"/>
  <c r="N19" i="444" s="1"/>
  <c r="I19" i="444"/>
  <c r="P22" i="444" a="1"/>
  <c r="P22" i="444" s="1"/>
  <c r="C22" i="444" s="1" a="1"/>
  <c r="C22" i="444" s="1"/>
  <c r="J58" i="444" s="1" a="1"/>
  <c r="J58" i="444" s="1"/>
  <c r="P7" i="444" a="1"/>
  <c r="P7" i="444" s="1"/>
  <c r="C7" i="444" s="1" a="1"/>
  <c r="C7" i="444" s="1"/>
  <c r="S7" i="444" a="1"/>
  <c r="S7" i="444" s="1"/>
  <c r="S8" i="444" a="1"/>
  <c r="S8" i="444" s="1"/>
  <c r="S9" i="444" a="1"/>
  <c r="S9" i="444" s="1"/>
  <c r="S10" i="444" a="1"/>
  <c r="S10" i="444" s="1"/>
  <c r="S11" i="444" a="1"/>
  <c r="S11" i="444" s="1"/>
  <c r="S12" i="444" a="1"/>
  <c r="S12" i="444" s="1"/>
  <c r="S13" i="444" a="1"/>
  <c r="S13" i="444" s="1"/>
  <c r="S14" i="444" a="1"/>
  <c r="S14" i="444" s="1"/>
  <c r="S15" i="444" a="1"/>
  <c r="S15" i="444" s="1"/>
  <c r="S16" i="444" a="1"/>
  <c r="S16" i="444" s="1"/>
  <c r="S17" i="444" a="1"/>
  <c r="S17" i="444" s="1"/>
  <c r="O19" i="444"/>
  <c r="S19" i="444" a="1"/>
  <c r="S19" i="444" s="1"/>
  <c r="Z19" i="444"/>
  <c r="J20" i="444"/>
  <c r="M20" i="444" a="1"/>
  <c r="M20" i="444" s="1"/>
  <c r="P20" i="444" a="1"/>
  <c r="P20" i="444" s="1"/>
  <c r="C20" i="444" s="1" a="1"/>
  <c r="C20" i="444" s="1"/>
  <c r="J56" i="444" s="1" a="1"/>
  <c r="J56" i="444" s="1"/>
  <c r="N21" i="444" a="1"/>
  <c r="N21" i="444" s="1"/>
  <c r="I21" i="444"/>
  <c r="S24" i="444" a="1"/>
  <c r="S24" i="444" s="1"/>
  <c r="P26" i="444" a="1"/>
  <c r="P26" i="444" s="1"/>
  <c r="C26" i="444" s="1" a="1"/>
  <c r="C26" i="444" s="1"/>
  <c r="S32" i="444" a="1"/>
  <c r="S32" i="444" s="1"/>
  <c r="P33" i="444" a="1"/>
  <c r="P33" i="444" s="1"/>
  <c r="C33" i="444" s="1" a="1"/>
  <c r="C33" i="444" s="1"/>
  <c r="J69" i="444" s="1" a="1"/>
  <c r="J69" i="444" s="1"/>
  <c r="P34" i="444" a="1"/>
  <c r="P34" i="444" s="1"/>
  <c r="C34" i="444" s="1" a="1"/>
  <c r="C34" i="444" s="1"/>
  <c r="P35" i="444" a="1"/>
  <c r="P35" i="444" s="1"/>
  <c r="C35" i="444" s="1" a="1"/>
  <c r="C35" i="444" s="1"/>
  <c r="P36" i="444" a="1"/>
  <c r="P36" i="444" s="1"/>
  <c r="C36" i="444" s="1" a="1"/>
  <c r="C36" i="444" s="1"/>
  <c r="M73" i="444" a="1"/>
  <c r="M73" i="444" s="1"/>
  <c r="K44" i="443" a="1"/>
  <c r="K44" i="443" s="1"/>
  <c r="I44" i="443" a="1"/>
  <c r="I44" i="443" s="1"/>
  <c r="F44" i="443" a="1"/>
  <c r="F44" i="443" s="1"/>
  <c r="D44" i="443" a="1"/>
  <c r="D44" i="443" s="1"/>
  <c r="E44" i="443" a="1"/>
  <c r="E44" i="443" s="1"/>
  <c r="C44" i="443" a="1"/>
  <c r="C44" i="443" s="1"/>
  <c r="D8" i="443" a="1"/>
  <c r="D8" i="443" s="1"/>
  <c r="G44" i="443" a="1"/>
  <c r="G44" i="443" s="1"/>
  <c r="G50" i="443" a="1"/>
  <c r="G50" i="443" s="1"/>
  <c r="E50" i="443" a="1"/>
  <c r="E50" i="443" s="1"/>
  <c r="C50" i="443" a="1"/>
  <c r="C50" i="443" s="1"/>
  <c r="F50" i="443" a="1"/>
  <c r="F50" i="443" s="1"/>
  <c r="D50" i="443" a="1"/>
  <c r="D50" i="443" s="1"/>
  <c r="K50" i="443" a="1"/>
  <c r="K50" i="443" s="1"/>
  <c r="D14" i="443" a="1"/>
  <c r="D14" i="443" s="1"/>
  <c r="I50" i="443" a="1"/>
  <c r="I50" i="443" s="1"/>
  <c r="I62" i="443" a="1"/>
  <c r="I62" i="443" s="1"/>
  <c r="G43" i="443" a="1"/>
  <c r="G43" i="443" s="1"/>
  <c r="E43" i="443" a="1"/>
  <c r="E43" i="443" s="1"/>
  <c r="G46" i="443" a="1"/>
  <c r="G46" i="443" s="1"/>
  <c r="E46" i="443" a="1"/>
  <c r="E46" i="443" s="1"/>
  <c r="D10" i="443" a="1"/>
  <c r="D10" i="443" s="1"/>
  <c r="I54" i="443" a="1"/>
  <c r="I54" i="443" s="1"/>
  <c r="C49" i="443" a="1"/>
  <c r="C49" i="443" s="1"/>
  <c r="D13" i="443" a="1"/>
  <c r="D13" i="443" s="1"/>
  <c r="F47" i="443" a="1"/>
  <c r="F47" i="443" s="1"/>
  <c r="N35" i="443" a="1"/>
  <c r="N35" i="443" s="1"/>
  <c r="I35" i="443"/>
  <c r="P35" i="443" a="1"/>
  <c r="P35" i="443" s="1"/>
  <c r="C35" i="443" s="1" a="1"/>
  <c r="C35" i="443" s="1"/>
  <c r="J71" i="443" s="1" a="1"/>
  <c r="J71" i="443" s="1"/>
  <c r="M35" i="443" a="1"/>
  <c r="M35" i="443" s="1"/>
  <c r="J35" i="443"/>
  <c r="Z35" i="443"/>
  <c r="O35" i="443"/>
  <c r="I59" i="443" a="1"/>
  <c r="I59" i="443" s="1"/>
  <c r="N27" i="443" a="1"/>
  <c r="N27" i="443" s="1"/>
  <c r="I27" i="443"/>
  <c r="P27" i="443" a="1"/>
  <c r="P27" i="443" s="1"/>
  <c r="C27" i="443" s="1" a="1"/>
  <c r="C27" i="443" s="1"/>
  <c r="M27" i="443" a="1"/>
  <c r="M27" i="443" s="1"/>
  <c r="J27" i="443"/>
  <c r="Z27" i="443"/>
  <c r="O27" i="443"/>
  <c r="P34" i="443" a="1"/>
  <c r="P34" i="443" s="1"/>
  <c r="C34" i="443" s="1" a="1"/>
  <c r="C34" i="443" s="1"/>
  <c r="E51" i="443" a="1"/>
  <c r="E51" i="443" s="1"/>
  <c r="I51" i="443" a="1"/>
  <c r="I51" i="443" s="1"/>
  <c r="K55" i="443" a="1"/>
  <c r="K55" i="443" s="1"/>
  <c r="R44" i="443" a="1"/>
  <c r="R44" i="443" s="1"/>
  <c r="N44" i="443" a="1"/>
  <c r="N44" i="443" s="1"/>
  <c r="N46" i="443" a="1"/>
  <c r="N46" i="443" s="1"/>
  <c r="N31" i="443" a="1"/>
  <c r="N31" i="443" s="1"/>
  <c r="I31" i="443"/>
  <c r="P31" i="443" a="1"/>
  <c r="P31" i="443" s="1"/>
  <c r="C31" i="443" s="1" a="1"/>
  <c r="C31" i="443" s="1"/>
  <c r="J67" i="443" s="1" a="1"/>
  <c r="J67" i="443" s="1"/>
  <c r="M31" i="443" a="1"/>
  <c r="M31" i="443" s="1"/>
  <c r="J31" i="443"/>
  <c r="Z31" i="443"/>
  <c r="O31" i="443"/>
  <c r="O49" i="443" a="1"/>
  <c r="O49" i="443" s="1"/>
  <c r="M50" i="443" a="1"/>
  <c r="M50" i="443" s="1"/>
  <c r="R51" i="443" a="1"/>
  <c r="R51" i="443" s="1"/>
  <c r="N51" i="443" a="1"/>
  <c r="N51" i="443" s="1"/>
  <c r="M59" i="443" a="1"/>
  <c r="M59" i="443" s="1"/>
  <c r="M62" i="443" a="1"/>
  <c r="M62" i="443" s="1"/>
  <c r="O28" i="443"/>
  <c r="S28" i="443" a="1"/>
  <c r="S28" i="443" s="1"/>
  <c r="Z28" i="443"/>
  <c r="P29" i="443" a="1"/>
  <c r="P29" i="443" s="1"/>
  <c r="C29" i="443" s="1" a="1"/>
  <c r="C29" i="443" s="1"/>
  <c r="N30" i="443" a="1"/>
  <c r="N30" i="443" s="1"/>
  <c r="I30" i="443"/>
  <c r="O32" i="443"/>
  <c r="S32" i="443" a="1"/>
  <c r="S32" i="443" s="1"/>
  <c r="Z32" i="443"/>
  <c r="N34" i="443" a="1"/>
  <c r="N34" i="443" s="1"/>
  <c r="I34" i="443"/>
  <c r="O36" i="443"/>
  <c r="S36" i="443" a="1"/>
  <c r="S36" i="443" s="1"/>
  <c r="Z36" i="443"/>
  <c r="J26" i="443"/>
  <c r="S27" i="443" a="1"/>
  <c r="S27" i="443" s="1"/>
  <c r="J28" i="443"/>
  <c r="M28" i="443" a="1"/>
  <c r="M28" i="443" s="1"/>
  <c r="P28" i="443" a="1"/>
  <c r="P28" i="443" s="1"/>
  <c r="C28" i="443" s="1" a="1"/>
  <c r="C28" i="443" s="1"/>
  <c r="J64" i="443" s="1" a="1"/>
  <c r="J64" i="443" s="1"/>
  <c r="N29" i="443" a="1"/>
  <c r="N29" i="443" s="1"/>
  <c r="I29" i="443"/>
  <c r="S31" i="443" a="1"/>
  <c r="S31" i="443" s="1"/>
  <c r="J32" i="443"/>
  <c r="M32" i="443" a="1"/>
  <c r="M32" i="443" s="1"/>
  <c r="P32" i="443" a="1"/>
  <c r="P32" i="443" s="1"/>
  <c r="C32" i="443" s="1" a="1"/>
  <c r="C32" i="443" s="1"/>
  <c r="N33" i="443" a="1"/>
  <c r="N33" i="443" s="1"/>
  <c r="I33" i="443"/>
  <c r="S35" i="443" a="1"/>
  <c r="S35" i="443" s="1"/>
  <c r="J36" i="443"/>
  <c r="M36" i="443" a="1"/>
  <c r="M36" i="443" s="1"/>
  <c r="P36" i="443" a="1"/>
  <c r="P36" i="443" s="1"/>
  <c r="C36" i="443" s="1" a="1"/>
  <c r="C36" i="443" s="1"/>
  <c r="J72" i="443" s="1" a="1"/>
  <c r="J72" i="443" s="1"/>
  <c r="M73" i="443" a="1"/>
  <c r="M73" i="443" s="1"/>
  <c r="S26" i="443" a="1"/>
  <c r="S26" i="443" s="1"/>
  <c r="N28" i="443" a="1"/>
  <c r="N28" i="443" s="1"/>
  <c r="I28" i="443"/>
  <c r="S30" i="443" a="1"/>
  <c r="S30" i="443" s="1"/>
  <c r="N32" i="443" a="1"/>
  <c r="N32" i="443" s="1"/>
  <c r="I32" i="443"/>
  <c r="N36" i="443" a="1"/>
  <c r="N36" i="443" s="1"/>
  <c r="I36" i="443"/>
  <c r="R50" i="443" a="1"/>
  <c r="R50" i="443" s="1"/>
  <c r="S36" i="442" a="1"/>
  <c r="S36" i="442" s="1"/>
  <c r="S35" i="442" a="1"/>
  <c r="S35" i="442" s="1"/>
  <c r="S33" i="442" a="1"/>
  <c r="S33" i="442" s="1"/>
  <c r="S29" i="442" a="1"/>
  <c r="S29" i="442" s="1"/>
  <c r="S26" i="442" a="1"/>
  <c r="S26" i="442" s="1"/>
  <c r="S25" i="442" a="1"/>
  <c r="S25" i="442" s="1"/>
  <c r="S24" i="442" a="1"/>
  <c r="S24" i="442" s="1"/>
  <c r="S23" i="442" a="1"/>
  <c r="S23" i="442" s="1"/>
  <c r="S22" i="442" a="1"/>
  <c r="S22" i="442" s="1"/>
  <c r="S21" i="442" a="1"/>
  <c r="S21" i="442" s="1"/>
  <c r="S20" i="442" a="1"/>
  <c r="S20" i="442" s="1"/>
  <c r="S19" i="442" a="1"/>
  <c r="S19" i="442" s="1"/>
  <c r="S18" i="442" a="1"/>
  <c r="S18" i="442" s="1"/>
  <c r="S17" i="442" a="1"/>
  <c r="S17" i="442" s="1"/>
  <c r="S16" i="442" a="1"/>
  <c r="S16" i="442" s="1"/>
  <c r="S15" i="442" a="1"/>
  <c r="S15" i="442" s="1"/>
  <c r="S30" i="442" a="1"/>
  <c r="S30" i="442" s="1"/>
  <c r="S31" i="442" a="1"/>
  <c r="S31" i="442" s="1"/>
  <c r="S27" i="442" a="1"/>
  <c r="S27" i="442" s="1"/>
  <c r="P22" i="442" a="1"/>
  <c r="P22" i="442" s="1"/>
  <c r="C22" i="442" s="1" a="1"/>
  <c r="C22" i="442" s="1"/>
  <c r="P24" i="442" a="1"/>
  <c r="P24" i="442" s="1"/>
  <c r="C24" i="442" s="1" a="1"/>
  <c r="C24" i="442" s="1"/>
  <c r="M7" i="442" a="1"/>
  <c r="M7" i="442" s="1"/>
  <c r="O7" i="442"/>
  <c r="Z7" i="442"/>
  <c r="M8" i="442" a="1"/>
  <c r="M8" i="442" s="1"/>
  <c r="O8" i="442"/>
  <c r="Z8" i="442"/>
  <c r="M9" i="442" a="1"/>
  <c r="M9" i="442" s="1"/>
  <c r="O9" i="442"/>
  <c r="Z9" i="442"/>
  <c r="P11" i="442" a="1"/>
  <c r="P11" i="442" s="1"/>
  <c r="C11" i="442" s="1" a="1"/>
  <c r="C11" i="442" s="1"/>
  <c r="S11" i="442" a="1"/>
  <c r="S11" i="442" s="1"/>
  <c r="P13" i="442" a="1"/>
  <c r="P13" i="442" s="1"/>
  <c r="C13" i="442" s="1" a="1"/>
  <c r="C13" i="442" s="1"/>
  <c r="S13" i="442" a="1"/>
  <c r="S13" i="442" s="1"/>
  <c r="P23" i="442" a="1"/>
  <c r="P23" i="442" s="1"/>
  <c r="C23" i="442" s="1" a="1"/>
  <c r="C23" i="442" s="1"/>
  <c r="J7" i="442"/>
  <c r="S32" i="442" a="1"/>
  <c r="S32" i="442" s="1"/>
  <c r="P33" i="442" a="1"/>
  <c r="P33" i="442" s="1"/>
  <c r="C33" i="442" s="1" a="1"/>
  <c r="C33" i="442" s="1"/>
  <c r="P7" i="442" a="1"/>
  <c r="P7" i="442" s="1"/>
  <c r="C7" i="442" s="1" a="1"/>
  <c r="C7" i="442" s="1"/>
  <c r="S7" i="442" a="1"/>
  <c r="S7" i="442" s="1"/>
  <c r="P8" i="442" a="1"/>
  <c r="P8" i="442" s="1"/>
  <c r="C8" i="442" s="1" a="1"/>
  <c r="C8" i="442" s="1"/>
  <c r="J44" i="442" s="1" a="1"/>
  <c r="J44" i="442" s="1"/>
  <c r="S8" i="442" a="1"/>
  <c r="S8" i="442" s="1"/>
  <c r="P9" i="442" a="1"/>
  <c r="P9" i="442" s="1"/>
  <c r="C9" i="442" s="1" a="1"/>
  <c r="C9" i="442" s="1"/>
  <c r="J45" i="442" s="1" a="1"/>
  <c r="J45" i="442" s="1"/>
  <c r="S9" i="442" a="1"/>
  <c r="S9" i="442" s="1"/>
  <c r="P26" i="442" a="1"/>
  <c r="P26" i="442" s="1"/>
  <c r="C26" i="442" s="1" a="1"/>
  <c r="C26" i="442" s="1"/>
  <c r="P36" i="442" a="1"/>
  <c r="P36" i="442" s="1"/>
  <c r="C36" i="442" s="1" a="1"/>
  <c r="C36" i="442" s="1"/>
  <c r="P21" i="442" a="1"/>
  <c r="P21" i="442" s="1"/>
  <c r="C21" i="442" s="1" a="1"/>
  <c r="C21" i="442" s="1"/>
  <c r="J57" i="442" s="1" a="1"/>
  <c r="J57" i="442" s="1"/>
  <c r="P20" i="442" a="1"/>
  <c r="P20" i="442" s="1"/>
  <c r="C20" i="442" s="1" a="1"/>
  <c r="C20" i="442" s="1"/>
  <c r="P19" i="442" a="1"/>
  <c r="P19" i="442" s="1"/>
  <c r="C19" i="442" s="1" a="1"/>
  <c r="C19" i="442" s="1"/>
  <c r="P18" i="442" a="1"/>
  <c r="P18" i="442" s="1"/>
  <c r="C18" i="442" s="1" a="1"/>
  <c r="C18" i="442" s="1"/>
  <c r="P17" i="442" a="1"/>
  <c r="P17" i="442" s="1"/>
  <c r="C17" i="442" s="1" a="1"/>
  <c r="C17" i="442" s="1"/>
  <c r="J53" i="442" s="1" a="1"/>
  <c r="J53" i="442" s="1"/>
  <c r="P16" i="442" a="1"/>
  <c r="P16" i="442" s="1"/>
  <c r="C16" i="442" s="1" a="1"/>
  <c r="C16" i="442" s="1"/>
  <c r="P15" i="442" a="1"/>
  <c r="P15" i="442" s="1"/>
  <c r="C15" i="442" s="1" a="1"/>
  <c r="C15" i="442" s="1"/>
  <c r="P35" i="442" a="1"/>
  <c r="P35" i="442" s="1"/>
  <c r="C35" i="442" s="1" a="1"/>
  <c r="C35" i="442" s="1"/>
  <c r="J71" i="442" s="1" a="1"/>
  <c r="J71" i="442" s="1"/>
  <c r="P31" i="442" a="1"/>
  <c r="P31" i="442" s="1"/>
  <c r="C31" i="442" s="1" a="1"/>
  <c r="C31" i="442" s="1"/>
  <c r="P27" i="442" a="1"/>
  <c r="P27" i="442" s="1"/>
  <c r="C27" i="442" s="1" a="1"/>
  <c r="C27" i="442" s="1"/>
  <c r="P34" i="442" a="1"/>
  <c r="P34" i="442" s="1"/>
  <c r="C34" i="442" s="1" a="1"/>
  <c r="C34" i="442" s="1"/>
  <c r="J8" i="442"/>
  <c r="J9" i="442"/>
  <c r="S58" i="442" a="1"/>
  <c r="S58" i="442" s="1"/>
  <c r="I7" i="442"/>
  <c r="L7" i="442" a="1"/>
  <c r="L7" i="442" s="1"/>
  <c r="N7" i="442" a="1"/>
  <c r="N7" i="442" s="1"/>
  <c r="I8" i="442"/>
  <c r="L8" i="442" a="1"/>
  <c r="L8" i="442" s="1"/>
  <c r="N8" i="442" a="1"/>
  <c r="N8" i="442" s="1"/>
  <c r="I9" i="442"/>
  <c r="L9" i="442" a="1"/>
  <c r="L9" i="442" s="1"/>
  <c r="N9" i="442" a="1"/>
  <c r="N9" i="442" s="1"/>
  <c r="P10" i="442" a="1"/>
  <c r="P10" i="442" s="1"/>
  <c r="C10" i="442" s="1" a="1"/>
  <c r="C10" i="442" s="1"/>
  <c r="S10" i="442" a="1"/>
  <c r="S10" i="442" s="1"/>
  <c r="P12" i="442" a="1"/>
  <c r="P12" i="442" s="1"/>
  <c r="C12" i="442" s="1" a="1"/>
  <c r="C12" i="442" s="1"/>
  <c r="S12" i="442" a="1"/>
  <c r="S12" i="442" s="1"/>
  <c r="P14" i="442" a="1"/>
  <c r="P14" i="442" s="1"/>
  <c r="C14" i="442" s="1" a="1"/>
  <c r="C14" i="442" s="1"/>
  <c r="S14" i="442" a="1"/>
  <c r="S14" i="442" s="1"/>
  <c r="P25" i="442" a="1"/>
  <c r="P25" i="442" s="1"/>
  <c r="C25" i="442" s="1" a="1"/>
  <c r="C25" i="442" s="1"/>
  <c r="S28" i="442" a="1"/>
  <c r="S28" i="442" s="1"/>
  <c r="N30" i="442" a="1"/>
  <c r="N30" i="442" s="1"/>
  <c r="I30" i="442"/>
  <c r="P30" i="442" a="1"/>
  <c r="P30" i="442" s="1"/>
  <c r="C30" i="442" s="1" a="1"/>
  <c r="C30" i="442" s="1"/>
  <c r="J66" i="442" s="1" a="1"/>
  <c r="J66" i="442" s="1"/>
  <c r="M30" i="442" a="1"/>
  <c r="M30" i="442" s="1"/>
  <c r="J30" i="442"/>
  <c r="Z30" i="442"/>
  <c r="O30" i="442"/>
  <c r="S34" i="442" a="1"/>
  <c r="S34" i="442" s="1"/>
  <c r="J28" i="442"/>
  <c r="M28" i="442" a="1"/>
  <c r="M28" i="442" s="1"/>
  <c r="P28" i="442" a="1"/>
  <c r="P28" i="442" s="1"/>
  <c r="C28" i="442" s="1" a="1"/>
  <c r="C28" i="442" s="1"/>
  <c r="N29" i="442" a="1"/>
  <c r="N29" i="442" s="1"/>
  <c r="I29" i="442"/>
  <c r="J32" i="442"/>
  <c r="M32" i="442" a="1"/>
  <c r="M32" i="442" s="1"/>
  <c r="P32" i="442" a="1"/>
  <c r="P32" i="442" s="1"/>
  <c r="C32" i="442" s="1" a="1"/>
  <c r="C32" i="442" s="1"/>
  <c r="N28" i="442" a="1"/>
  <c r="N28" i="442" s="1"/>
  <c r="I28" i="442"/>
  <c r="N32" i="442" a="1"/>
  <c r="N32" i="442" s="1"/>
  <c r="I32" i="442"/>
  <c r="N27" i="442" a="1"/>
  <c r="N27" i="442" s="1"/>
  <c r="O29" i="442"/>
  <c r="Z29" i="442"/>
  <c r="N31" i="442" a="1"/>
  <c r="N31" i="442" s="1"/>
  <c r="I31" i="442"/>
  <c r="I33" i="442"/>
  <c r="N33" i="442" a="1"/>
  <c r="N33" i="442" s="1"/>
  <c r="I34" i="442"/>
  <c r="N34" i="442" a="1"/>
  <c r="N34" i="442" s="1"/>
  <c r="I35" i="442"/>
  <c r="N35" i="442" a="1"/>
  <c r="N35" i="442" s="1"/>
  <c r="I36" i="442"/>
  <c r="N36" i="442" a="1"/>
  <c r="N36" i="442" s="1"/>
  <c r="M73" i="442" a="1"/>
  <c r="M73" i="442" s="1"/>
  <c r="D9" i="441" a="1"/>
  <c r="D9" i="441" s="1"/>
  <c r="I44" i="441" a="1"/>
  <c r="I44" i="441" s="1"/>
  <c r="D46" i="441" a="1"/>
  <c r="D46" i="441" s="1"/>
  <c r="I46" i="441" a="1"/>
  <c r="I46" i="441" s="1"/>
  <c r="E50" i="441" a="1"/>
  <c r="E50" i="441" s="1"/>
  <c r="I50" i="441" a="1"/>
  <c r="I50" i="441" s="1"/>
  <c r="G43" i="441" a="1"/>
  <c r="G43" i="441" s="1"/>
  <c r="K43" i="441" a="1"/>
  <c r="K43" i="441" s="1"/>
  <c r="I59" i="441" a="1"/>
  <c r="I59" i="441" s="1"/>
  <c r="E46" i="441" a="1"/>
  <c r="E46" i="441" s="1"/>
  <c r="P34" i="441" a="1"/>
  <c r="P34" i="441" s="1"/>
  <c r="C34" i="441" s="1" a="1"/>
  <c r="C34" i="441" s="1"/>
  <c r="J70" i="441" s="1" a="1"/>
  <c r="J70" i="441" s="1"/>
  <c r="Z34" i="441"/>
  <c r="O34" i="441"/>
  <c r="M34" i="441" a="1"/>
  <c r="M34" i="441" s="1"/>
  <c r="M50" i="441" a="1"/>
  <c r="M50" i="441" s="1"/>
  <c r="N52" i="441" a="1"/>
  <c r="N52" i="441" s="1"/>
  <c r="P28" i="441" a="1"/>
  <c r="P28" i="441" s="1"/>
  <c r="C28" i="441" s="1" a="1"/>
  <c r="C28" i="441" s="1"/>
  <c r="J64" i="441" s="1" a="1"/>
  <c r="J64" i="441" s="1"/>
  <c r="Z28" i="441"/>
  <c r="I30" i="441"/>
  <c r="N30" i="441" a="1"/>
  <c r="N30" i="441" s="1"/>
  <c r="L31" i="441" a="1"/>
  <c r="L31" i="441" s="1"/>
  <c r="I32" i="441"/>
  <c r="N32" i="441" a="1"/>
  <c r="N32" i="441" s="1"/>
  <c r="L33" i="441" a="1"/>
  <c r="L33" i="441" s="1"/>
  <c r="I34" i="441"/>
  <c r="N34" i="441" a="1"/>
  <c r="N34" i="441" s="1"/>
  <c r="L35" i="441" a="1"/>
  <c r="L35" i="441" s="1"/>
  <c r="I36" i="441"/>
  <c r="N36" i="441" a="1"/>
  <c r="N36" i="441" s="1"/>
  <c r="P30" i="441" a="1"/>
  <c r="P30" i="441" s="1"/>
  <c r="C30" i="441" s="1" a="1"/>
  <c r="C30" i="441" s="1"/>
  <c r="J66" i="441" s="1" a="1"/>
  <c r="J66" i="441" s="1"/>
  <c r="Z30" i="441"/>
  <c r="O30" i="441"/>
  <c r="M30" i="441" a="1"/>
  <c r="M30" i="441" s="1"/>
  <c r="P32" i="441" a="1"/>
  <c r="P32" i="441" s="1"/>
  <c r="Z32" i="441"/>
  <c r="O32" i="441"/>
  <c r="M32" i="441" a="1"/>
  <c r="M32" i="441" s="1"/>
  <c r="C32" i="441" a="1"/>
  <c r="C32" i="441" s="1"/>
  <c r="J68" i="441" s="1" a="1"/>
  <c r="J68" i="441" s="1"/>
  <c r="P36" i="441" a="1"/>
  <c r="P36" i="441" s="1"/>
  <c r="C36" i="441" s="1" a="1"/>
  <c r="C36" i="441" s="1"/>
  <c r="J72" i="441" s="1" a="1"/>
  <c r="J72" i="441" s="1"/>
  <c r="O36" i="441"/>
  <c r="M36" i="441" a="1"/>
  <c r="M36" i="441" s="1"/>
  <c r="S36" i="441" a="1"/>
  <c r="S36" i="441" s="1"/>
  <c r="S35" i="441" a="1"/>
  <c r="S35" i="441" s="1"/>
  <c r="S34" i="441" a="1"/>
  <c r="S34" i="441" s="1"/>
  <c r="S33" i="441" a="1"/>
  <c r="S33" i="441" s="1"/>
  <c r="S32" i="441" a="1"/>
  <c r="S32" i="441" s="1"/>
  <c r="S31" i="441" a="1"/>
  <c r="S31" i="441" s="1"/>
  <c r="S30" i="441" a="1"/>
  <c r="S30" i="441" s="1"/>
  <c r="S29" i="441" a="1"/>
  <c r="S29" i="441" s="1"/>
  <c r="S28" i="441" a="1"/>
  <c r="S28" i="441" s="1"/>
  <c r="P29" i="441" a="1"/>
  <c r="P29" i="441" s="1"/>
  <c r="C29" i="441" s="1" a="1"/>
  <c r="C29" i="441" s="1"/>
  <c r="J65" i="441" s="1" a="1"/>
  <c r="J65" i="441" s="1"/>
  <c r="Z29" i="441"/>
  <c r="O29" i="441"/>
  <c r="M29" i="441" a="1"/>
  <c r="M29" i="441" s="1"/>
  <c r="J30" i="441"/>
  <c r="P31" i="441" a="1"/>
  <c r="P31" i="441" s="1"/>
  <c r="C31" i="441" s="1" a="1"/>
  <c r="C31" i="441" s="1"/>
  <c r="J67" i="441" s="1" a="1"/>
  <c r="J67" i="441" s="1"/>
  <c r="Z31" i="441"/>
  <c r="O31" i="441"/>
  <c r="M31" i="441" a="1"/>
  <c r="M31" i="441" s="1"/>
  <c r="J32" i="441"/>
  <c r="P33" i="441" a="1"/>
  <c r="P33" i="441" s="1"/>
  <c r="C33" i="441" s="1" a="1"/>
  <c r="C33" i="441" s="1"/>
  <c r="J69" i="441" s="1" a="1"/>
  <c r="J69" i="441" s="1"/>
  <c r="Z33" i="441"/>
  <c r="O33" i="441"/>
  <c r="M33" i="441" a="1"/>
  <c r="M33" i="441" s="1"/>
  <c r="J34" i="441"/>
  <c r="P35" i="441" a="1"/>
  <c r="P35" i="441" s="1"/>
  <c r="C35" i="441" s="1" a="1"/>
  <c r="C35" i="441" s="1"/>
  <c r="J71" i="441" s="1" a="1"/>
  <c r="J71" i="441" s="1"/>
  <c r="Z35" i="441"/>
  <c r="O35" i="441"/>
  <c r="M35" i="441" a="1"/>
  <c r="M35" i="441" s="1"/>
  <c r="J36" i="441"/>
  <c r="Z36" i="441"/>
  <c r="M73" i="441" a="1"/>
  <c r="M73" i="441" s="1"/>
  <c r="P33" i="440" a="1"/>
  <c r="P33" i="440" s="1"/>
  <c r="C33" i="440" s="1" a="1"/>
  <c r="C33" i="440" s="1"/>
  <c r="P29" i="440" a="1"/>
  <c r="P29" i="440" s="1"/>
  <c r="C29" i="440" s="1" a="1"/>
  <c r="C29" i="440" s="1"/>
  <c r="J65" i="440" s="1" a="1"/>
  <c r="J65" i="440" s="1"/>
  <c r="N7" i="440" a="1"/>
  <c r="N7" i="440" s="1"/>
  <c r="L7" i="440" a="1"/>
  <c r="L7" i="440" s="1"/>
  <c r="I7" i="440"/>
  <c r="C7" i="440" a="1"/>
  <c r="C7" i="440" s="1"/>
  <c r="P31" i="440" a="1"/>
  <c r="P31" i="440" s="1"/>
  <c r="C31" i="440" s="1" a="1"/>
  <c r="C31" i="440" s="1"/>
  <c r="J67" i="440" s="1" a="1"/>
  <c r="J67" i="440" s="1"/>
  <c r="P16" i="440" a="1"/>
  <c r="P16" i="440" s="1"/>
  <c r="C16" i="440" s="1" a="1"/>
  <c r="C16" i="440" s="1"/>
  <c r="Z7" i="440"/>
  <c r="O7" i="440"/>
  <c r="M7" i="440" a="1"/>
  <c r="M7" i="440" s="1"/>
  <c r="P19" i="440" a="1"/>
  <c r="P19" i="440" s="1"/>
  <c r="C19" i="440" s="1" a="1"/>
  <c r="C19" i="440" s="1"/>
  <c r="P17" i="440" a="1"/>
  <c r="P17" i="440" s="1"/>
  <c r="C17" i="440" s="1" a="1"/>
  <c r="C17" i="440" s="1"/>
  <c r="J53" i="440" s="1" a="1"/>
  <c r="J53" i="440" s="1"/>
  <c r="S9" i="440" a="1"/>
  <c r="S9" i="440" s="1"/>
  <c r="S10" i="440" a="1"/>
  <c r="S10" i="440" s="1"/>
  <c r="S11" i="440" a="1"/>
  <c r="S11" i="440" s="1"/>
  <c r="S12" i="440" a="1"/>
  <c r="S12" i="440" s="1"/>
  <c r="S13" i="440" a="1"/>
  <c r="S13" i="440" s="1"/>
  <c r="S14" i="440" a="1"/>
  <c r="S14" i="440" s="1"/>
  <c r="P18" i="440" a="1"/>
  <c r="P18" i="440" s="1"/>
  <c r="C18" i="440" s="1" a="1"/>
  <c r="C18" i="440" s="1"/>
  <c r="N21" i="440" a="1"/>
  <c r="N21" i="440" s="1"/>
  <c r="I21" i="440"/>
  <c r="P21" i="440" a="1"/>
  <c r="P21" i="440" s="1"/>
  <c r="C21" i="440" s="1" a="1"/>
  <c r="C21" i="440" s="1"/>
  <c r="J57" i="440" s="1" a="1"/>
  <c r="J57" i="440" s="1"/>
  <c r="Z21" i="440"/>
  <c r="O21" i="440"/>
  <c r="M21" i="440" a="1"/>
  <c r="M21" i="440" s="1"/>
  <c r="J21" i="440"/>
  <c r="N25" i="440" a="1"/>
  <c r="N25" i="440" s="1"/>
  <c r="L25" i="440" a="1"/>
  <c r="L25" i="440" s="1"/>
  <c r="I25" i="440"/>
  <c r="P25" i="440" a="1"/>
  <c r="P25" i="440" s="1"/>
  <c r="C25" i="440" s="1" a="1"/>
  <c r="C25" i="440" s="1"/>
  <c r="J61" i="440" s="1" a="1"/>
  <c r="J61" i="440" s="1"/>
  <c r="Z25" i="440"/>
  <c r="O25" i="440"/>
  <c r="M25" i="440" a="1"/>
  <c r="M25" i="440" s="1"/>
  <c r="J25" i="440"/>
  <c r="P30" i="440" a="1"/>
  <c r="P30" i="440" s="1"/>
  <c r="C30" i="440" s="1" a="1"/>
  <c r="C30" i="440" s="1"/>
  <c r="J66" i="440" s="1" a="1"/>
  <c r="J66" i="440" s="1"/>
  <c r="S36" i="440" a="1"/>
  <c r="S36" i="440" s="1"/>
  <c r="S35" i="440" a="1"/>
  <c r="S35" i="440" s="1"/>
  <c r="S34" i="440" a="1"/>
  <c r="S34" i="440" s="1"/>
  <c r="S33" i="440" a="1"/>
  <c r="S33" i="440" s="1"/>
  <c r="S31" i="440" a="1"/>
  <c r="S31" i="440" s="1"/>
  <c r="S29" i="440" a="1"/>
  <c r="S29" i="440" s="1"/>
  <c r="S28" i="440" a="1"/>
  <c r="S28" i="440" s="1"/>
  <c r="S27" i="440" a="1"/>
  <c r="S27" i="440" s="1"/>
  <c r="S26" i="440" a="1"/>
  <c r="S26" i="440" s="1"/>
  <c r="S25" i="440" a="1"/>
  <c r="S25" i="440" s="1"/>
  <c r="S24" i="440" a="1"/>
  <c r="S24" i="440" s="1"/>
  <c r="S23" i="440" a="1"/>
  <c r="S23" i="440" s="1"/>
  <c r="S22" i="440" a="1"/>
  <c r="S22" i="440" s="1"/>
  <c r="S21" i="440" a="1"/>
  <c r="S21" i="440" s="1"/>
  <c r="S20" i="440" a="1"/>
  <c r="S20" i="440" s="1"/>
  <c r="S30" i="440" a="1"/>
  <c r="S30" i="440" s="1"/>
  <c r="S32" i="440" a="1"/>
  <c r="S32" i="440" s="1"/>
  <c r="S15" i="440" a="1"/>
  <c r="S15" i="440" s="1"/>
  <c r="S18" i="440" a="1"/>
  <c r="S18" i="440" s="1"/>
  <c r="S16" i="440" a="1"/>
  <c r="S16" i="440" s="1"/>
  <c r="N8" i="440" a="1"/>
  <c r="N8" i="440" s="1"/>
  <c r="L8" i="440" a="1"/>
  <c r="L8" i="440" s="1"/>
  <c r="I8" i="440"/>
  <c r="Z8" i="440"/>
  <c r="O8" i="440"/>
  <c r="M8" i="440" a="1"/>
  <c r="M8" i="440" s="1"/>
  <c r="C8" i="440" a="1"/>
  <c r="C8" i="440" s="1"/>
  <c r="P9" i="440" a="1"/>
  <c r="P9" i="440" s="1"/>
  <c r="C9" i="440" s="1" a="1"/>
  <c r="C9" i="440" s="1"/>
  <c r="J45" i="440" s="1" a="1"/>
  <c r="J45" i="440" s="1"/>
  <c r="P10" i="440" a="1"/>
  <c r="P10" i="440" s="1"/>
  <c r="P11" i="440" a="1"/>
  <c r="P11" i="440" s="1"/>
  <c r="C11" i="440" s="1" a="1"/>
  <c r="C11" i="440" s="1"/>
  <c r="J47" i="440" s="1" a="1"/>
  <c r="J47" i="440" s="1"/>
  <c r="P12" i="440" a="1"/>
  <c r="P12" i="440" s="1"/>
  <c r="C12" i="440" s="1" a="1"/>
  <c r="C12" i="440" s="1"/>
  <c r="P13" i="440" a="1"/>
  <c r="P13" i="440" s="1"/>
  <c r="C13" i="440" s="1" a="1"/>
  <c r="C13" i="440" s="1"/>
  <c r="P14" i="440" a="1"/>
  <c r="P14" i="440" s="1"/>
  <c r="C14" i="440" s="1" a="1"/>
  <c r="C14" i="440" s="1"/>
  <c r="S17" i="440" a="1"/>
  <c r="S17" i="440" s="1"/>
  <c r="Z15" i="440"/>
  <c r="O15" i="440"/>
  <c r="M15" i="440" a="1"/>
  <c r="M15" i="440" s="1"/>
  <c r="N23" i="440" a="1"/>
  <c r="N23" i="440" s="1"/>
  <c r="I23" i="440"/>
  <c r="P23" i="440" a="1"/>
  <c r="P23" i="440" s="1"/>
  <c r="C23" i="440" s="1" a="1"/>
  <c r="C23" i="440" s="1"/>
  <c r="Z23" i="440"/>
  <c r="O23" i="440"/>
  <c r="M23" i="440" a="1"/>
  <c r="M23" i="440" s="1"/>
  <c r="N27" i="440" a="1"/>
  <c r="N27" i="440" s="1"/>
  <c r="L27" i="440" a="1"/>
  <c r="L27" i="440" s="1"/>
  <c r="I27" i="440"/>
  <c r="P27" i="440" a="1"/>
  <c r="P27" i="440" s="1"/>
  <c r="C27" i="440" s="1" a="1"/>
  <c r="C27" i="440" s="1"/>
  <c r="J63" i="440" s="1" a="1"/>
  <c r="J63" i="440" s="1"/>
  <c r="Z27" i="440"/>
  <c r="O27" i="440"/>
  <c r="M27" i="440" a="1"/>
  <c r="M27" i="440" s="1"/>
  <c r="N28" i="440" a="1"/>
  <c r="N28" i="440" s="1"/>
  <c r="I28" i="440"/>
  <c r="P28" i="440" a="1"/>
  <c r="P28" i="440" s="1"/>
  <c r="C28" i="440" s="1" a="1"/>
  <c r="C28" i="440" s="1"/>
  <c r="J64" i="440" s="1" a="1"/>
  <c r="J64" i="440" s="1"/>
  <c r="M28" i="440" a="1"/>
  <c r="M28" i="440" s="1"/>
  <c r="J28" i="440"/>
  <c r="Z28" i="440"/>
  <c r="O28" i="440"/>
  <c r="P32" i="440" a="1"/>
  <c r="P32" i="440" s="1"/>
  <c r="C32" i="440" s="1" a="1"/>
  <c r="C32" i="440" s="1"/>
  <c r="J68" i="440" s="1" a="1"/>
  <c r="J68" i="440" s="1"/>
  <c r="M9" i="440" a="1"/>
  <c r="M9" i="440" s="1"/>
  <c r="O9" i="440"/>
  <c r="Z9" i="440"/>
  <c r="C10" i="440" a="1"/>
  <c r="C10" i="440" s="1"/>
  <c r="M10" i="440" a="1"/>
  <c r="M10" i="440" s="1"/>
  <c r="O10" i="440"/>
  <c r="Z10" i="440"/>
  <c r="M11" i="440" a="1"/>
  <c r="M11" i="440" s="1"/>
  <c r="O11" i="440"/>
  <c r="Z11" i="440"/>
  <c r="M12" i="440" a="1"/>
  <c r="M12" i="440" s="1"/>
  <c r="O12" i="440"/>
  <c r="Z12" i="440"/>
  <c r="M13" i="440" a="1"/>
  <c r="M13" i="440" s="1"/>
  <c r="O13" i="440"/>
  <c r="Z13" i="440"/>
  <c r="M14" i="440" a="1"/>
  <c r="M14" i="440" s="1"/>
  <c r="O14" i="440"/>
  <c r="Z14" i="440"/>
  <c r="Z17" i="440"/>
  <c r="O17" i="440"/>
  <c r="M17" i="440" a="1"/>
  <c r="M17" i="440" s="1"/>
  <c r="N19" i="440" a="1"/>
  <c r="N19" i="440" s="1"/>
  <c r="I19" i="440"/>
  <c r="Z19" i="440"/>
  <c r="O19" i="440"/>
  <c r="M19" i="440" a="1"/>
  <c r="M19" i="440" s="1"/>
  <c r="N20" i="440" a="1"/>
  <c r="N20" i="440" s="1"/>
  <c r="I20" i="440"/>
  <c r="P20" i="440" a="1"/>
  <c r="P20" i="440" s="1"/>
  <c r="C20" i="440" s="1" a="1"/>
  <c r="C20" i="440" s="1"/>
  <c r="J56" i="440" s="1" a="1"/>
  <c r="J56" i="440" s="1"/>
  <c r="Z20" i="440"/>
  <c r="O20" i="440"/>
  <c r="M20" i="440" a="1"/>
  <c r="M20" i="440" s="1"/>
  <c r="J23" i="440"/>
  <c r="N24" i="440" a="1"/>
  <c r="N24" i="440" s="1"/>
  <c r="L24" i="440" a="1"/>
  <c r="L24" i="440" s="1"/>
  <c r="I24" i="440"/>
  <c r="P24" i="440" a="1"/>
  <c r="P24" i="440" s="1"/>
  <c r="C24" i="440" s="1" a="1"/>
  <c r="C24" i="440" s="1"/>
  <c r="Z24" i="440"/>
  <c r="O24" i="440"/>
  <c r="M24" i="440" a="1"/>
  <c r="M24" i="440" s="1"/>
  <c r="J27" i="440"/>
  <c r="I9" i="440"/>
  <c r="L9" i="440" a="1"/>
  <c r="L9" i="440" s="1"/>
  <c r="N9" i="440" a="1"/>
  <c r="N9" i="440" s="1"/>
  <c r="I10" i="440"/>
  <c r="L10" i="440" a="1"/>
  <c r="L10" i="440" s="1"/>
  <c r="N10" i="440" a="1"/>
  <c r="N10" i="440" s="1"/>
  <c r="I11" i="440"/>
  <c r="N11" i="440" a="1"/>
  <c r="N11" i="440" s="1"/>
  <c r="I12" i="440"/>
  <c r="L12" i="440" a="1"/>
  <c r="L12" i="440" s="1"/>
  <c r="N12" i="440" a="1"/>
  <c r="N12" i="440" s="1"/>
  <c r="I13" i="440"/>
  <c r="N13" i="440" a="1"/>
  <c r="N13" i="440" s="1"/>
  <c r="I14" i="440"/>
  <c r="N14" i="440" a="1"/>
  <c r="N14" i="440" s="1"/>
  <c r="J15" i="440"/>
  <c r="Z16" i="440"/>
  <c r="O16" i="440"/>
  <c r="M16" i="440" a="1"/>
  <c r="M16" i="440" s="1"/>
  <c r="N18" i="440" a="1"/>
  <c r="N18" i="440" s="1"/>
  <c r="I18" i="440"/>
  <c r="Z18" i="440"/>
  <c r="O18" i="440"/>
  <c r="M18" i="440" a="1"/>
  <c r="M18" i="440" s="1"/>
  <c r="J19" i="440"/>
  <c r="N22" i="440" a="1"/>
  <c r="N22" i="440" s="1"/>
  <c r="L22" i="440" a="1"/>
  <c r="L22" i="440" s="1"/>
  <c r="I22" i="440"/>
  <c r="P22" i="440" a="1"/>
  <c r="P22" i="440" s="1"/>
  <c r="Z22" i="440"/>
  <c r="O22" i="440"/>
  <c r="M22" i="440" a="1"/>
  <c r="M22" i="440" s="1"/>
  <c r="C22" i="440" a="1"/>
  <c r="C22" i="440" s="1"/>
  <c r="J58" i="440" s="1" a="1"/>
  <c r="J58" i="440" s="1"/>
  <c r="N26" i="440" a="1"/>
  <c r="N26" i="440" s="1"/>
  <c r="I26" i="440"/>
  <c r="P26" i="440" a="1"/>
  <c r="P26" i="440" s="1"/>
  <c r="C26" i="440" s="1" a="1"/>
  <c r="C26" i="440" s="1"/>
  <c r="Z26" i="440"/>
  <c r="O26" i="440"/>
  <c r="M26" i="440" a="1"/>
  <c r="M26" i="440" s="1"/>
  <c r="N29" i="440" a="1"/>
  <c r="N29" i="440" s="1"/>
  <c r="L29" i="440" a="1"/>
  <c r="L29" i="440" s="1"/>
  <c r="I29" i="440"/>
  <c r="Z29" i="440"/>
  <c r="O29" i="440"/>
  <c r="M29" i="440" a="1"/>
  <c r="M29" i="440" s="1"/>
  <c r="J30" i="440"/>
  <c r="N31" i="440" a="1"/>
  <c r="N31" i="440" s="1"/>
  <c r="I31" i="440"/>
  <c r="Z31" i="440"/>
  <c r="O31" i="440"/>
  <c r="M31" i="440" a="1"/>
  <c r="M31" i="440" s="1"/>
  <c r="J32" i="440"/>
  <c r="N33" i="440" a="1"/>
  <c r="N33" i="440" s="1"/>
  <c r="I33" i="440"/>
  <c r="Z33" i="440"/>
  <c r="O33" i="440"/>
  <c r="M33" i="440" a="1"/>
  <c r="M33" i="440" s="1"/>
  <c r="N34" i="440" a="1"/>
  <c r="N34" i="440" s="1"/>
  <c r="I34" i="440"/>
  <c r="P34" i="440" a="1"/>
  <c r="P34" i="440" s="1"/>
  <c r="C34" i="440" s="1" a="1"/>
  <c r="C34" i="440" s="1"/>
  <c r="J70" i="440" s="1" a="1"/>
  <c r="J70" i="440" s="1"/>
  <c r="Z34" i="440"/>
  <c r="O34" i="440"/>
  <c r="M34" i="440" a="1"/>
  <c r="M34" i="440" s="1"/>
  <c r="J34" i="440"/>
  <c r="N35" i="440" a="1"/>
  <c r="N35" i="440" s="1"/>
  <c r="I35" i="440"/>
  <c r="P35" i="440" a="1"/>
  <c r="P35" i="440" s="1"/>
  <c r="C35" i="440" s="1" a="1"/>
  <c r="C35" i="440" s="1"/>
  <c r="J71" i="440" s="1" a="1"/>
  <c r="J71" i="440" s="1"/>
  <c r="Z35" i="440"/>
  <c r="O35" i="440"/>
  <c r="M35" i="440" a="1"/>
  <c r="M35" i="440" s="1"/>
  <c r="N30" i="440" a="1"/>
  <c r="N30" i="440" s="1"/>
  <c r="I30" i="440"/>
  <c r="Z30" i="440"/>
  <c r="O30" i="440"/>
  <c r="M30" i="440" a="1"/>
  <c r="M30" i="440" s="1"/>
  <c r="N32" i="440" a="1"/>
  <c r="N32" i="440" s="1"/>
  <c r="I32" i="440"/>
  <c r="Z32" i="440"/>
  <c r="O32" i="440"/>
  <c r="M32" i="440" a="1"/>
  <c r="M32" i="440" s="1"/>
  <c r="N36" i="440" a="1"/>
  <c r="N36" i="440" s="1"/>
  <c r="I36" i="440"/>
  <c r="P36" i="440" a="1"/>
  <c r="P36" i="440" s="1"/>
  <c r="C36" i="440" s="1" a="1"/>
  <c r="C36" i="440" s="1"/>
  <c r="Z36" i="440"/>
  <c r="O36" i="440"/>
  <c r="M36" i="440" a="1"/>
  <c r="M36" i="440" s="1"/>
  <c r="Z19" i="438"/>
  <c r="O19" i="438"/>
  <c r="M19" i="438" a="1"/>
  <c r="M19" i="438" s="1"/>
  <c r="P24" i="438" a="1"/>
  <c r="P24" i="438" s="1"/>
  <c r="C24" i="438" s="1" a="1"/>
  <c r="C24" i="438" s="1"/>
  <c r="J60" i="438" s="1" a="1"/>
  <c r="J60" i="438" s="1"/>
  <c r="N34" i="438" a="1"/>
  <c r="N34" i="438" s="1"/>
  <c r="I34" i="438"/>
  <c r="Z34" i="438"/>
  <c r="O34" i="438"/>
  <c r="M34" i="438" a="1"/>
  <c r="M34" i="438" s="1"/>
  <c r="P34" i="438" a="1"/>
  <c r="P34" i="438" s="1"/>
  <c r="C34" i="438" s="1" a="1"/>
  <c r="C34" i="438" s="1"/>
  <c r="J70" i="438" s="1" a="1"/>
  <c r="J70" i="438" s="1"/>
  <c r="J34" i="438"/>
  <c r="S35" i="438" a="1"/>
  <c r="S35" i="438" s="1"/>
  <c r="S33" i="438" a="1"/>
  <c r="S33" i="438" s="1"/>
  <c r="S29" i="438" a="1"/>
  <c r="S29" i="438" s="1"/>
  <c r="S28" i="438" a="1"/>
  <c r="S28" i="438" s="1"/>
  <c r="S27" i="438" a="1"/>
  <c r="S27" i="438" s="1"/>
  <c r="S26" i="438" a="1"/>
  <c r="S26" i="438" s="1"/>
  <c r="S30" i="438" a="1"/>
  <c r="S30" i="438" s="1"/>
  <c r="S36" i="438" a="1"/>
  <c r="S36" i="438" s="1"/>
  <c r="S34" i="438" a="1"/>
  <c r="S34" i="438" s="1"/>
  <c r="S32" i="438" a="1"/>
  <c r="S32" i="438" s="1"/>
  <c r="S31" i="438" a="1"/>
  <c r="S31" i="438" s="1"/>
  <c r="P29" i="438" a="1"/>
  <c r="P29" i="438" s="1"/>
  <c r="C29" i="438" s="1" a="1"/>
  <c r="C29" i="438" s="1"/>
  <c r="P28" i="438" a="1"/>
  <c r="P28" i="438" s="1"/>
  <c r="C28" i="438" s="1" a="1"/>
  <c r="C28" i="438" s="1"/>
  <c r="J64" i="438" s="1" a="1"/>
  <c r="J64" i="438" s="1"/>
  <c r="P27" i="438" a="1"/>
  <c r="P27" i="438" s="1"/>
  <c r="C27" i="438" s="1" a="1"/>
  <c r="C27" i="438" s="1"/>
  <c r="J63" i="438" s="1" a="1"/>
  <c r="J63" i="438" s="1"/>
  <c r="P26" i="438" a="1"/>
  <c r="P26" i="438" s="1"/>
  <c r="C26" i="438" s="1" a="1"/>
  <c r="C26" i="438" s="1"/>
  <c r="P35" i="438" a="1"/>
  <c r="P35" i="438" s="1"/>
  <c r="C35" i="438" s="1" a="1"/>
  <c r="C35" i="438" s="1"/>
  <c r="J71" i="438" s="1" a="1"/>
  <c r="J71" i="438" s="1"/>
  <c r="P33" i="438" a="1"/>
  <c r="P33" i="438" s="1"/>
  <c r="C33" i="438" s="1" a="1"/>
  <c r="C33" i="438" s="1"/>
  <c r="J69" i="438" s="1" a="1"/>
  <c r="J69" i="438" s="1"/>
  <c r="Z17" i="438"/>
  <c r="Z18" i="438"/>
  <c r="O18" i="438"/>
  <c r="M18" i="438" a="1"/>
  <c r="M18" i="438" s="1"/>
  <c r="S19" i="438" a="1"/>
  <c r="S19" i="438" s="1"/>
  <c r="I20" i="438"/>
  <c r="P20" i="438" a="1"/>
  <c r="P20" i="438" s="1"/>
  <c r="C20" i="438" s="1" a="1"/>
  <c r="C20" i="438" s="1"/>
  <c r="J56" i="438" s="1" a="1"/>
  <c r="J56" i="438" s="1"/>
  <c r="P21" i="438" a="1"/>
  <c r="P21" i="438" s="1"/>
  <c r="C21" i="438" s="1" a="1"/>
  <c r="C21" i="438" s="1"/>
  <c r="S22" i="438" a="1"/>
  <c r="S22" i="438" s="1"/>
  <c r="P25" i="438" a="1"/>
  <c r="P25" i="438" s="1"/>
  <c r="C25" i="438" s="1" a="1"/>
  <c r="C25" i="438" s="1"/>
  <c r="J61" i="438" s="1" a="1"/>
  <c r="J61" i="438" s="1"/>
  <c r="N32" i="438" a="1"/>
  <c r="N32" i="438" s="1"/>
  <c r="I32" i="438"/>
  <c r="Z32" i="438"/>
  <c r="O32" i="438"/>
  <c r="M32" i="438" a="1"/>
  <c r="M32" i="438" s="1"/>
  <c r="P32" i="438" a="1"/>
  <c r="P32" i="438" s="1"/>
  <c r="C32" i="438" s="1" a="1"/>
  <c r="C32" i="438" s="1"/>
  <c r="J68" i="438" s="1" a="1"/>
  <c r="J68" i="438" s="1"/>
  <c r="J32" i="438"/>
  <c r="M7" i="438" a="1"/>
  <c r="M7" i="438" s="1"/>
  <c r="O7" i="438"/>
  <c r="Z7" i="438"/>
  <c r="C8" i="438" a="1"/>
  <c r="C8" i="438" s="1"/>
  <c r="J44" i="438" s="1" a="1"/>
  <c r="J44" i="438" s="1"/>
  <c r="M8" i="438" a="1"/>
  <c r="M8" i="438" s="1"/>
  <c r="O8" i="438"/>
  <c r="C9" i="438" a="1"/>
  <c r="C9" i="438" s="1"/>
  <c r="M9" i="438" a="1"/>
  <c r="M9" i="438" s="1"/>
  <c r="O9" i="438"/>
  <c r="C10" i="438" a="1"/>
  <c r="C10" i="438" s="1"/>
  <c r="M10" i="438" a="1"/>
  <c r="M10" i="438" s="1"/>
  <c r="O10" i="438"/>
  <c r="M11" i="438" a="1"/>
  <c r="M11" i="438" s="1"/>
  <c r="O11" i="438"/>
  <c r="C12" i="438" a="1"/>
  <c r="C12" i="438" s="1"/>
  <c r="J48" i="438" s="1" a="1"/>
  <c r="J48" i="438" s="1"/>
  <c r="M12" i="438" a="1"/>
  <c r="M12" i="438" s="1"/>
  <c r="O12" i="438"/>
  <c r="M13" i="438" a="1"/>
  <c r="M13" i="438" s="1"/>
  <c r="O13" i="438"/>
  <c r="M14" i="438" a="1"/>
  <c r="M14" i="438" s="1"/>
  <c r="O14" i="438"/>
  <c r="M15" i="438" a="1"/>
  <c r="M15" i="438" s="1"/>
  <c r="O15" i="438"/>
  <c r="M16" i="438" a="1"/>
  <c r="M16" i="438" s="1"/>
  <c r="O16" i="438"/>
  <c r="M17" i="438" a="1"/>
  <c r="M17" i="438" s="1"/>
  <c r="O17" i="438"/>
  <c r="S18" i="438" a="1"/>
  <c r="S18" i="438" s="1"/>
  <c r="I19" i="438"/>
  <c r="P19" i="438" a="1"/>
  <c r="P19" i="438" s="1"/>
  <c r="C19" i="438" s="1" a="1"/>
  <c r="C19" i="438" s="1"/>
  <c r="J55" i="438" s="1" a="1"/>
  <c r="J55" i="438" s="1"/>
  <c r="P22" i="438" a="1"/>
  <c r="P22" i="438" s="1"/>
  <c r="C22" i="438" s="1" a="1"/>
  <c r="C22" i="438" s="1"/>
  <c r="S23" i="438" a="1"/>
  <c r="S23" i="438" s="1"/>
  <c r="P14" i="438" a="1"/>
  <c r="P14" i="438" s="1"/>
  <c r="C14" i="438" s="1" a="1"/>
  <c r="C14" i="438" s="1"/>
  <c r="J50" i="438" s="1" a="1"/>
  <c r="J50" i="438" s="1"/>
  <c r="S14" i="438" a="1"/>
  <c r="S14" i="438" s="1"/>
  <c r="P15" i="438" a="1"/>
  <c r="P15" i="438" s="1"/>
  <c r="C15" i="438" s="1" a="1"/>
  <c r="C15" i="438" s="1"/>
  <c r="J51" i="438" s="1" a="1"/>
  <c r="J51" i="438" s="1"/>
  <c r="S15" i="438" a="1"/>
  <c r="S15" i="438" s="1"/>
  <c r="P16" i="438" a="1"/>
  <c r="P16" i="438" s="1"/>
  <c r="C16" i="438" s="1" a="1"/>
  <c r="C16" i="438" s="1"/>
  <c r="J52" i="438" s="1" a="1"/>
  <c r="J52" i="438" s="1"/>
  <c r="S16" i="438" a="1"/>
  <c r="S16" i="438" s="1"/>
  <c r="P17" i="438" a="1"/>
  <c r="P17" i="438" s="1"/>
  <c r="C17" i="438" s="1" a="1"/>
  <c r="C17" i="438" s="1"/>
  <c r="J53" i="438" s="1" a="1"/>
  <c r="J53" i="438" s="1"/>
  <c r="S17" i="438" a="1"/>
  <c r="S17" i="438" s="1"/>
  <c r="P18" i="438" a="1"/>
  <c r="P18" i="438" s="1"/>
  <c r="C18" i="438" s="1" a="1"/>
  <c r="C18" i="438" s="1"/>
  <c r="J54" i="438" s="1" a="1"/>
  <c r="J54" i="438" s="1"/>
  <c r="J19" i="438"/>
  <c r="Z20" i="438"/>
  <c r="O20" i="438"/>
  <c r="M20" i="438" a="1"/>
  <c r="M20" i="438" s="1"/>
  <c r="P23" i="438" a="1"/>
  <c r="P23" i="438" s="1"/>
  <c r="C23" i="438" s="1" a="1"/>
  <c r="C23" i="438" s="1"/>
  <c r="S24" i="438" a="1"/>
  <c r="S24" i="438" s="1"/>
  <c r="N30" i="438" a="1"/>
  <c r="N30" i="438" s="1"/>
  <c r="I30" i="438"/>
  <c r="P30" i="438" a="1"/>
  <c r="P30" i="438" s="1"/>
  <c r="C30" i="438" s="1" a="1"/>
  <c r="C30" i="438" s="1"/>
  <c r="J66" i="438" s="1" a="1"/>
  <c r="J66" i="438" s="1"/>
  <c r="M30" i="438" a="1"/>
  <c r="M30" i="438" s="1"/>
  <c r="J30" i="438"/>
  <c r="Z30" i="438"/>
  <c r="O30" i="438"/>
  <c r="N36" i="438" a="1"/>
  <c r="N36" i="438" s="1"/>
  <c r="I36" i="438"/>
  <c r="Z36" i="438"/>
  <c r="O36" i="438"/>
  <c r="M36" i="438" a="1"/>
  <c r="M36" i="438" s="1"/>
  <c r="P36" i="438" a="1"/>
  <c r="P36" i="438" s="1"/>
  <c r="C36" i="438" s="1" a="1"/>
  <c r="C36" i="438" s="1"/>
  <c r="J72" i="438" s="1" a="1"/>
  <c r="J72" i="438" s="1"/>
  <c r="J36" i="438"/>
  <c r="O31" i="438"/>
  <c r="M21" i="438" a="1"/>
  <c r="M21" i="438" s="1"/>
  <c r="O21" i="438"/>
  <c r="M22" i="438" a="1"/>
  <c r="M22" i="438" s="1"/>
  <c r="O22" i="438"/>
  <c r="M23" i="438" a="1"/>
  <c r="M23" i="438" s="1"/>
  <c r="O23" i="438"/>
  <c r="M24" i="438" a="1"/>
  <c r="M24" i="438" s="1"/>
  <c r="O24" i="438"/>
  <c r="M25" i="438" a="1"/>
  <c r="M25" i="438" s="1"/>
  <c r="O25" i="438"/>
  <c r="M26" i="438" a="1"/>
  <c r="M26" i="438" s="1"/>
  <c r="O26" i="438"/>
  <c r="M27" i="438" a="1"/>
  <c r="M27" i="438" s="1"/>
  <c r="O27" i="438"/>
  <c r="M28" i="438" a="1"/>
  <c r="M28" i="438" s="1"/>
  <c r="O28" i="438"/>
  <c r="M29" i="438" a="1"/>
  <c r="M29" i="438" s="1"/>
  <c r="O29" i="438"/>
  <c r="J31" i="438"/>
  <c r="M31" i="438" a="1"/>
  <c r="M31" i="438" s="1"/>
  <c r="P31" i="438" a="1"/>
  <c r="P31" i="438" s="1"/>
  <c r="C31" i="438" s="1" a="1"/>
  <c r="C31" i="438" s="1"/>
  <c r="J67" i="438" s="1" a="1"/>
  <c r="J67" i="438" s="1"/>
  <c r="N33" i="438" a="1"/>
  <c r="N33" i="438" s="1"/>
  <c r="I33" i="438"/>
  <c r="Z33" i="438"/>
  <c r="O33" i="438"/>
  <c r="M33" i="438" a="1"/>
  <c r="M33" i="438" s="1"/>
  <c r="N35" i="438" a="1"/>
  <c r="N35" i="438" s="1"/>
  <c r="I35" i="438"/>
  <c r="Z35" i="438"/>
  <c r="O35" i="438"/>
  <c r="M35" i="438" a="1"/>
  <c r="M35" i="438" s="1"/>
  <c r="N31" i="438" a="1"/>
  <c r="N31" i="438" s="1"/>
  <c r="I31" i="438"/>
  <c r="Z31" i="438"/>
  <c r="E50" i="437" a="1"/>
  <c r="E50" i="437" s="1"/>
  <c r="I52" i="437" a="1"/>
  <c r="I52" i="437" s="1"/>
  <c r="E52" i="437" a="1"/>
  <c r="E52" i="437" s="1"/>
  <c r="N28" i="437" a="1"/>
  <c r="N28" i="437" s="1"/>
  <c r="I28" i="437"/>
  <c r="P28" i="437" a="1"/>
  <c r="P28" i="437" s="1"/>
  <c r="C28" i="437" s="1" a="1"/>
  <c r="C28" i="437" s="1"/>
  <c r="J64" i="437" s="1" a="1"/>
  <c r="J64" i="437" s="1"/>
  <c r="M28" i="437" a="1"/>
  <c r="M28" i="437" s="1"/>
  <c r="J28" i="437"/>
  <c r="Z28" i="437"/>
  <c r="O28" i="437"/>
  <c r="S34" i="437" a="1"/>
  <c r="S34" i="437" s="1"/>
  <c r="P35" i="437" a="1"/>
  <c r="P35" i="437" s="1"/>
  <c r="C35" i="437" s="1" a="1"/>
  <c r="C35" i="437" s="1"/>
  <c r="C7" i="437" a="1"/>
  <c r="C7" i="437" s="1"/>
  <c r="I7" i="437"/>
  <c r="L7" i="437" a="1"/>
  <c r="L7" i="437" s="1"/>
  <c r="N7" i="437" a="1"/>
  <c r="N7" i="437" s="1"/>
  <c r="I8" i="437"/>
  <c r="L8" i="437" a="1"/>
  <c r="L8" i="437" s="1"/>
  <c r="N8" i="437" a="1"/>
  <c r="N8" i="437" s="1"/>
  <c r="I9" i="437"/>
  <c r="L9" i="437" a="1"/>
  <c r="L9" i="437" s="1"/>
  <c r="N9" i="437" a="1"/>
  <c r="N9" i="437" s="1"/>
  <c r="I10" i="437"/>
  <c r="N10" i="437" a="1"/>
  <c r="N10" i="437" s="1"/>
  <c r="P11" i="437" a="1"/>
  <c r="P11" i="437" s="1"/>
  <c r="C11" i="437" s="1" a="1"/>
  <c r="C11" i="437" s="1"/>
  <c r="J47" i="437" s="1" a="1"/>
  <c r="J47" i="437" s="1"/>
  <c r="S11" i="437" a="1"/>
  <c r="S11" i="437" s="1"/>
  <c r="P13" i="437" a="1"/>
  <c r="P13" i="437" s="1"/>
  <c r="C13" i="437" s="1" a="1"/>
  <c r="C13" i="437" s="1"/>
  <c r="J49" i="437" s="1" a="1"/>
  <c r="J49" i="437" s="1"/>
  <c r="S13" i="437" a="1"/>
  <c r="S13" i="437" s="1"/>
  <c r="P15" i="437" a="1"/>
  <c r="P15" i="437" s="1"/>
  <c r="C15" i="437" s="1" a="1"/>
  <c r="C15" i="437" s="1"/>
  <c r="S15" i="437" a="1"/>
  <c r="S15" i="437" s="1"/>
  <c r="P17" i="437" a="1"/>
  <c r="P17" i="437" s="1"/>
  <c r="C17" i="437" s="1" a="1"/>
  <c r="C17" i="437" s="1"/>
  <c r="J53" i="437" s="1" a="1"/>
  <c r="J53" i="437" s="1"/>
  <c r="S17" i="437" a="1"/>
  <c r="S17" i="437" s="1"/>
  <c r="N32" i="437" a="1"/>
  <c r="N32" i="437" s="1"/>
  <c r="I32" i="437"/>
  <c r="P32" i="437" a="1"/>
  <c r="P32" i="437" s="1"/>
  <c r="C32" i="437" s="1" a="1"/>
  <c r="C32" i="437" s="1"/>
  <c r="J68" i="437" s="1" a="1"/>
  <c r="J68" i="437" s="1"/>
  <c r="M32" i="437" a="1"/>
  <c r="M32" i="437" s="1"/>
  <c r="J32" i="437"/>
  <c r="Z32" i="437"/>
  <c r="O32" i="437"/>
  <c r="S35" i="437" a="1"/>
  <c r="S35" i="437" s="1"/>
  <c r="S31" i="437" a="1"/>
  <c r="S31" i="437" s="1"/>
  <c r="S27" i="437" a="1"/>
  <c r="S27" i="437" s="1"/>
  <c r="S26" i="437" a="1"/>
  <c r="S26" i="437" s="1"/>
  <c r="S25" i="437" a="1"/>
  <c r="S25" i="437" s="1"/>
  <c r="S24" i="437" a="1"/>
  <c r="S24" i="437" s="1"/>
  <c r="S23" i="437" a="1"/>
  <c r="S23" i="437" s="1"/>
  <c r="S22" i="437" a="1"/>
  <c r="S22" i="437" s="1"/>
  <c r="S21" i="437" a="1"/>
  <c r="S21" i="437" s="1"/>
  <c r="S20" i="437" a="1"/>
  <c r="S20" i="437" s="1"/>
  <c r="S32" i="437" a="1"/>
  <c r="S32" i="437" s="1"/>
  <c r="S28" i="437" a="1"/>
  <c r="S28" i="437" s="1"/>
  <c r="S33" i="437" a="1"/>
  <c r="S33" i="437" s="1"/>
  <c r="S29" i="437" a="1"/>
  <c r="S29" i="437" s="1"/>
  <c r="P26" i="437" a="1"/>
  <c r="P26" i="437" s="1"/>
  <c r="C26" i="437" s="1" a="1"/>
  <c r="C26" i="437" s="1"/>
  <c r="P25" i="437" a="1"/>
  <c r="P25" i="437" s="1"/>
  <c r="C25" i="437" s="1" a="1"/>
  <c r="C25" i="437" s="1"/>
  <c r="P24" i="437" a="1"/>
  <c r="P24" i="437" s="1"/>
  <c r="C24" i="437" s="1" a="1"/>
  <c r="C24" i="437" s="1"/>
  <c r="P23" i="437" a="1"/>
  <c r="P23" i="437" s="1"/>
  <c r="C23" i="437" s="1" a="1"/>
  <c r="C23" i="437" s="1"/>
  <c r="J59" i="437" s="1" a="1"/>
  <c r="J59" i="437" s="1"/>
  <c r="P22" i="437" a="1"/>
  <c r="P22" i="437" s="1"/>
  <c r="C22" i="437" s="1" a="1"/>
  <c r="C22" i="437" s="1"/>
  <c r="P21" i="437" a="1"/>
  <c r="P21" i="437" s="1"/>
  <c r="C21" i="437" s="1" a="1"/>
  <c r="C21" i="437" s="1"/>
  <c r="P33" i="437" a="1"/>
  <c r="P33" i="437" s="1"/>
  <c r="C33" i="437" s="1" a="1"/>
  <c r="C33" i="437" s="1"/>
  <c r="P29" i="437" a="1"/>
  <c r="P29" i="437" s="1"/>
  <c r="C29" i="437" s="1" a="1"/>
  <c r="C29" i="437" s="1"/>
  <c r="J65" i="437" s="1" a="1"/>
  <c r="J65" i="437" s="1"/>
  <c r="P36" i="437" a="1"/>
  <c r="P36" i="437" s="1"/>
  <c r="C36" i="437" s="1" a="1"/>
  <c r="C36" i="437" s="1"/>
  <c r="P27" i="437" a="1"/>
  <c r="P27" i="437" s="1"/>
  <c r="C27" i="437" s="1" a="1"/>
  <c r="C27" i="437" s="1"/>
  <c r="N27" i="437" a="1"/>
  <c r="N27" i="437" s="1"/>
  <c r="I27" i="437"/>
  <c r="O29" i="437"/>
  <c r="J30" i="437"/>
  <c r="M30" i="437" a="1"/>
  <c r="M30" i="437" s="1"/>
  <c r="P30" i="437" a="1"/>
  <c r="P30" i="437" s="1"/>
  <c r="C30" i="437" s="1" a="1"/>
  <c r="C30" i="437" s="1"/>
  <c r="N31" i="437" a="1"/>
  <c r="N31" i="437" s="1"/>
  <c r="L31" i="437" a="1"/>
  <c r="L31" i="437" s="1"/>
  <c r="I31" i="437"/>
  <c r="O33" i="437"/>
  <c r="J34" i="437"/>
  <c r="M34" i="437" a="1"/>
  <c r="M34" i="437" s="1"/>
  <c r="P34" i="437" a="1"/>
  <c r="P34" i="437" s="1"/>
  <c r="C34" i="437" s="1" a="1"/>
  <c r="C34" i="437" s="1"/>
  <c r="N35" i="437" a="1"/>
  <c r="N35" i="437" s="1"/>
  <c r="I35" i="437"/>
  <c r="N30" i="437" a="1"/>
  <c r="N30" i="437" s="1"/>
  <c r="I30" i="437"/>
  <c r="N34" i="437" a="1"/>
  <c r="N34" i="437" s="1"/>
  <c r="I34" i="437"/>
  <c r="N29" i="437" a="1"/>
  <c r="N29" i="437" s="1"/>
  <c r="I29" i="437"/>
  <c r="N33" i="437" a="1"/>
  <c r="N33" i="437" s="1"/>
  <c r="I33" i="437"/>
  <c r="I36" i="437"/>
  <c r="N36" i="437" a="1"/>
  <c r="N36" i="437" s="1"/>
  <c r="M73" i="437" a="1"/>
  <c r="M73" i="437" s="1"/>
  <c r="Z20" i="436"/>
  <c r="O20" i="436"/>
  <c r="M20" i="436" a="1"/>
  <c r="M20" i="436" s="1"/>
  <c r="P36" i="436" a="1"/>
  <c r="P36" i="436" s="1"/>
  <c r="C36" i="436" s="1" a="1"/>
  <c r="C36" i="436" s="1"/>
  <c r="P35" i="436" a="1"/>
  <c r="P35" i="436" s="1"/>
  <c r="C35" i="436" s="1" a="1"/>
  <c r="C35" i="436" s="1"/>
  <c r="P31" i="436" a="1"/>
  <c r="P31" i="436" s="1"/>
  <c r="C31" i="436" s="1" a="1"/>
  <c r="C31" i="436" s="1"/>
  <c r="J67" i="436" s="1" a="1"/>
  <c r="J67" i="436" s="1"/>
  <c r="J8" i="436"/>
  <c r="J10" i="436"/>
  <c r="J12" i="436"/>
  <c r="J13" i="436"/>
  <c r="J14" i="436"/>
  <c r="J16" i="436"/>
  <c r="Z18" i="436"/>
  <c r="Z19" i="436"/>
  <c r="O19" i="436"/>
  <c r="M19" i="436" a="1"/>
  <c r="M19" i="436" s="1"/>
  <c r="S20" i="436" a="1"/>
  <c r="S20" i="436" s="1"/>
  <c r="P21" i="436" a="1"/>
  <c r="P21" i="436" s="1"/>
  <c r="C21" i="436" s="1" a="1"/>
  <c r="C21" i="436" s="1"/>
  <c r="J57" i="436" s="1" a="1"/>
  <c r="J57" i="436" s="1"/>
  <c r="Z21" i="436"/>
  <c r="O21" i="436"/>
  <c r="M21" i="436" a="1"/>
  <c r="M21" i="436" s="1"/>
  <c r="P23" i="436" a="1"/>
  <c r="P23" i="436" s="1"/>
  <c r="C23" i="436" s="1" a="1"/>
  <c r="C23" i="436" s="1"/>
  <c r="J59" i="436" s="1" a="1"/>
  <c r="J59" i="436" s="1"/>
  <c r="Z23" i="436"/>
  <c r="O23" i="436"/>
  <c r="M23" i="436" a="1"/>
  <c r="M23" i="436" s="1"/>
  <c r="P25" i="436" a="1"/>
  <c r="P25" i="436" s="1"/>
  <c r="C25" i="436" s="1" a="1"/>
  <c r="C25" i="436" s="1"/>
  <c r="J61" i="436" s="1" a="1"/>
  <c r="J61" i="436" s="1"/>
  <c r="Z25" i="436"/>
  <c r="O25" i="436"/>
  <c r="M25" i="436" a="1"/>
  <c r="M25" i="436" s="1"/>
  <c r="Z29" i="436"/>
  <c r="P29" i="436" a="1"/>
  <c r="P29" i="436" s="1"/>
  <c r="C29" i="436" s="1" a="1"/>
  <c r="C29" i="436" s="1"/>
  <c r="J65" i="436" s="1" a="1"/>
  <c r="J65" i="436" s="1"/>
  <c r="O29" i="436"/>
  <c r="M29" i="436" a="1"/>
  <c r="M29" i="436" s="1"/>
  <c r="N33" i="436" a="1"/>
  <c r="N33" i="436" s="1"/>
  <c r="I33" i="436"/>
  <c r="Z33" i="436"/>
  <c r="O33" i="436"/>
  <c r="M7" i="436" a="1"/>
  <c r="M7" i="436" s="1"/>
  <c r="O7" i="436"/>
  <c r="Z7" i="436"/>
  <c r="C8" i="436" a="1"/>
  <c r="C8" i="436" s="1"/>
  <c r="J44" i="436" s="1" a="1"/>
  <c r="J44" i="436" s="1"/>
  <c r="M8" i="436" a="1"/>
  <c r="M8" i="436" s="1"/>
  <c r="O8" i="436"/>
  <c r="Z8" i="436"/>
  <c r="M9" i="436" a="1"/>
  <c r="M9" i="436" s="1"/>
  <c r="O9" i="436"/>
  <c r="Z9" i="436"/>
  <c r="M10" i="436" a="1"/>
  <c r="M10" i="436" s="1"/>
  <c r="O10" i="436"/>
  <c r="Z10" i="436"/>
  <c r="C11" i="436" a="1"/>
  <c r="C11" i="436" s="1"/>
  <c r="M11" i="436" a="1"/>
  <c r="M11" i="436" s="1"/>
  <c r="O11" i="436"/>
  <c r="Z11" i="436"/>
  <c r="M12" i="436" a="1"/>
  <c r="M12" i="436" s="1"/>
  <c r="O12" i="436"/>
  <c r="Z12" i="436"/>
  <c r="M13" i="436" a="1"/>
  <c r="M13" i="436" s="1"/>
  <c r="O13" i="436"/>
  <c r="Z13" i="436"/>
  <c r="M14" i="436" a="1"/>
  <c r="M14" i="436" s="1"/>
  <c r="O14" i="436"/>
  <c r="Z14" i="436"/>
  <c r="M15" i="436" a="1"/>
  <c r="M15" i="436" s="1"/>
  <c r="O15" i="436"/>
  <c r="Z15" i="436"/>
  <c r="C16" i="436" a="1"/>
  <c r="C16" i="436" s="1"/>
  <c r="M16" i="436" a="1"/>
  <c r="M16" i="436" s="1"/>
  <c r="O16" i="436"/>
  <c r="Z16" i="436"/>
  <c r="C17" i="436" a="1"/>
  <c r="C17" i="436" s="1"/>
  <c r="M17" i="436" a="1"/>
  <c r="M17" i="436" s="1"/>
  <c r="O17" i="436"/>
  <c r="Z17" i="436"/>
  <c r="M18" i="436" a="1"/>
  <c r="M18" i="436" s="1"/>
  <c r="O18" i="436"/>
  <c r="I20" i="436"/>
  <c r="P20" i="436" a="1"/>
  <c r="P20" i="436" s="1"/>
  <c r="C20" i="436" s="1" a="1"/>
  <c r="C20" i="436" s="1"/>
  <c r="J56" i="436" s="1" a="1"/>
  <c r="J56" i="436" s="1"/>
  <c r="J21" i="436"/>
  <c r="N21" i="436" a="1"/>
  <c r="N21" i="436" s="1"/>
  <c r="I23" i="436"/>
  <c r="N23" i="436" a="1"/>
  <c r="N23" i="436" s="1"/>
  <c r="I25" i="436"/>
  <c r="N25" i="436" a="1"/>
  <c r="N25" i="436" s="1"/>
  <c r="I27" i="436"/>
  <c r="N27" i="436" a="1"/>
  <c r="N27" i="436" s="1"/>
  <c r="I29" i="436"/>
  <c r="N29" i="436" a="1"/>
  <c r="N29" i="436" s="1"/>
  <c r="N30" i="436" a="1"/>
  <c r="N30" i="436" s="1"/>
  <c r="I30" i="436"/>
  <c r="P30" i="436" a="1"/>
  <c r="P30" i="436" s="1"/>
  <c r="C30" i="436" s="1" a="1"/>
  <c r="C30" i="436" s="1"/>
  <c r="J66" i="436" s="1" a="1"/>
  <c r="J66" i="436" s="1"/>
  <c r="M30" i="436" a="1"/>
  <c r="M30" i="436" s="1"/>
  <c r="J30" i="436"/>
  <c r="Z30" i="436"/>
  <c r="O30" i="436"/>
  <c r="M33" i="436" a="1"/>
  <c r="M33" i="436" s="1"/>
  <c r="N34" i="436" a="1"/>
  <c r="N34" i="436" s="1"/>
  <c r="I34" i="436"/>
  <c r="P34" i="436" a="1"/>
  <c r="P34" i="436" s="1"/>
  <c r="C34" i="436" s="1" a="1"/>
  <c r="C34" i="436" s="1"/>
  <c r="M34" i="436" a="1"/>
  <c r="M34" i="436" s="1"/>
  <c r="J34" i="436"/>
  <c r="Z34" i="436"/>
  <c r="O34" i="436"/>
  <c r="N20" i="436" a="1"/>
  <c r="N20" i="436" s="1"/>
  <c r="P33" i="436" a="1"/>
  <c r="P33" i="436" s="1"/>
  <c r="C33" i="436" s="1" a="1"/>
  <c r="C33" i="436" s="1"/>
  <c r="J69" i="436" s="1" a="1"/>
  <c r="J69" i="436" s="1"/>
  <c r="S33" i="436" a="1"/>
  <c r="S33" i="436" s="1"/>
  <c r="S29" i="436" a="1"/>
  <c r="S29" i="436" s="1"/>
  <c r="S28" i="436" a="1"/>
  <c r="S28" i="436" s="1"/>
  <c r="S27" i="436" a="1"/>
  <c r="S27" i="436" s="1"/>
  <c r="S26" i="436" a="1"/>
  <c r="S26" i="436" s="1"/>
  <c r="S25" i="436" a="1"/>
  <c r="S25" i="436" s="1"/>
  <c r="S24" i="436" a="1"/>
  <c r="S24" i="436" s="1"/>
  <c r="S23" i="436" a="1"/>
  <c r="S23" i="436" s="1"/>
  <c r="S22" i="436" a="1"/>
  <c r="S22" i="436" s="1"/>
  <c r="S21" i="436" a="1"/>
  <c r="S21" i="436" s="1"/>
  <c r="S36" i="436" a="1"/>
  <c r="S36" i="436" s="1"/>
  <c r="S34" i="436" a="1"/>
  <c r="S34" i="436" s="1"/>
  <c r="S30" i="436" a="1"/>
  <c r="S30" i="436" s="1"/>
  <c r="J7" i="436"/>
  <c r="J9" i="436"/>
  <c r="J11" i="436"/>
  <c r="J15" i="436"/>
  <c r="J17" i="436"/>
  <c r="J18" i="436"/>
  <c r="N19" i="436" a="1"/>
  <c r="N19" i="436" s="1"/>
  <c r="I21" i="436"/>
  <c r="P27" i="436" a="1"/>
  <c r="P27" i="436" s="1"/>
  <c r="C27" i="436" s="1" a="1"/>
  <c r="C27" i="436" s="1"/>
  <c r="J63" i="436" s="1" a="1"/>
  <c r="J63" i="436" s="1"/>
  <c r="Z27" i="436"/>
  <c r="O27" i="436"/>
  <c r="M27" i="436" a="1"/>
  <c r="M27" i="436" s="1"/>
  <c r="P32" i="436" a="1"/>
  <c r="P32" i="436" s="1"/>
  <c r="C32" i="436" s="1" a="1"/>
  <c r="C32" i="436" s="1"/>
  <c r="P7" i="436" a="1"/>
  <c r="P7" i="436" s="1"/>
  <c r="C7" i="436" s="1" a="1"/>
  <c r="C7" i="436" s="1"/>
  <c r="S7" i="436" a="1"/>
  <c r="S7" i="436" s="1"/>
  <c r="S8" i="436" a="1"/>
  <c r="S8" i="436" s="1"/>
  <c r="S9" i="436" a="1"/>
  <c r="S9" i="436" s="1"/>
  <c r="S10" i="436" a="1"/>
  <c r="S10" i="436" s="1"/>
  <c r="S11" i="436" a="1"/>
  <c r="S11" i="436" s="1"/>
  <c r="S12" i="436" a="1"/>
  <c r="S12" i="436" s="1"/>
  <c r="S13" i="436" a="1"/>
  <c r="S13" i="436" s="1"/>
  <c r="S14" i="436" a="1"/>
  <c r="S14" i="436" s="1"/>
  <c r="S15" i="436" a="1"/>
  <c r="S15" i="436" s="1"/>
  <c r="S16" i="436" a="1"/>
  <c r="S16" i="436" s="1"/>
  <c r="S17" i="436" a="1"/>
  <c r="S17" i="436" s="1"/>
  <c r="P18" i="436" a="1"/>
  <c r="P18" i="436" s="1"/>
  <c r="C18" i="436" s="1" a="1"/>
  <c r="C18" i="436" s="1"/>
  <c r="J54" i="436" s="1" a="1"/>
  <c r="J54" i="436" s="1"/>
  <c r="S18" i="436" a="1"/>
  <c r="S18" i="436" s="1"/>
  <c r="I19" i="436"/>
  <c r="P19" i="436" a="1"/>
  <c r="P19" i="436" s="1"/>
  <c r="C19" i="436" s="1" a="1"/>
  <c r="C19" i="436" s="1"/>
  <c r="J55" i="436" s="1" a="1"/>
  <c r="J55" i="436" s="1"/>
  <c r="J20" i="436"/>
  <c r="P22" i="436" a="1"/>
  <c r="P22" i="436" s="1"/>
  <c r="C22" i="436" s="1" a="1"/>
  <c r="C22" i="436" s="1"/>
  <c r="Z22" i="436"/>
  <c r="O22" i="436"/>
  <c r="M22" i="436" a="1"/>
  <c r="M22" i="436" s="1"/>
  <c r="J23" i="436"/>
  <c r="P24" i="436" a="1"/>
  <c r="P24" i="436" s="1"/>
  <c r="Z24" i="436"/>
  <c r="O24" i="436"/>
  <c r="M24" i="436" a="1"/>
  <c r="M24" i="436" s="1"/>
  <c r="C24" i="436" a="1"/>
  <c r="C24" i="436" s="1"/>
  <c r="J25" i="436"/>
  <c r="P26" i="436" a="1"/>
  <c r="P26" i="436" s="1"/>
  <c r="C26" i="436" s="1" a="1"/>
  <c r="C26" i="436" s="1"/>
  <c r="Z26" i="436"/>
  <c r="O26" i="436"/>
  <c r="M26" i="436" a="1"/>
  <c r="M26" i="436" s="1"/>
  <c r="J27" i="436"/>
  <c r="P28" i="436" a="1"/>
  <c r="P28" i="436" s="1"/>
  <c r="C28" i="436" s="1" a="1"/>
  <c r="C28" i="436" s="1"/>
  <c r="Z28" i="436"/>
  <c r="O28" i="436"/>
  <c r="M28" i="436" a="1"/>
  <c r="M28" i="436" s="1"/>
  <c r="J29" i="436"/>
  <c r="S32" i="436" a="1"/>
  <c r="S32" i="436" s="1"/>
  <c r="N32" i="436" a="1"/>
  <c r="N32" i="436" s="1"/>
  <c r="I32" i="436"/>
  <c r="N31" i="436" a="1"/>
  <c r="N31" i="436" s="1"/>
  <c r="I31" i="436"/>
  <c r="N35" i="436" a="1"/>
  <c r="N35" i="436" s="1"/>
  <c r="I35" i="436"/>
  <c r="I36" i="436"/>
  <c r="N36" i="436" a="1"/>
  <c r="N36" i="436" s="1"/>
  <c r="M73" i="436" a="1"/>
  <c r="M73" i="436" s="1"/>
  <c r="G44" i="435" a="1"/>
  <c r="G44" i="435" s="1"/>
  <c r="E44" i="435" a="1"/>
  <c r="E44" i="435" s="1"/>
  <c r="C44" i="435" a="1"/>
  <c r="C44" i="435" s="1"/>
  <c r="F44" i="435" a="1"/>
  <c r="F44" i="435" s="1"/>
  <c r="D44" i="435" a="1"/>
  <c r="D44" i="435" s="1"/>
  <c r="K44" i="435" a="1"/>
  <c r="K44" i="435" s="1"/>
  <c r="I44" i="435" a="1"/>
  <c r="I44" i="435" s="1"/>
  <c r="D8" i="435" a="1"/>
  <c r="D8" i="435" s="1"/>
  <c r="K8" i="435" s="1" a="1"/>
  <c r="K8" i="435" s="1"/>
  <c r="C45" i="435" a="1"/>
  <c r="C45" i="435" s="1"/>
  <c r="S44" i="435" a="1"/>
  <c r="S44" i="435" s="1"/>
  <c r="R44" i="435" a="1"/>
  <c r="R44" i="435" s="1"/>
  <c r="N44" i="435" a="1"/>
  <c r="N44" i="435" s="1"/>
  <c r="S36" i="435" a="1"/>
  <c r="S36" i="435" s="1"/>
  <c r="S35" i="435" a="1"/>
  <c r="S35" i="435" s="1"/>
  <c r="S34" i="435" a="1"/>
  <c r="S34" i="435" s="1"/>
  <c r="S30" i="435" a="1"/>
  <c r="S30" i="435" s="1"/>
  <c r="S27" i="435" a="1"/>
  <c r="S27" i="435" s="1"/>
  <c r="S26" i="435" a="1"/>
  <c r="S26" i="435" s="1"/>
  <c r="S25" i="435" a="1"/>
  <c r="S25" i="435" s="1"/>
  <c r="S24" i="435" a="1"/>
  <c r="S24" i="435" s="1"/>
  <c r="S23" i="435" a="1"/>
  <c r="S23" i="435" s="1"/>
  <c r="S22" i="435" a="1"/>
  <c r="S22" i="435" s="1"/>
  <c r="S21" i="435" a="1"/>
  <c r="S21" i="435" s="1"/>
  <c r="S20" i="435" a="1"/>
  <c r="S20" i="435" s="1"/>
  <c r="S19" i="435" a="1"/>
  <c r="S19" i="435" s="1"/>
  <c r="S18" i="435" a="1"/>
  <c r="S18" i="435" s="1"/>
  <c r="S17" i="435" a="1"/>
  <c r="S17" i="435" s="1"/>
  <c r="S16" i="435" a="1"/>
  <c r="S16" i="435" s="1"/>
  <c r="S15" i="435" a="1"/>
  <c r="S15" i="435" s="1"/>
  <c r="S33" i="435" a="1"/>
  <c r="S33" i="435" s="1"/>
  <c r="S29" i="435" a="1"/>
  <c r="S29" i="435" s="1"/>
  <c r="S28" i="435" a="1"/>
  <c r="S28" i="435" s="1"/>
  <c r="S32" i="435" a="1"/>
  <c r="S32" i="435" s="1"/>
  <c r="S8" i="435" a="1"/>
  <c r="S8" i="435" s="1"/>
  <c r="S10" i="435" a="1"/>
  <c r="S10" i="435" s="1"/>
  <c r="S12" i="435" a="1"/>
  <c r="S12" i="435" s="1"/>
  <c r="S14" i="435" a="1"/>
  <c r="S14" i="435" s="1"/>
  <c r="S7" i="435" a="1"/>
  <c r="S7" i="435" s="1"/>
  <c r="S9" i="435" a="1"/>
  <c r="S9" i="435" s="1"/>
  <c r="S11" i="435" a="1"/>
  <c r="S11" i="435" s="1"/>
  <c r="S13" i="435" a="1"/>
  <c r="S13" i="435" s="1"/>
  <c r="S31" i="435" a="1"/>
  <c r="S31" i="435" s="1"/>
  <c r="T44" i="435" a="1"/>
  <c r="T44" i="435" s="1"/>
  <c r="P36" i="435" a="1"/>
  <c r="P36" i="435" s="1"/>
  <c r="C36" i="435" s="1" a="1"/>
  <c r="C36" i="435" s="1"/>
  <c r="J72" i="435" s="1" a="1"/>
  <c r="J72" i="435" s="1"/>
  <c r="P35" i="435" a="1"/>
  <c r="P35" i="435" s="1"/>
  <c r="C35" i="435" s="1" a="1"/>
  <c r="C35" i="435" s="1"/>
  <c r="Z26" i="435"/>
  <c r="Z28" i="435"/>
  <c r="O28" i="435"/>
  <c r="M28" i="435" a="1"/>
  <c r="M28" i="435" s="1"/>
  <c r="P31" i="435" a="1"/>
  <c r="P31" i="435" s="1"/>
  <c r="C31" i="435" s="1" a="1"/>
  <c r="C31" i="435" s="1"/>
  <c r="J67" i="435" s="1" a="1"/>
  <c r="J67" i="435" s="1"/>
  <c r="Z27" i="435"/>
  <c r="O27" i="435"/>
  <c r="M27" i="435" a="1"/>
  <c r="M27" i="435" s="1"/>
  <c r="P32" i="435" a="1"/>
  <c r="P32" i="435" s="1"/>
  <c r="C32" i="435" s="1" a="1"/>
  <c r="C32" i="435" s="1"/>
  <c r="J68" i="435" s="1" a="1"/>
  <c r="J68" i="435" s="1"/>
  <c r="P15" i="435" a="1"/>
  <c r="P15" i="435" s="1"/>
  <c r="C15" i="435" s="1" a="1"/>
  <c r="C15" i="435" s="1"/>
  <c r="P16" i="435" a="1"/>
  <c r="P16" i="435" s="1"/>
  <c r="C16" i="435" s="1" a="1"/>
  <c r="C16" i="435" s="1"/>
  <c r="P17" i="435" a="1"/>
  <c r="P17" i="435" s="1"/>
  <c r="C17" i="435" s="1" a="1"/>
  <c r="C17" i="435" s="1"/>
  <c r="J53" i="435" s="1" a="1"/>
  <c r="J53" i="435" s="1"/>
  <c r="P18" i="435" a="1"/>
  <c r="P18" i="435" s="1"/>
  <c r="C18" i="435" s="1" a="1"/>
  <c r="C18" i="435" s="1"/>
  <c r="P19" i="435" a="1"/>
  <c r="P19" i="435" s="1"/>
  <c r="C19" i="435" s="1" a="1"/>
  <c r="C19" i="435" s="1"/>
  <c r="P20" i="435" a="1"/>
  <c r="P20" i="435" s="1"/>
  <c r="C20" i="435" s="1" a="1"/>
  <c r="C20" i="435" s="1"/>
  <c r="P21" i="435" a="1"/>
  <c r="P21" i="435" s="1"/>
  <c r="C21" i="435" s="1" a="1"/>
  <c r="C21" i="435" s="1"/>
  <c r="P22" i="435" a="1"/>
  <c r="P22" i="435" s="1"/>
  <c r="C22" i="435" s="1" a="1"/>
  <c r="C22" i="435" s="1"/>
  <c r="P23" i="435" a="1"/>
  <c r="P23" i="435" s="1"/>
  <c r="C23" i="435" s="1" a="1"/>
  <c r="C23" i="435" s="1"/>
  <c r="P24" i="435" a="1"/>
  <c r="P24" i="435" s="1"/>
  <c r="C24" i="435" s="1" a="1"/>
  <c r="C24" i="435" s="1"/>
  <c r="P25" i="435" a="1"/>
  <c r="P25" i="435" s="1"/>
  <c r="C25" i="435" s="1" a="1"/>
  <c r="C25" i="435" s="1"/>
  <c r="P26" i="435" a="1"/>
  <c r="P26" i="435" s="1"/>
  <c r="C26" i="435" s="1" a="1"/>
  <c r="C26" i="435" s="1"/>
  <c r="P28" i="435" a="1"/>
  <c r="P28" i="435" s="1"/>
  <c r="C28" i="435" s="1" a="1"/>
  <c r="C28" i="435" s="1"/>
  <c r="J64" i="435" s="1" a="1"/>
  <c r="J64" i="435" s="1"/>
  <c r="P29" i="435" a="1"/>
  <c r="P29" i="435" s="1"/>
  <c r="C29" i="435" s="1" a="1"/>
  <c r="C29" i="435" s="1"/>
  <c r="J65" i="435" s="1" a="1"/>
  <c r="J65" i="435" s="1"/>
  <c r="P33" i="435" a="1"/>
  <c r="P33" i="435" s="1"/>
  <c r="C33" i="435" s="1" a="1"/>
  <c r="C33" i="435" s="1"/>
  <c r="M73" i="435" a="1"/>
  <c r="M73" i="435" s="1"/>
  <c r="M29" i="435" a="1"/>
  <c r="M29" i="435" s="1"/>
  <c r="O29" i="435"/>
  <c r="M30" i="435" a="1"/>
  <c r="M30" i="435" s="1"/>
  <c r="O30" i="435"/>
  <c r="M31" i="435" a="1"/>
  <c r="M31" i="435" s="1"/>
  <c r="O31" i="435"/>
  <c r="M32" i="435" a="1"/>
  <c r="M32" i="435" s="1"/>
  <c r="O32" i="435"/>
  <c r="M33" i="435" a="1"/>
  <c r="M33" i="435" s="1"/>
  <c r="O33" i="435"/>
  <c r="M34" i="435" a="1"/>
  <c r="M34" i="435" s="1"/>
  <c r="O34" i="435"/>
  <c r="M35" i="435" a="1"/>
  <c r="M35" i="435" s="1"/>
  <c r="O35" i="435"/>
  <c r="M36" i="435" a="1"/>
  <c r="M36" i="435" s="1"/>
  <c r="O36" i="435"/>
  <c r="Z12" i="434"/>
  <c r="O12" i="434"/>
  <c r="M12" i="434" a="1"/>
  <c r="M12" i="434" s="1"/>
  <c r="P14" i="434" a="1"/>
  <c r="P14" i="434" s="1"/>
  <c r="C14" i="434" s="1" a="1"/>
  <c r="C14" i="434" s="1"/>
  <c r="Z28" i="434"/>
  <c r="O28" i="434"/>
  <c r="M28" i="434" a="1"/>
  <c r="M28" i="434" s="1"/>
  <c r="J28" i="434"/>
  <c r="P28" i="434" a="1"/>
  <c r="P28" i="434" s="1"/>
  <c r="C28" i="434" s="1" a="1"/>
  <c r="C28" i="434" s="1"/>
  <c r="J64" i="434" s="1" a="1"/>
  <c r="J64" i="434" s="1"/>
  <c r="I28" i="434"/>
  <c r="P30" i="434" a="1"/>
  <c r="P30" i="434" s="1"/>
  <c r="C30" i="434" s="1" a="1"/>
  <c r="C30" i="434" s="1"/>
  <c r="J66" i="434" s="1" a="1"/>
  <c r="J66" i="434" s="1"/>
  <c r="P7" i="434" a="1"/>
  <c r="P7" i="434" s="1"/>
  <c r="C7" i="434" s="1" a="1"/>
  <c r="C7" i="434" s="1"/>
  <c r="J43" i="434" s="1" a="1"/>
  <c r="J43" i="434" s="1"/>
  <c r="S7" i="434" a="1"/>
  <c r="S7" i="434" s="1"/>
  <c r="P8" i="434" a="1"/>
  <c r="P8" i="434" s="1"/>
  <c r="C8" i="434" s="1" a="1"/>
  <c r="C8" i="434" s="1"/>
  <c r="S8" i="434" a="1"/>
  <c r="S8" i="434" s="1"/>
  <c r="P9" i="434" a="1"/>
  <c r="P9" i="434" s="1"/>
  <c r="C9" i="434" s="1" a="1"/>
  <c r="C9" i="434" s="1"/>
  <c r="Z11" i="434"/>
  <c r="O11" i="434"/>
  <c r="M11" i="434" a="1"/>
  <c r="M11" i="434" s="1"/>
  <c r="S12" i="434" a="1"/>
  <c r="S12" i="434" s="1"/>
  <c r="I13" i="434"/>
  <c r="P13" i="434" a="1"/>
  <c r="P13" i="434" s="1"/>
  <c r="C13" i="434" s="1" a="1"/>
  <c r="C13" i="434" s="1"/>
  <c r="J49" i="434" s="1" a="1"/>
  <c r="J49" i="434" s="1"/>
  <c r="N12" i="434" a="1"/>
  <c r="N12" i="434" s="1"/>
  <c r="I7" i="434"/>
  <c r="L7" i="434" a="1"/>
  <c r="L7" i="434" s="1"/>
  <c r="N7" i="434" a="1"/>
  <c r="N7" i="434" s="1"/>
  <c r="I8" i="434"/>
  <c r="L8" i="434" a="1"/>
  <c r="L8" i="434" s="1"/>
  <c r="N8" i="434" a="1"/>
  <c r="N8" i="434" s="1"/>
  <c r="I9" i="434"/>
  <c r="L9" i="434" a="1"/>
  <c r="L9" i="434" s="1"/>
  <c r="Z10" i="434"/>
  <c r="O10" i="434"/>
  <c r="M10" i="434" a="1"/>
  <c r="M10" i="434" s="1"/>
  <c r="C10" i="434" a="1"/>
  <c r="C10" i="434" s="1"/>
  <c r="I12" i="434"/>
  <c r="P12" i="434" a="1"/>
  <c r="P12" i="434" s="1"/>
  <c r="C12" i="434" s="1" a="1"/>
  <c r="C12" i="434" s="1"/>
  <c r="J48" i="434" s="1" a="1"/>
  <c r="J48" i="434" s="1"/>
  <c r="Z14" i="434"/>
  <c r="O14" i="434"/>
  <c r="M14" i="434" a="1"/>
  <c r="M14" i="434" s="1"/>
  <c r="P15" i="434" a="1"/>
  <c r="P15" i="434" s="1"/>
  <c r="Z15" i="434"/>
  <c r="O15" i="434"/>
  <c r="M15" i="434" a="1"/>
  <c r="M15" i="434" s="1"/>
  <c r="C15" i="434" a="1"/>
  <c r="C15" i="434" s="1"/>
  <c r="P16" i="434" a="1"/>
  <c r="P16" i="434" s="1"/>
  <c r="P17" i="434" a="1"/>
  <c r="P17" i="434" s="1"/>
  <c r="P18" i="434" a="1"/>
  <c r="P18" i="434" s="1"/>
  <c r="C18" i="434" s="1" a="1"/>
  <c r="C18" i="434" s="1"/>
  <c r="P19" i="434" a="1"/>
  <c r="P19" i="434" s="1"/>
  <c r="C19" i="434" s="1" a="1"/>
  <c r="C19" i="434" s="1"/>
  <c r="J55" i="434" s="1" a="1"/>
  <c r="J55" i="434" s="1"/>
  <c r="P20" i="434" a="1"/>
  <c r="P20" i="434" s="1"/>
  <c r="C20" i="434" s="1" a="1"/>
  <c r="C20" i="434" s="1"/>
  <c r="P21" i="434" a="1"/>
  <c r="P21" i="434" s="1"/>
  <c r="C21" i="434" s="1" a="1"/>
  <c r="C21" i="434" s="1"/>
  <c r="P22" i="434" a="1"/>
  <c r="P22" i="434" s="1"/>
  <c r="C22" i="434" s="1" a="1"/>
  <c r="C22" i="434" s="1"/>
  <c r="P23" i="434" a="1"/>
  <c r="P23" i="434" s="1"/>
  <c r="C23" i="434" s="1" a="1"/>
  <c r="C23" i="434" s="1"/>
  <c r="J59" i="434" s="1" a="1"/>
  <c r="J59" i="434" s="1"/>
  <c r="P24" i="434" a="1"/>
  <c r="P24" i="434" s="1"/>
  <c r="C24" i="434" s="1" a="1"/>
  <c r="C24" i="434" s="1"/>
  <c r="P25" i="434" a="1"/>
  <c r="P25" i="434" s="1"/>
  <c r="S36" i="434" a="1"/>
  <c r="S36" i="434" s="1"/>
  <c r="S35" i="434" a="1"/>
  <c r="S35" i="434" s="1"/>
  <c r="S34" i="434" a="1"/>
  <c r="S34" i="434" s="1"/>
  <c r="S30" i="434" a="1"/>
  <c r="S30" i="434" s="1"/>
  <c r="S26" i="434" a="1"/>
  <c r="S26" i="434" s="1"/>
  <c r="S25" i="434" a="1"/>
  <c r="S25" i="434" s="1"/>
  <c r="S24" i="434" a="1"/>
  <c r="S24" i="434" s="1"/>
  <c r="S23" i="434" a="1"/>
  <c r="S23" i="434" s="1"/>
  <c r="S22" i="434" a="1"/>
  <c r="S22" i="434" s="1"/>
  <c r="S21" i="434" a="1"/>
  <c r="S21" i="434" s="1"/>
  <c r="S20" i="434" a="1"/>
  <c r="S20" i="434" s="1"/>
  <c r="S19" i="434" a="1"/>
  <c r="S19" i="434" s="1"/>
  <c r="S18" i="434" a="1"/>
  <c r="S18" i="434" s="1"/>
  <c r="S17" i="434" a="1"/>
  <c r="S17" i="434" s="1"/>
  <c r="S16" i="434" a="1"/>
  <c r="S16" i="434" s="1"/>
  <c r="S15" i="434" a="1"/>
  <c r="S15" i="434" s="1"/>
  <c r="S33" i="434" a="1"/>
  <c r="S33" i="434" s="1"/>
  <c r="S29" i="434" a="1"/>
  <c r="S29" i="434" s="1"/>
  <c r="S27" i="434" a="1"/>
  <c r="S27" i="434" s="1"/>
  <c r="S32" i="434" a="1"/>
  <c r="S32" i="434" s="1"/>
  <c r="S28" i="434" a="1"/>
  <c r="S28" i="434" s="1"/>
  <c r="P36" i="434" a="1"/>
  <c r="P36" i="434" s="1"/>
  <c r="C36" i="434" s="1" a="1"/>
  <c r="C36" i="434" s="1"/>
  <c r="P35" i="434" a="1"/>
  <c r="P35" i="434" s="1"/>
  <c r="C35" i="434" s="1" a="1"/>
  <c r="C35" i="434" s="1"/>
  <c r="P33" i="434" a="1"/>
  <c r="P33" i="434" s="1"/>
  <c r="C33" i="434" s="1" a="1"/>
  <c r="C33" i="434" s="1"/>
  <c r="P29" i="434" a="1"/>
  <c r="P29" i="434" s="1"/>
  <c r="C29" i="434" s="1" a="1"/>
  <c r="C29" i="434" s="1"/>
  <c r="J65" i="434" s="1" a="1"/>
  <c r="J65" i="434" s="1"/>
  <c r="P32" i="434" a="1"/>
  <c r="P32" i="434" s="1"/>
  <c r="C32" i="434" s="1" a="1"/>
  <c r="C32" i="434" s="1"/>
  <c r="P31" i="434" a="1"/>
  <c r="P31" i="434" s="1"/>
  <c r="C31" i="434" s="1" a="1"/>
  <c r="C31" i="434" s="1"/>
  <c r="Z9" i="434"/>
  <c r="S10" i="434" a="1"/>
  <c r="S10" i="434" s="1"/>
  <c r="P11" i="434" a="1"/>
  <c r="P11" i="434" s="1"/>
  <c r="C11" i="434" s="1" a="1"/>
  <c r="C11" i="434" s="1"/>
  <c r="J47" i="434" s="1" a="1"/>
  <c r="J47" i="434" s="1"/>
  <c r="J12" i="434"/>
  <c r="Z13" i="434"/>
  <c r="O13" i="434"/>
  <c r="M13" i="434" a="1"/>
  <c r="M13" i="434" s="1"/>
  <c r="S14" i="434" a="1"/>
  <c r="S14" i="434" s="1"/>
  <c r="N28" i="434" a="1"/>
  <c r="N28" i="434" s="1"/>
  <c r="S31" i="434" a="1"/>
  <c r="S31" i="434" s="1"/>
  <c r="P34" i="434" a="1"/>
  <c r="P34" i="434" s="1"/>
  <c r="C34" i="434" s="1" a="1"/>
  <c r="C34" i="434" s="1"/>
  <c r="Z26" i="434"/>
  <c r="Z27" i="434"/>
  <c r="O27" i="434"/>
  <c r="M27" i="434" a="1"/>
  <c r="M27" i="434" s="1"/>
  <c r="C16" i="434" a="1"/>
  <c r="C16" i="434" s="1"/>
  <c r="M16" i="434" a="1"/>
  <c r="M16" i="434" s="1"/>
  <c r="O16" i="434"/>
  <c r="Z16" i="434"/>
  <c r="C17" i="434" a="1"/>
  <c r="C17" i="434" s="1"/>
  <c r="M17" i="434" a="1"/>
  <c r="M17" i="434" s="1"/>
  <c r="O17" i="434"/>
  <c r="Z17" i="434"/>
  <c r="M18" i="434" a="1"/>
  <c r="M18" i="434" s="1"/>
  <c r="O18" i="434"/>
  <c r="Z18" i="434"/>
  <c r="M19" i="434" a="1"/>
  <c r="M19" i="434" s="1"/>
  <c r="O19" i="434"/>
  <c r="Z19" i="434"/>
  <c r="M20" i="434" a="1"/>
  <c r="M20" i="434" s="1"/>
  <c r="O20" i="434"/>
  <c r="Z20" i="434"/>
  <c r="M21" i="434" a="1"/>
  <c r="M21" i="434" s="1"/>
  <c r="O21" i="434"/>
  <c r="Z21" i="434"/>
  <c r="M22" i="434" a="1"/>
  <c r="M22" i="434" s="1"/>
  <c r="O22" i="434"/>
  <c r="Z22" i="434"/>
  <c r="M23" i="434" a="1"/>
  <c r="M23" i="434" s="1"/>
  <c r="O23" i="434"/>
  <c r="Z23" i="434"/>
  <c r="M24" i="434" a="1"/>
  <c r="M24" i="434" s="1"/>
  <c r="O24" i="434"/>
  <c r="Z24" i="434"/>
  <c r="C25" i="434" a="1"/>
  <c r="C25" i="434" s="1"/>
  <c r="M25" i="434" a="1"/>
  <c r="M25" i="434" s="1"/>
  <c r="O25" i="434"/>
  <c r="Z25" i="434"/>
  <c r="M26" i="434" a="1"/>
  <c r="M26" i="434" s="1"/>
  <c r="O26" i="434"/>
  <c r="P26" i="434" a="1"/>
  <c r="P26" i="434" s="1"/>
  <c r="C26" i="434" s="1" a="1"/>
  <c r="C26" i="434" s="1"/>
  <c r="I27" i="434"/>
  <c r="P27" i="434" a="1"/>
  <c r="P27" i="434" s="1"/>
  <c r="C27" i="434" s="1" a="1"/>
  <c r="C27" i="434" s="1"/>
  <c r="J63" i="434" s="1" a="1"/>
  <c r="J63" i="434" s="1"/>
  <c r="M73" i="434" a="1"/>
  <c r="M73" i="434" s="1"/>
  <c r="M29" i="434" a="1"/>
  <c r="M29" i="434" s="1"/>
  <c r="O29" i="434"/>
  <c r="M30" i="434" a="1"/>
  <c r="M30" i="434" s="1"/>
  <c r="O30" i="434"/>
  <c r="M31" i="434" a="1"/>
  <c r="M31" i="434" s="1"/>
  <c r="O31" i="434"/>
  <c r="M32" i="434" a="1"/>
  <c r="M32" i="434" s="1"/>
  <c r="O32" i="434"/>
  <c r="M33" i="434" a="1"/>
  <c r="M33" i="434" s="1"/>
  <c r="O33" i="434"/>
  <c r="M34" i="434" a="1"/>
  <c r="M34" i="434" s="1"/>
  <c r="O34" i="434"/>
  <c r="M35" i="434" a="1"/>
  <c r="M35" i="434" s="1"/>
  <c r="O35" i="434"/>
  <c r="M36" i="434" a="1"/>
  <c r="M36" i="434" s="1"/>
  <c r="O36" i="434"/>
  <c r="S31" i="433" a="1"/>
  <c r="S31" i="433" s="1"/>
  <c r="S29" i="433" a="1"/>
  <c r="S29" i="433" s="1"/>
  <c r="S35" i="433" a="1"/>
  <c r="S35" i="433" s="1"/>
  <c r="S34" i="433" a="1"/>
  <c r="S34" i="433" s="1"/>
  <c r="S30" i="433" a="1"/>
  <c r="S30" i="433" s="1"/>
  <c r="S27" i="433" a="1"/>
  <c r="S27" i="433" s="1"/>
  <c r="S36" i="433" a="1"/>
  <c r="S36" i="433" s="1"/>
  <c r="S33" i="433" a="1"/>
  <c r="S33" i="433" s="1"/>
  <c r="S19" i="433" a="1"/>
  <c r="S19" i="433" s="1"/>
  <c r="S32" i="433" a="1"/>
  <c r="S32" i="433" s="1"/>
  <c r="S25" i="433" a="1"/>
  <c r="S25" i="433" s="1"/>
  <c r="S23" i="433" a="1"/>
  <c r="S23" i="433" s="1"/>
  <c r="S21" i="433" a="1"/>
  <c r="S21" i="433" s="1"/>
  <c r="S20" i="433" a="1"/>
  <c r="S20" i="433" s="1"/>
  <c r="S16" i="433" a="1"/>
  <c r="S16" i="433" s="1"/>
  <c r="S15" i="433" a="1"/>
  <c r="S15" i="433" s="1"/>
  <c r="S14" i="433" a="1"/>
  <c r="S14" i="433" s="1"/>
  <c r="S13" i="433" a="1"/>
  <c r="S13" i="433" s="1"/>
  <c r="S12" i="433" a="1"/>
  <c r="S12" i="433" s="1"/>
  <c r="S11" i="433" a="1"/>
  <c r="S11" i="433" s="1"/>
  <c r="S10" i="433" a="1"/>
  <c r="S10" i="433" s="1"/>
  <c r="S9" i="433" a="1"/>
  <c r="S9" i="433" s="1"/>
  <c r="S8" i="433" a="1"/>
  <c r="S8" i="433" s="1"/>
  <c r="S7" i="433" a="1"/>
  <c r="S7" i="433" s="1"/>
  <c r="S26" i="433" a="1"/>
  <c r="S26" i="433" s="1"/>
  <c r="S28" i="433" a="1"/>
  <c r="S28" i="433" s="1"/>
  <c r="S17" i="433" a="1"/>
  <c r="S17" i="433" s="1"/>
  <c r="N8" i="433" a="1"/>
  <c r="N8" i="433" s="1"/>
  <c r="L8" i="433" a="1"/>
  <c r="L8" i="433" s="1"/>
  <c r="I8" i="433"/>
  <c r="P8" i="433" a="1"/>
  <c r="P8" i="433" s="1"/>
  <c r="C8" i="433" s="1" a="1"/>
  <c r="C8" i="433" s="1"/>
  <c r="J44" i="433" s="1" a="1"/>
  <c r="J44" i="433" s="1"/>
  <c r="Z8" i="433"/>
  <c r="O8" i="433"/>
  <c r="M8" i="433" a="1"/>
  <c r="M8" i="433" s="1"/>
  <c r="N12" i="433" a="1"/>
  <c r="N12" i="433" s="1"/>
  <c r="I12" i="433"/>
  <c r="P12" i="433" a="1"/>
  <c r="P12" i="433" s="1"/>
  <c r="C12" i="433" s="1" a="1"/>
  <c r="C12" i="433" s="1"/>
  <c r="J48" i="433" s="1" a="1"/>
  <c r="J48" i="433" s="1"/>
  <c r="Z12" i="433"/>
  <c r="O12" i="433"/>
  <c r="M12" i="433" a="1"/>
  <c r="M12" i="433" s="1"/>
  <c r="S18" i="433" a="1"/>
  <c r="S18" i="433" s="1"/>
  <c r="P19" i="433" a="1"/>
  <c r="P19" i="433" s="1"/>
  <c r="C19" i="433" s="1" a="1"/>
  <c r="C19" i="433" s="1"/>
  <c r="P22" i="433" a="1"/>
  <c r="P22" i="433" s="1"/>
  <c r="J8" i="433"/>
  <c r="N9" i="433" a="1"/>
  <c r="N9" i="433" s="1"/>
  <c r="L9" i="433" a="1"/>
  <c r="L9" i="433" s="1"/>
  <c r="I9" i="433"/>
  <c r="P9" i="433" a="1"/>
  <c r="P9" i="433" s="1"/>
  <c r="C9" i="433" s="1" a="1"/>
  <c r="C9" i="433" s="1"/>
  <c r="J45" i="433" s="1" a="1"/>
  <c r="J45" i="433" s="1"/>
  <c r="Z9" i="433"/>
  <c r="O9" i="433"/>
  <c r="M9" i="433" a="1"/>
  <c r="M9" i="433" s="1"/>
  <c r="J12" i="433"/>
  <c r="N13" i="433" a="1"/>
  <c r="N13" i="433" s="1"/>
  <c r="I13" i="433"/>
  <c r="P13" i="433" a="1"/>
  <c r="P13" i="433" s="1"/>
  <c r="C13" i="433" s="1" a="1"/>
  <c r="C13" i="433" s="1"/>
  <c r="J49" i="433" s="1" a="1"/>
  <c r="J49" i="433" s="1"/>
  <c r="Z13" i="433"/>
  <c r="O13" i="433"/>
  <c r="M13" i="433" a="1"/>
  <c r="M13" i="433" s="1"/>
  <c r="S22" i="433" a="1"/>
  <c r="S22" i="433" s="1"/>
  <c r="P26" i="433" a="1"/>
  <c r="P26" i="433" s="1"/>
  <c r="C26" i="433" s="1" a="1"/>
  <c r="C26" i="433" s="1"/>
  <c r="J62" i="433" s="1" a="1"/>
  <c r="J62" i="433" s="1"/>
  <c r="P36" i="433" a="1"/>
  <c r="P36" i="433" s="1"/>
  <c r="C36" i="433" s="1" a="1"/>
  <c r="C36" i="433" s="1"/>
  <c r="P34" i="433" a="1"/>
  <c r="P34" i="433" s="1"/>
  <c r="C34" i="433" s="1" a="1"/>
  <c r="C34" i="433" s="1"/>
  <c r="P33" i="433" a="1"/>
  <c r="P33" i="433" s="1"/>
  <c r="C33" i="433" s="1" a="1"/>
  <c r="C33" i="433" s="1"/>
  <c r="P32" i="433" a="1"/>
  <c r="P32" i="433" s="1"/>
  <c r="C32" i="433" s="1" a="1"/>
  <c r="C32" i="433" s="1"/>
  <c r="J68" i="433" s="1" a="1"/>
  <c r="J68" i="433" s="1"/>
  <c r="P35" i="433" a="1"/>
  <c r="P35" i="433" s="1"/>
  <c r="C35" i="433" s="1" a="1"/>
  <c r="C35" i="433" s="1"/>
  <c r="P31" i="433" a="1"/>
  <c r="P31" i="433" s="1"/>
  <c r="C31" i="433" s="1" a="1"/>
  <c r="C31" i="433" s="1"/>
  <c r="N7" i="433" a="1"/>
  <c r="N7" i="433" s="1"/>
  <c r="L7" i="433" a="1"/>
  <c r="L7" i="433" s="1"/>
  <c r="I7" i="433"/>
  <c r="P7" i="433" a="1"/>
  <c r="P7" i="433" s="1"/>
  <c r="C7" i="433" s="1" a="1"/>
  <c r="C7" i="433" s="1"/>
  <c r="P25" i="433" a="1"/>
  <c r="P25" i="433" s="1"/>
  <c r="C25" i="433" s="1" a="1"/>
  <c r="C25" i="433" s="1"/>
  <c r="Z7" i="433"/>
  <c r="O7" i="433"/>
  <c r="M7" i="433" a="1"/>
  <c r="M7" i="433" s="1"/>
  <c r="P29" i="433" a="1"/>
  <c r="P29" i="433" s="1"/>
  <c r="C29" i="433" s="1" a="1"/>
  <c r="C29" i="433" s="1"/>
  <c r="J65" i="433" s="1" a="1"/>
  <c r="J65" i="433" s="1"/>
  <c r="N10" i="433" a="1"/>
  <c r="N10" i="433" s="1"/>
  <c r="I10" i="433"/>
  <c r="P10" i="433" a="1"/>
  <c r="P10" i="433" s="1"/>
  <c r="C10" i="433" s="1" a="1"/>
  <c r="C10" i="433" s="1"/>
  <c r="J46" i="433" s="1" a="1"/>
  <c r="J46" i="433" s="1"/>
  <c r="Z10" i="433"/>
  <c r="O10" i="433"/>
  <c r="M10" i="433" a="1"/>
  <c r="M10" i="433" s="1"/>
  <c r="N14" i="433" a="1"/>
  <c r="N14" i="433" s="1"/>
  <c r="I14" i="433"/>
  <c r="P14" i="433" a="1"/>
  <c r="P14" i="433" s="1"/>
  <c r="Z14" i="433"/>
  <c r="O14" i="433"/>
  <c r="M14" i="433" a="1"/>
  <c r="M14" i="433" s="1"/>
  <c r="C14" i="433" a="1"/>
  <c r="C14" i="433" s="1"/>
  <c r="J50" i="433" s="1" a="1"/>
  <c r="J50" i="433" s="1"/>
  <c r="N20" i="433" a="1"/>
  <c r="N20" i="433" s="1"/>
  <c r="I20" i="433"/>
  <c r="P20" i="433" a="1"/>
  <c r="P20" i="433" s="1"/>
  <c r="C20" i="433" s="1" a="1"/>
  <c r="C20" i="433" s="1"/>
  <c r="M20" i="433" a="1"/>
  <c r="M20" i="433" s="1"/>
  <c r="J20" i="433"/>
  <c r="Z20" i="433"/>
  <c r="O20" i="433"/>
  <c r="P24" i="433" a="1"/>
  <c r="P24" i="433" s="1"/>
  <c r="C24" i="433" s="1" a="1"/>
  <c r="C24" i="433" s="1"/>
  <c r="J60" i="433" s="1" a="1"/>
  <c r="J60" i="433" s="1"/>
  <c r="J7" i="433"/>
  <c r="J10" i="433"/>
  <c r="N11" i="433" a="1"/>
  <c r="N11" i="433" s="1"/>
  <c r="I11" i="433"/>
  <c r="P11" i="433" a="1"/>
  <c r="P11" i="433" s="1"/>
  <c r="C11" i="433" s="1" a="1"/>
  <c r="C11" i="433" s="1"/>
  <c r="J47" i="433" s="1" a="1"/>
  <c r="J47" i="433" s="1"/>
  <c r="Z11" i="433"/>
  <c r="O11" i="433"/>
  <c r="M11" i="433" a="1"/>
  <c r="M11" i="433" s="1"/>
  <c r="J14" i="433"/>
  <c r="N15" i="433" a="1"/>
  <c r="N15" i="433" s="1"/>
  <c r="I15" i="433"/>
  <c r="P15" i="433" a="1"/>
  <c r="P15" i="433" s="1"/>
  <c r="C15" i="433" s="1" a="1"/>
  <c r="C15" i="433" s="1"/>
  <c r="J51" i="433" s="1" a="1"/>
  <c r="J51" i="433" s="1"/>
  <c r="Z15" i="433"/>
  <c r="O15" i="433"/>
  <c r="M15" i="433" a="1"/>
  <c r="M15" i="433" s="1"/>
  <c r="N16" i="433" a="1"/>
  <c r="N16" i="433" s="1"/>
  <c r="I16" i="433"/>
  <c r="P16" i="433" a="1"/>
  <c r="P16" i="433" s="1"/>
  <c r="C16" i="433" s="1" a="1"/>
  <c r="C16" i="433" s="1"/>
  <c r="M16" i="433" a="1"/>
  <c r="M16" i="433" s="1"/>
  <c r="J16" i="433"/>
  <c r="Z16" i="433"/>
  <c r="O16" i="433"/>
  <c r="P23" i="433" a="1"/>
  <c r="P23" i="433" s="1"/>
  <c r="C23" i="433" s="1" a="1"/>
  <c r="C23" i="433" s="1"/>
  <c r="J59" i="433" s="1" a="1"/>
  <c r="J59" i="433" s="1"/>
  <c r="S24" i="433" a="1"/>
  <c r="S24" i="433" s="1"/>
  <c r="O17" i="433"/>
  <c r="Z17" i="433"/>
  <c r="J18" i="433"/>
  <c r="M18" i="433" a="1"/>
  <c r="M18" i="433" s="1"/>
  <c r="P18" i="433" a="1"/>
  <c r="P18" i="433" s="1"/>
  <c r="C18" i="433" s="1" a="1"/>
  <c r="C18" i="433" s="1"/>
  <c r="N19" i="433" a="1"/>
  <c r="N19" i="433" s="1"/>
  <c r="I19" i="433"/>
  <c r="N21" i="433" a="1"/>
  <c r="N21" i="433" s="1"/>
  <c r="I21" i="433"/>
  <c r="Z21" i="433"/>
  <c r="O21" i="433"/>
  <c r="M21" i="433" a="1"/>
  <c r="M21" i="433" s="1"/>
  <c r="J22" i="433"/>
  <c r="N23" i="433" a="1"/>
  <c r="N23" i="433" s="1"/>
  <c r="I23" i="433"/>
  <c r="Z23" i="433"/>
  <c r="O23" i="433"/>
  <c r="M23" i="433" a="1"/>
  <c r="M23" i="433" s="1"/>
  <c r="J24" i="433"/>
  <c r="N25" i="433" a="1"/>
  <c r="N25" i="433" s="1"/>
  <c r="I25" i="433"/>
  <c r="Z25" i="433"/>
  <c r="O25" i="433"/>
  <c r="M25" i="433" a="1"/>
  <c r="M25" i="433" s="1"/>
  <c r="J26" i="433"/>
  <c r="N30" i="433" a="1"/>
  <c r="N30" i="433" s="1"/>
  <c r="I30" i="433"/>
  <c r="Z30" i="433"/>
  <c r="P30" i="433" a="1"/>
  <c r="P30" i="433" s="1"/>
  <c r="C30" i="433" s="1" a="1"/>
  <c r="C30" i="433" s="1"/>
  <c r="M30" i="433" a="1"/>
  <c r="M30" i="433" s="1"/>
  <c r="J30" i="433"/>
  <c r="O30" i="433"/>
  <c r="J17" i="433"/>
  <c r="M17" i="433" a="1"/>
  <c r="M17" i="433" s="1"/>
  <c r="P17" i="433" a="1"/>
  <c r="P17" i="433" s="1"/>
  <c r="C17" i="433" s="1" a="1"/>
  <c r="C17" i="433" s="1"/>
  <c r="J53" i="433" s="1" a="1"/>
  <c r="J53" i="433" s="1"/>
  <c r="N18" i="433" a="1"/>
  <c r="N18" i="433" s="1"/>
  <c r="I18" i="433"/>
  <c r="N17" i="433" a="1"/>
  <c r="N17" i="433" s="1"/>
  <c r="I17" i="433"/>
  <c r="N22" i="433" a="1"/>
  <c r="N22" i="433" s="1"/>
  <c r="I22" i="433"/>
  <c r="Z22" i="433"/>
  <c r="O22" i="433"/>
  <c r="M22" i="433" a="1"/>
  <c r="M22" i="433" s="1"/>
  <c r="C22" i="433" a="1"/>
  <c r="C22" i="433" s="1"/>
  <c r="N24" i="433" a="1"/>
  <c r="N24" i="433" s="1"/>
  <c r="I24" i="433"/>
  <c r="Z24" i="433"/>
  <c r="O24" i="433"/>
  <c r="M24" i="433" a="1"/>
  <c r="M24" i="433" s="1"/>
  <c r="N26" i="433" a="1"/>
  <c r="N26" i="433" s="1"/>
  <c r="I26" i="433"/>
  <c r="Z26" i="433"/>
  <c r="O26" i="433"/>
  <c r="M26" i="433" a="1"/>
  <c r="M26" i="433" s="1"/>
  <c r="N27" i="433" a="1"/>
  <c r="N27" i="433" s="1"/>
  <c r="I27" i="433"/>
  <c r="P27" i="433" a="1"/>
  <c r="P27" i="433" s="1"/>
  <c r="C27" i="433" s="1" a="1"/>
  <c r="C27" i="433" s="1"/>
  <c r="Z27" i="433"/>
  <c r="O27" i="433"/>
  <c r="M27" i="433" a="1"/>
  <c r="M27" i="433" s="1"/>
  <c r="J28" i="433"/>
  <c r="M28" i="433" a="1"/>
  <c r="M28" i="433" s="1"/>
  <c r="P28" i="433" a="1"/>
  <c r="P28" i="433" s="1"/>
  <c r="C28" i="433" s="1" a="1"/>
  <c r="C28" i="433" s="1"/>
  <c r="N29" i="433" a="1"/>
  <c r="N29" i="433" s="1"/>
  <c r="I29" i="433"/>
  <c r="N28" i="433" a="1"/>
  <c r="N28" i="433" s="1"/>
  <c r="I28" i="433"/>
  <c r="O29" i="433"/>
  <c r="Z29" i="433"/>
  <c r="I31" i="433"/>
  <c r="N31" i="433" a="1"/>
  <c r="N31" i="433" s="1"/>
  <c r="I32" i="433"/>
  <c r="N32" i="433" a="1"/>
  <c r="N32" i="433" s="1"/>
  <c r="I33" i="433"/>
  <c r="N33" i="433" a="1"/>
  <c r="N33" i="433" s="1"/>
  <c r="I34" i="433"/>
  <c r="N34" i="433" a="1"/>
  <c r="N34" i="433" s="1"/>
  <c r="I35" i="433"/>
  <c r="N35" i="433" a="1"/>
  <c r="N35" i="433" s="1"/>
  <c r="I36" i="433"/>
  <c r="N36" i="433" a="1"/>
  <c r="N36" i="433" s="1"/>
  <c r="M73" i="433" a="1"/>
  <c r="M73" i="433" s="1"/>
  <c r="N14" i="432" a="1"/>
  <c r="N14" i="432" s="1"/>
  <c r="I14" i="432"/>
  <c r="P14" i="432" a="1"/>
  <c r="P14" i="432" s="1"/>
  <c r="C14" i="432" s="1" a="1"/>
  <c r="C14" i="432" s="1"/>
  <c r="M14" i="432" a="1"/>
  <c r="M14" i="432" s="1"/>
  <c r="J14" i="432"/>
  <c r="Z14" i="432"/>
  <c r="O14" i="432"/>
  <c r="N30" i="432" a="1"/>
  <c r="N30" i="432" s="1"/>
  <c r="I30" i="432"/>
  <c r="P30" i="432" a="1"/>
  <c r="P30" i="432" s="1"/>
  <c r="C30" i="432" s="1" a="1"/>
  <c r="C30" i="432" s="1"/>
  <c r="J66" i="432" s="1" a="1"/>
  <c r="J66" i="432" s="1"/>
  <c r="M30" i="432" a="1"/>
  <c r="M30" i="432" s="1"/>
  <c r="J30" i="432"/>
  <c r="Z30" i="432"/>
  <c r="O30" i="432"/>
  <c r="P35" i="432" a="1"/>
  <c r="P35" i="432" s="1"/>
  <c r="C35" i="432" s="1" a="1"/>
  <c r="C35" i="432" s="1"/>
  <c r="P21" i="432" a="1"/>
  <c r="P21" i="432" s="1"/>
  <c r="C21" i="432" s="1" a="1"/>
  <c r="C21" i="432" s="1"/>
  <c r="P25" i="432" a="1"/>
  <c r="P25" i="432" s="1"/>
  <c r="C25" i="432" s="1" a="1"/>
  <c r="C25" i="432" s="1"/>
  <c r="J61" i="432" s="1" a="1"/>
  <c r="J61" i="432" s="1"/>
  <c r="N26" i="432" a="1"/>
  <c r="N26" i="432" s="1"/>
  <c r="I26" i="432"/>
  <c r="P26" i="432" a="1"/>
  <c r="P26" i="432" s="1"/>
  <c r="C26" i="432" s="1" a="1"/>
  <c r="C26" i="432" s="1"/>
  <c r="J62" i="432" s="1" a="1"/>
  <c r="J62" i="432" s="1"/>
  <c r="M26" i="432" a="1"/>
  <c r="M26" i="432" s="1"/>
  <c r="J26" i="432"/>
  <c r="Z26" i="432"/>
  <c r="O26" i="432"/>
  <c r="P33" i="432" a="1"/>
  <c r="P33" i="432" s="1"/>
  <c r="C33" i="432" s="1" a="1"/>
  <c r="C33" i="432" s="1"/>
  <c r="P32" i="432" a="1"/>
  <c r="P32" i="432" s="1"/>
  <c r="C32" i="432" s="1" a="1"/>
  <c r="C32" i="432" s="1"/>
  <c r="P7" i="432" a="1"/>
  <c r="P7" i="432" s="1"/>
  <c r="C7" i="432" s="1" a="1"/>
  <c r="C7" i="432" s="1"/>
  <c r="P31" i="432" a="1"/>
  <c r="P31" i="432" s="1"/>
  <c r="C31" i="432" s="1" a="1"/>
  <c r="C31" i="432" s="1"/>
  <c r="J67" i="432" s="1" a="1"/>
  <c r="J67" i="432" s="1"/>
  <c r="P27" i="432" a="1"/>
  <c r="P27" i="432" s="1"/>
  <c r="C27" i="432" s="1" a="1"/>
  <c r="C27" i="432" s="1"/>
  <c r="J63" i="432" s="1" a="1"/>
  <c r="J63" i="432" s="1"/>
  <c r="P23" i="432" a="1"/>
  <c r="P23" i="432" s="1"/>
  <c r="C23" i="432" s="1" a="1"/>
  <c r="C23" i="432" s="1"/>
  <c r="P19" i="432" a="1"/>
  <c r="P19" i="432" s="1"/>
  <c r="C19" i="432" s="1" a="1"/>
  <c r="C19" i="432" s="1"/>
  <c r="P15" i="432" a="1"/>
  <c r="P15" i="432" s="1"/>
  <c r="C15" i="432" s="1" a="1"/>
  <c r="C15" i="432" s="1"/>
  <c r="P11" i="432" a="1"/>
  <c r="P11" i="432" s="1"/>
  <c r="C11" i="432" s="1" a="1"/>
  <c r="C11" i="432" s="1"/>
  <c r="O7" i="432"/>
  <c r="M7" i="432" a="1"/>
  <c r="M7" i="432" s="1"/>
  <c r="P36" i="432" a="1"/>
  <c r="P36" i="432" s="1"/>
  <c r="C36" i="432" s="1" a="1"/>
  <c r="C36" i="432" s="1"/>
  <c r="P28" i="432" a="1"/>
  <c r="P28" i="432" s="1"/>
  <c r="C28" i="432" s="1" a="1"/>
  <c r="C28" i="432" s="1"/>
  <c r="P24" i="432" a="1"/>
  <c r="P24" i="432" s="1"/>
  <c r="C24" i="432" s="1" a="1"/>
  <c r="C24" i="432" s="1"/>
  <c r="J60" i="432" s="1" a="1"/>
  <c r="J60" i="432" s="1"/>
  <c r="P20" i="432" a="1"/>
  <c r="P20" i="432" s="1"/>
  <c r="C20" i="432" s="1" a="1"/>
  <c r="C20" i="432" s="1"/>
  <c r="P16" i="432" a="1"/>
  <c r="P16" i="432" s="1"/>
  <c r="C16" i="432" s="1" a="1"/>
  <c r="C16" i="432" s="1"/>
  <c r="P12" i="432" a="1"/>
  <c r="P12" i="432" s="1"/>
  <c r="C12" i="432" s="1" a="1"/>
  <c r="C12" i="432" s="1"/>
  <c r="P8" i="432" a="1"/>
  <c r="P8" i="432" s="1"/>
  <c r="C8" i="432" s="1" a="1"/>
  <c r="C8" i="432" s="1"/>
  <c r="J44" i="432" s="1" a="1"/>
  <c r="J44" i="432" s="1"/>
  <c r="N9" i="432" a="1"/>
  <c r="N9" i="432" s="1"/>
  <c r="L9" i="432" a="1"/>
  <c r="L9" i="432" s="1"/>
  <c r="I9" i="432"/>
  <c r="Z9" i="432"/>
  <c r="O9" i="432"/>
  <c r="C9" i="432" a="1"/>
  <c r="C9" i="432" s="1"/>
  <c r="P17" i="432" a="1"/>
  <c r="P17" i="432" s="1"/>
  <c r="C17" i="432" s="1" a="1"/>
  <c r="C17" i="432" s="1"/>
  <c r="J53" i="432" s="1" a="1"/>
  <c r="J53" i="432" s="1"/>
  <c r="N22" i="432" a="1"/>
  <c r="N22" i="432" s="1"/>
  <c r="I22" i="432"/>
  <c r="P22" i="432" a="1"/>
  <c r="P22" i="432" s="1"/>
  <c r="C22" i="432" s="1" a="1"/>
  <c r="C22" i="432" s="1"/>
  <c r="J58" i="432" s="1" a="1"/>
  <c r="J58" i="432" s="1"/>
  <c r="M22" i="432" a="1"/>
  <c r="M22" i="432" s="1"/>
  <c r="J22" i="432"/>
  <c r="Z22" i="432"/>
  <c r="O22" i="432"/>
  <c r="S35" i="432" a="1"/>
  <c r="S35" i="432" s="1"/>
  <c r="S34" i="432" a="1"/>
  <c r="S34" i="432" s="1"/>
  <c r="S29" i="432" a="1"/>
  <c r="S29" i="432" s="1"/>
  <c r="S25" i="432" a="1"/>
  <c r="S25" i="432" s="1"/>
  <c r="S21" i="432" a="1"/>
  <c r="S21" i="432" s="1"/>
  <c r="S17" i="432" a="1"/>
  <c r="S17" i="432" s="1"/>
  <c r="S13" i="432" a="1"/>
  <c r="S13" i="432" s="1"/>
  <c r="S9" i="432" a="1"/>
  <c r="S9" i="432" s="1"/>
  <c r="S7" i="432" a="1"/>
  <c r="S7" i="432" s="1"/>
  <c r="S33" i="432" a="1"/>
  <c r="S33" i="432" s="1"/>
  <c r="S32" i="432" a="1"/>
  <c r="S32" i="432" s="1"/>
  <c r="S30" i="432" a="1"/>
  <c r="S30" i="432" s="1"/>
  <c r="S26" i="432" a="1"/>
  <c r="S26" i="432" s="1"/>
  <c r="S22" i="432" a="1"/>
  <c r="S22" i="432" s="1"/>
  <c r="S18" i="432" a="1"/>
  <c r="S18" i="432" s="1"/>
  <c r="S14" i="432" a="1"/>
  <c r="S14" i="432" s="1"/>
  <c r="S10" i="432" a="1"/>
  <c r="S10" i="432" s="1"/>
  <c r="S31" i="432" a="1"/>
  <c r="S31" i="432" s="1"/>
  <c r="S27" i="432" a="1"/>
  <c r="S27" i="432" s="1"/>
  <c r="S23" i="432" a="1"/>
  <c r="S23" i="432" s="1"/>
  <c r="S19" i="432" a="1"/>
  <c r="S19" i="432" s="1"/>
  <c r="S15" i="432" a="1"/>
  <c r="S15" i="432" s="1"/>
  <c r="S11" i="432" a="1"/>
  <c r="S11" i="432" s="1"/>
  <c r="I7" i="432"/>
  <c r="N7" i="432" a="1"/>
  <c r="N7" i="432" s="1"/>
  <c r="M9" i="432" a="1"/>
  <c r="M9" i="432" s="1"/>
  <c r="N10" i="432" a="1"/>
  <c r="N10" i="432" s="1"/>
  <c r="I10" i="432"/>
  <c r="P10" i="432" a="1"/>
  <c r="P10" i="432" s="1"/>
  <c r="C10" i="432" s="1" a="1"/>
  <c r="C10" i="432" s="1"/>
  <c r="J46" i="432" s="1" a="1"/>
  <c r="J46" i="432" s="1"/>
  <c r="M10" i="432" a="1"/>
  <c r="M10" i="432" s="1"/>
  <c r="J10" i="432"/>
  <c r="Z10" i="432"/>
  <c r="O10" i="432"/>
  <c r="P13" i="432" a="1"/>
  <c r="P13" i="432" s="1"/>
  <c r="S16" i="432" a="1"/>
  <c r="S16" i="432" s="1"/>
  <c r="N18" i="432" a="1"/>
  <c r="N18" i="432" s="1"/>
  <c r="I18" i="432"/>
  <c r="P18" i="432" a="1"/>
  <c r="P18" i="432" s="1"/>
  <c r="C18" i="432" s="1" a="1"/>
  <c r="C18" i="432" s="1"/>
  <c r="M18" i="432" a="1"/>
  <c r="M18" i="432" s="1"/>
  <c r="J18" i="432"/>
  <c r="Z18" i="432"/>
  <c r="O18" i="432"/>
  <c r="P29" i="432" a="1"/>
  <c r="P29" i="432" s="1"/>
  <c r="C29" i="432" s="1" a="1"/>
  <c r="C29" i="432" s="1"/>
  <c r="P34" i="432" a="1"/>
  <c r="P34" i="432" s="1"/>
  <c r="C34" i="432" s="1" a="1"/>
  <c r="C34" i="432" s="1"/>
  <c r="N13" i="432" a="1"/>
  <c r="N13" i="432" s="1"/>
  <c r="I13" i="432"/>
  <c r="N17" i="432" a="1"/>
  <c r="N17" i="432" s="1"/>
  <c r="I17" i="432"/>
  <c r="N21" i="432" a="1"/>
  <c r="N21" i="432" s="1"/>
  <c r="I21" i="432"/>
  <c r="N25" i="432" a="1"/>
  <c r="N25" i="432" s="1"/>
  <c r="I25" i="432"/>
  <c r="N29" i="432" a="1"/>
  <c r="N29" i="432" s="1"/>
  <c r="I29" i="432"/>
  <c r="N8" i="432" a="1"/>
  <c r="N8" i="432" s="1"/>
  <c r="L8" i="432" a="1"/>
  <c r="L8" i="432" s="1"/>
  <c r="I8" i="432"/>
  <c r="N12" i="432" a="1"/>
  <c r="N12" i="432" s="1"/>
  <c r="I12" i="432"/>
  <c r="N16" i="432" a="1"/>
  <c r="N16" i="432" s="1"/>
  <c r="I16" i="432"/>
  <c r="N20" i="432" a="1"/>
  <c r="N20" i="432" s="1"/>
  <c r="I20" i="432"/>
  <c r="N24" i="432" a="1"/>
  <c r="N24" i="432" s="1"/>
  <c r="I24" i="432"/>
  <c r="N28" i="432" a="1"/>
  <c r="N28" i="432" s="1"/>
  <c r="I28" i="432"/>
  <c r="N11" i="432" a="1"/>
  <c r="N11" i="432" s="1"/>
  <c r="I11" i="432"/>
  <c r="C13" i="432" a="1"/>
  <c r="C13" i="432" s="1"/>
  <c r="O13" i="432"/>
  <c r="Z13" i="432"/>
  <c r="N15" i="432" a="1"/>
  <c r="N15" i="432" s="1"/>
  <c r="I15" i="432"/>
  <c r="O17" i="432"/>
  <c r="Z17" i="432"/>
  <c r="N19" i="432" a="1"/>
  <c r="N19" i="432" s="1"/>
  <c r="I19" i="432"/>
  <c r="O21" i="432"/>
  <c r="Z21" i="432"/>
  <c r="N23" i="432" a="1"/>
  <c r="N23" i="432" s="1"/>
  <c r="I23" i="432"/>
  <c r="O25" i="432"/>
  <c r="Z25" i="432"/>
  <c r="N27" i="432" a="1"/>
  <c r="N27" i="432" s="1"/>
  <c r="I27" i="432"/>
  <c r="O29" i="432"/>
  <c r="Z29" i="432"/>
  <c r="N31" i="432" a="1"/>
  <c r="N31" i="432" s="1"/>
  <c r="I31" i="432"/>
  <c r="Z31" i="432"/>
  <c r="M73" i="432" a="1"/>
  <c r="M73" i="432" s="1"/>
  <c r="N9" i="431" a="1"/>
  <c r="N9" i="431" s="1"/>
  <c r="L9" i="431" a="1"/>
  <c r="L9" i="431" s="1"/>
  <c r="I9" i="431"/>
  <c r="P9" i="431" a="1"/>
  <c r="P9" i="431" s="1"/>
  <c r="M9" i="431" a="1"/>
  <c r="M9" i="431" s="1"/>
  <c r="J9" i="431"/>
  <c r="P29" i="431" a="1"/>
  <c r="P29" i="431" s="1"/>
  <c r="C29" i="431" s="1" a="1"/>
  <c r="C29" i="431" s="1"/>
  <c r="J65" i="431" s="1" a="1"/>
  <c r="J65" i="431" s="1"/>
  <c r="P16" i="431" a="1"/>
  <c r="P16" i="431" s="1"/>
  <c r="C16" i="431" s="1" a="1"/>
  <c r="C16" i="431" s="1"/>
  <c r="J52" i="431" s="1" a="1"/>
  <c r="J52" i="431" s="1"/>
  <c r="P12" i="431" a="1"/>
  <c r="P12" i="431" s="1"/>
  <c r="C12" i="431" s="1" a="1"/>
  <c r="C12" i="431" s="1"/>
  <c r="J48" i="431" s="1" a="1"/>
  <c r="J48" i="431" s="1"/>
  <c r="Z9" i="431"/>
  <c r="O9" i="431"/>
  <c r="C9" i="431" a="1"/>
  <c r="C9" i="431" s="1"/>
  <c r="P33" i="431" a="1"/>
  <c r="P33" i="431" s="1"/>
  <c r="C33" i="431" s="1" a="1"/>
  <c r="C33" i="431" s="1"/>
  <c r="P25" i="431" a="1"/>
  <c r="P25" i="431" s="1"/>
  <c r="C25" i="431" s="1" a="1"/>
  <c r="C25" i="431" s="1"/>
  <c r="P21" i="431" a="1"/>
  <c r="P21" i="431" s="1"/>
  <c r="C21" i="431" s="1" a="1"/>
  <c r="C21" i="431" s="1"/>
  <c r="J57" i="431" s="1" a="1"/>
  <c r="J57" i="431" s="1"/>
  <c r="Z36" i="431"/>
  <c r="O36" i="431"/>
  <c r="M36" i="431" a="1"/>
  <c r="M36" i="431" s="1"/>
  <c r="J36" i="431"/>
  <c r="P36" i="431" a="1"/>
  <c r="P36" i="431" s="1"/>
  <c r="C36" i="431" s="1" a="1"/>
  <c r="C36" i="431" s="1"/>
  <c r="J72" i="431" s="1" a="1"/>
  <c r="J72" i="431" s="1"/>
  <c r="I36" i="431"/>
  <c r="P11" i="431" a="1"/>
  <c r="P11" i="431" s="1"/>
  <c r="C11" i="431" s="1" a="1"/>
  <c r="C11" i="431" s="1"/>
  <c r="N12" i="431" a="1"/>
  <c r="N12" i="431" s="1"/>
  <c r="I12" i="431"/>
  <c r="P19" i="431" a="1"/>
  <c r="P19" i="431" s="1"/>
  <c r="C19" i="431" s="1" a="1"/>
  <c r="C19" i="431" s="1"/>
  <c r="N7" i="431" a="1"/>
  <c r="N7" i="431" s="1"/>
  <c r="L7" i="431" a="1"/>
  <c r="L7" i="431" s="1"/>
  <c r="I7" i="431"/>
  <c r="P10" i="431" a="1"/>
  <c r="P10" i="431" s="1"/>
  <c r="C10" i="431" s="1" a="1"/>
  <c r="C10" i="431" s="1"/>
  <c r="J46" i="431" s="1" a="1"/>
  <c r="J46" i="431" s="1"/>
  <c r="N11" i="431" a="1"/>
  <c r="N11" i="431" s="1"/>
  <c r="I11" i="431"/>
  <c r="O13" i="431"/>
  <c r="P14" i="431" a="1"/>
  <c r="P14" i="431" s="1"/>
  <c r="C14" i="431" s="1" a="1"/>
  <c r="C14" i="431" s="1"/>
  <c r="N15" i="431" a="1"/>
  <c r="N15" i="431" s="1"/>
  <c r="I15" i="431"/>
  <c r="O17" i="431"/>
  <c r="S17" i="431" a="1"/>
  <c r="S17" i="431" s="1"/>
  <c r="P18" i="431" a="1"/>
  <c r="P18" i="431" s="1"/>
  <c r="C18" i="431" s="1" a="1"/>
  <c r="C18" i="431" s="1"/>
  <c r="N19" i="431" a="1"/>
  <c r="N19" i="431" s="1"/>
  <c r="I19" i="431"/>
  <c r="S20" i="431" a="1"/>
  <c r="S20" i="431" s="1"/>
  <c r="P23" i="431" a="1"/>
  <c r="P23" i="431" s="1"/>
  <c r="C23" i="431" s="1" a="1"/>
  <c r="C23" i="431" s="1"/>
  <c r="S24" i="431" a="1"/>
  <c r="S24" i="431" s="1"/>
  <c r="P27" i="431" a="1"/>
  <c r="P27" i="431" s="1"/>
  <c r="C27" i="431" s="1" a="1"/>
  <c r="C27" i="431" s="1"/>
  <c r="S28" i="431" a="1"/>
  <c r="S28" i="431" s="1"/>
  <c r="P31" i="431" a="1"/>
  <c r="P31" i="431" s="1"/>
  <c r="C31" i="431" s="1" a="1"/>
  <c r="C31" i="431" s="1"/>
  <c r="S32" i="431" a="1"/>
  <c r="S32" i="431" s="1"/>
  <c r="P34" i="431" a="1"/>
  <c r="P34" i="431" s="1"/>
  <c r="C34" i="431" s="1" a="1"/>
  <c r="C34" i="431" s="1"/>
  <c r="J70" i="431" s="1" a="1"/>
  <c r="J70" i="431" s="1"/>
  <c r="N36" i="431" a="1"/>
  <c r="N36" i="431" s="1"/>
  <c r="N13" i="431" a="1"/>
  <c r="N13" i="431" s="1"/>
  <c r="I13" i="431"/>
  <c r="N17" i="431" a="1"/>
  <c r="N17" i="431" s="1"/>
  <c r="I17" i="431"/>
  <c r="N8" i="431" a="1"/>
  <c r="N8" i="431" s="1"/>
  <c r="L8" i="431" a="1"/>
  <c r="L8" i="431" s="1"/>
  <c r="I8" i="431"/>
  <c r="P15" i="431" a="1"/>
  <c r="P15" i="431" s="1"/>
  <c r="C15" i="431" s="1" a="1"/>
  <c r="C15" i="431" s="1"/>
  <c r="N16" i="431" a="1"/>
  <c r="N16" i="431" s="1"/>
  <c r="I16" i="431"/>
  <c r="P26" i="431" a="1"/>
  <c r="P26" i="431" s="1"/>
  <c r="C26" i="431" s="1" a="1"/>
  <c r="C26" i="431" s="1"/>
  <c r="J62" i="431" s="1" a="1"/>
  <c r="J62" i="431" s="1"/>
  <c r="P30" i="431" a="1"/>
  <c r="P30" i="431" s="1"/>
  <c r="C30" i="431" s="1" a="1"/>
  <c r="C30" i="431" s="1"/>
  <c r="S34" i="431" a="1"/>
  <c r="S34" i="431" s="1"/>
  <c r="S35" i="431" a="1"/>
  <c r="S35" i="431" s="1"/>
  <c r="C8" i="431" a="1"/>
  <c r="C8" i="431" s="1"/>
  <c r="O8" i="431"/>
  <c r="S8" i="431" a="1"/>
  <c r="S8" i="431" s="1"/>
  <c r="Z8" i="431"/>
  <c r="N10" i="431" a="1"/>
  <c r="N10" i="431" s="1"/>
  <c r="I10" i="431"/>
  <c r="O12" i="431"/>
  <c r="S12" i="431" a="1"/>
  <c r="S12" i="431" s="1"/>
  <c r="Z12" i="431"/>
  <c r="J13" i="431"/>
  <c r="M13" i="431" a="1"/>
  <c r="M13" i="431" s="1"/>
  <c r="P13" i="431" a="1"/>
  <c r="P13" i="431" s="1"/>
  <c r="C13" i="431" s="1" a="1"/>
  <c r="C13" i="431" s="1"/>
  <c r="J49" i="431" s="1" a="1"/>
  <c r="J49" i="431" s="1"/>
  <c r="N14" i="431" a="1"/>
  <c r="N14" i="431" s="1"/>
  <c r="I14" i="431"/>
  <c r="O16" i="431"/>
  <c r="S16" i="431" a="1"/>
  <c r="S16" i="431" s="1"/>
  <c r="Z16" i="431"/>
  <c r="J17" i="431"/>
  <c r="M17" i="431" a="1"/>
  <c r="M17" i="431" s="1"/>
  <c r="P17" i="431" a="1"/>
  <c r="P17" i="431" s="1"/>
  <c r="C17" i="431" s="1" a="1"/>
  <c r="C17" i="431" s="1"/>
  <c r="J53" i="431" s="1" a="1"/>
  <c r="J53" i="431" s="1"/>
  <c r="N18" i="431" a="1"/>
  <c r="N18" i="431" s="1"/>
  <c r="I18" i="431"/>
  <c r="P20" i="431" a="1"/>
  <c r="P20" i="431" s="1"/>
  <c r="C20" i="431" s="1" a="1"/>
  <c r="C20" i="431" s="1"/>
  <c r="S21" i="431" a="1"/>
  <c r="S21" i="431" s="1"/>
  <c r="P24" i="431" a="1"/>
  <c r="P24" i="431" s="1"/>
  <c r="C24" i="431" s="1" a="1"/>
  <c r="C24" i="431" s="1"/>
  <c r="S25" i="431" a="1"/>
  <c r="S25" i="431" s="1"/>
  <c r="P28" i="431" a="1"/>
  <c r="P28" i="431" s="1"/>
  <c r="C28" i="431" s="1" a="1"/>
  <c r="C28" i="431" s="1"/>
  <c r="S29" i="431" a="1"/>
  <c r="S29" i="431" s="1"/>
  <c r="P32" i="431" a="1"/>
  <c r="P32" i="431" s="1"/>
  <c r="C32" i="431" s="1" a="1"/>
  <c r="C32" i="431" s="1"/>
  <c r="Z35" i="431"/>
  <c r="O35" i="431"/>
  <c r="M35" i="431" a="1"/>
  <c r="M35" i="431" s="1"/>
  <c r="P35" i="431" a="1"/>
  <c r="P35" i="431" s="1"/>
  <c r="C35" i="431" s="1" a="1"/>
  <c r="C35" i="431" s="1"/>
  <c r="J71" i="431" s="1" a="1"/>
  <c r="J71" i="431" s="1"/>
  <c r="I35" i="431"/>
  <c r="I20" i="431"/>
  <c r="N20" i="431" a="1"/>
  <c r="N20" i="431" s="1"/>
  <c r="I21" i="431"/>
  <c r="N21" i="431" a="1"/>
  <c r="N21" i="431" s="1"/>
  <c r="I22" i="431"/>
  <c r="N22" i="431" a="1"/>
  <c r="N22" i="431" s="1"/>
  <c r="I23" i="431"/>
  <c r="N23" i="431" a="1"/>
  <c r="N23" i="431" s="1"/>
  <c r="I24" i="431"/>
  <c r="N24" i="431" a="1"/>
  <c r="N24" i="431" s="1"/>
  <c r="I25" i="431"/>
  <c r="N25" i="431" a="1"/>
  <c r="N25" i="431" s="1"/>
  <c r="I26" i="431"/>
  <c r="N26" i="431" a="1"/>
  <c r="N26" i="431" s="1"/>
  <c r="I27" i="431"/>
  <c r="N27" i="431" a="1"/>
  <c r="N27" i="431" s="1"/>
  <c r="I28" i="431"/>
  <c r="N28" i="431" a="1"/>
  <c r="N28" i="431" s="1"/>
  <c r="I29" i="431"/>
  <c r="N29" i="431" a="1"/>
  <c r="N29" i="431" s="1"/>
  <c r="I30" i="431"/>
  <c r="N30" i="431" a="1"/>
  <c r="N30" i="431" s="1"/>
  <c r="I31" i="431"/>
  <c r="N31" i="431" a="1"/>
  <c r="N31" i="431" s="1"/>
  <c r="I32" i="431"/>
  <c r="N32" i="431" a="1"/>
  <c r="N32" i="431" s="1"/>
  <c r="I33" i="431"/>
  <c r="Z34" i="431"/>
  <c r="O34" i="431"/>
  <c r="M34" i="431" a="1"/>
  <c r="M34" i="431" s="1"/>
  <c r="Z33" i="431"/>
  <c r="S27" i="430" a="1"/>
  <c r="S27" i="430" s="1"/>
  <c r="S23" i="430" a="1"/>
  <c r="S23" i="430" s="1"/>
  <c r="S20" i="430" a="1"/>
  <c r="S20" i="430" s="1"/>
  <c r="S19" i="430" a="1"/>
  <c r="S19" i="430" s="1"/>
  <c r="S18" i="430" a="1"/>
  <c r="S18" i="430" s="1"/>
  <c r="S17" i="430" a="1"/>
  <c r="S17" i="430" s="1"/>
  <c r="S16" i="430" a="1"/>
  <c r="S16" i="430" s="1"/>
  <c r="S15" i="430" a="1"/>
  <c r="S15" i="430" s="1"/>
  <c r="S14" i="430" a="1"/>
  <c r="S14" i="430" s="1"/>
  <c r="S13" i="430" a="1"/>
  <c r="S13" i="430" s="1"/>
  <c r="S35" i="430" a="1"/>
  <c r="S35" i="430" s="1"/>
  <c r="S33" i="430" a="1"/>
  <c r="S33" i="430" s="1"/>
  <c r="S31" i="430" a="1"/>
  <c r="S31" i="430" s="1"/>
  <c r="S28" i="430" a="1"/>
  <c r="S28" i="430" s="1"/>
  <c r="S24" i="430" a="1"/>
  <c r="S24" i="430" s="1"/>
  <c r="S36" i="430" a="1"/>
  <c r="S36" i="430" s="1"/>
  <c r="S34" i="430" a="1"/>
  <c r="S34" i="430" s="1"/>
  <c r="S32" i="430" a="1"/>
  <c r="S32" i="430" s="1"/>
  <c r="S30" i="430" a="1"/>
  <c r="S30" i="430" s="1"/>
  <c r="S26" i="430" a="1"/>
  <c r="S26" i="430" s="1"/>
  <c r="S22" i="430" a="1"/>
  <c r="S22" i="430" s="1"/>
  <c r="S12" i="430" a="1"/>
  <c r="S12" i="430" s="1"/>
  <c r="S11" i="430" a="1"/>
  <c r="S11" i="430" s="1"/>
  <c r="S10" i="430" a="1"/>
  <c r="S10" i="430" s="1"/>
  <c r="S9" i="430" a="1"/>
  <c r="S9" i="430" s="1"/>
  <c r="S8" i="430" a="1"/>
  <c r="S8" i="430" s="1"/>
  <c r="S7" i="430" a="1"/>
  <c r="S7" i="430" s="1"/>
  <c r="M7" i="430" a="1"/>
  <c r="M7" i="430" s="1"/>
  <c r="N11" i="430" a="1"/>
  <c r="N11" i="430" s="1"/>
  <c r="I11" i="430"/>
  <c r="P11" i="430" a="1"/>
  <c r="P11" i="430" s="1"/>
  <c r="C11" i="430" s="1" a="1"/>
  <c r="C11" i="430" s="1"/>
  <c r="S25" i="430" a="1"/>
  <c r="S25" i="430" s="1"/>
  <c r="P33" i="430" a="1"/>
  <c r="P33" i="430" s="1"/>
  <c r="C33" i="430" s="1" a="1"/>
  <c r="C33" i="430" s="1"/>
  <c r="J69" i="430" s="1" a="1"/>
  <c r="J69" i="430" s="1"/>
  <c r="J7" i="430"/>
  <c r="O8" i="430"/>
  <c r="M9" i="430" a="1"/>
  <c r="M9" i="430" s="1"/>
  <c r="O10" i="430"/>
  <c r="M11" i="430" a="1"/>
  <c r="M11" i="430" s="1"/>
  <c r="P16" i="430" a="1"/>
  <c r="P16" i="430" s="1"/>
  <c r="Z16" i="430"/>
  <c r="O16" i="430"/>
  <c r="I16" i="430"/>
  <c r="C16" i="430" a="1"/>
  <c r="C16" i="430" s="1"/>
  <c r="J52" i="430" s="1" a="1"/>
  <c r="J52" i="430" s="1"/>
  <c r="S21" i="430" a="1"/>
  <c r="S21" i="430" s="1"/>
  <c r="P36" i="430" a="1"/>
  <c r="P36" i="430" s="1"/>
  <c r="C36" i="430" s="1" a="1"/>
  <c r="C36" i="430" s="1"/>
  <c r="P34" i="430" a="1"/>
  <c r="P34" i="430" s="1"/>
  <c r="C34" i="430" s="1" a="1"/>
  <c r="C34" i="430" s="1"/>
  <c r="J70" i="430" s="1" a="1"/>
  <c r="J70" i="430" s="1"/>
  <c r="P32" i="430" a="1"/>
  <c r="P32" i="430" s="1"/>
  <c r="C32" i="430" s="1" a="1"/>
  <c r="C32" i="430" s="1"/>
  <c r="J68" i="430" s="1" a="1"/>
  <c r="J68" i="430" s="1"/>
  <c r="P29" i="430" a="1"/>
  <c r="P29" i="430" s="1"/>
  <c r="C29" i="430" s="1" a="1"/>
  <c r="C29" i="430" s="1"/>
  <c r="P25" i="430" a="1"/>
  <c r="P25" i="430" s="1"/>
  <c r="C25" i="430" s="1" a="1"/>
  <c r="C25" i="430" s="1"/>
  <c r="P21" i="430" a="1"/>
  <c r="P21" i="430" s="1"/>
  <c r="C21" i="430" s="1" a="1"/>
  <c r="C21" i="430" s="1"/>
  <c r="N7" i="430" a="1"/>
  <c r="N7" i="430" s="1"/>
  <c r="L7" i="430" a="1"/>
  <c r="L7" i="430" s="1"/>
  <c r="I7" i="430"/>
  <c r="P30" i="430" a="1"/>
  <c r="P30" i="430" s="1"/>
  <c r="C30" i="430" s="1" a="1"/>
  <c r="C30" i="430" s="1"/>
  <c r="P7" i="430" a="1"/>
  <c r="P7" i="430" s="1"/>
  <c r="C7" i="430" s="1" a="1"/>
  <c r="C7" i="430" s="1"/>
  <c r="J43" i="430" s="1" a="1"/>
  <c r="J43" i="430" s="1"/>
  <c r="P26" i="430" a="1"/>
  <c r="P26" i="430" s="1"/>
  <c r="C26" i="430" s="1" a="1"/>
  <c r="C26" i="430" s="1"/>
  <c r="P22" i="430" a="1"/>
  <c r="P22" i="430" s="1"/>
  <c r="C22" i="430" s="1" a="1"/>
  <c r="C22" i="430" s="1"/>
  <c r="N9" i="430" a="1"/>
  <c r="N9" i="430" s="1"/>
  <c r="L9" i="430" a="1"/>
  <c r="L9" i="430" s="1"/>
  <c r="I9" i="430"/>
  <c r="P9" i="430" a="1"/>
  <c r="P9" i="430" s="1"/>
  <c r="C9" i="430" s="1" a="1"/>
  <c r="C9" i="430" s="1"/>
  <c r="P13" i="430" a="1"/>
  <c r="P13" i="430" s="1"/>
  <c r="C13" i="430" s="1" a="1"/>
  <c r="C13" i="430" s="1"/>
  <c r="J49" i="430" s="1" a="1"/>
  <c r="J49" i="430" s="1"/>
  <c r="M13" i="430" a="1"/>
  <c r="M13" i="430" s="1"/>
  <c r="J13" i="430"/>
  <c r="Z13" i="430"/>
  <c r="O13" i="430"/>
  <c r="I13" i="430"/>
  <c r="O7" i="430"/>
  <c r="Z7" i="430"/>
  <c r="N8" i="430" a="1"/>
  <c r="N8" i="430" s="1"/>
  <c r="L8" i="430" a="1"/>
  <c r="L8" i="430" s="1"/>
  <c r="I8" i="430"/>
  <c r="P8" i="430" a="1"/>
  <c r="P8" i="430" s="1"/>
  <c r="C8" i="430" s="1" a="1"/>
  <c r="C8" i="430" s="1"/>
  <c r="J44" i="430" s="1" a="1"/>
  <c r="J44" i="430" s="1"/>
  <c r="J9" i="430"/>
  <c r="N10" i="430" a="1"/>
  <c r="N10" i="430" s="1"/>
  <c r="I10" i="430"/>
  <c r="P10" i="430" a="1"/>
  <c r="P10" i="430" s="1"/>
  <c r="C10" i="430" s="1" a="1"/>
  <c r="C10" i="430" s="1"/>
  <c r="J46" i="430" s="1" a="1"/>
  <c r="J46" i="430" s="1"/>
  <c r="J11" i="430"/>
  <c r="Z12" i="430"/>
  <c r="N12" i="430" a="1"/>
  <c r="N12" i="430" s="1"/>
  <c r="I12" i="430"/>
  <c r="P12" i="430" a="1"/>
  <c r="P12" i="430" s="1"/>
  <c r="C12" i="430" s="1" a="1"/>
  <c r="C12" i="430" s="1"/>
  <c r="J48" i="430" s="1" a="1"/>
  <c r="J48" i="430" s="1"/>
  <c r="N13" i="430" a="1"/>
  <c r="N13" i="430" s="1"/>
  <c r="P17" i="430" a="1"/>
  <c r="P17" i="430" s="1"/>
  <c r="C17" i="430" s="1" a="1"/>
  <c r="C17" i="430" s="1"/>
  <c r="J53" i="430" s="1" a="1"/>
  <c r="J53" i="430" s="1"/>
  <c r="M17" i="430" a="1"/>
  <c r="M17" i="430" s="1"/>
  <c r="J17" i="430"/>
  <c r="Z17" i="430"/>
  <c r="O17" i="430"/>
  <c r="I17" i="430"/>
  <c r="P23" i="430" a="1"/>
  <c r="P23" i="430" s="1"/>
  <c r="P31" i="430" a="1"/>
  <c r="P31" i="430" s="1"/>
  <c r="C31" i="430" s="1" a="1"/>
  <c r="C31" i="430" s="1"/>
  <c r="J67" i="430" s="1" a="1"/>
  <c r="J67" i="430" s="1"/>
  <c r="P35" i="430" a="1"/>
  <c r="P35" i="430" s="1"/>
  <c r="C35" i="430" s="1" a="1"/>
  <c r="C35" i="430" s="1"/>
  <c r="N23" i="430" a="1"/>
  <c r="N23" i="430" s="1"/>
  <c r="I23" i="430"/>
  <c r="Z23" i="430"/>
  <c r="O23" i="430"/>
  <c r="C23" i="430" a="1"/>
  <c r="C23" i="430" s="1"/>
  <c r="J59" i="430" s="1" a="1"/>
  <c r="J59" i="430" s="1"/>
  <c r="Z31" i="430"/>
  <c r="O31" i="430"/>
  <c r="M31" i="430" a="1"/>
  <c r="M31" i="430" s="1"/>
  <c r="N31" i="430" a="1"/>
  <c r="N31" i="430" s="1"/>
  <c r="I31" i="430"/>
  <c r="J31" i="430"/>
  <c r="Z35" i="430"/>
  <c r="O35" i="430"/>
  <c r="M35" i="430" a="1"/>
  <c r="M35" i="430" s="1"/>
  <c r="N35" i="430" a="1"/>
  <c r="N35" i="430" s="1"/>
  <c r="I35" i="430"/>
  <c r="J35" i="430"/>
  <c r="P15" i="430" a="1"/>
  <c r="P15" i="430" s="1"/>
  <c r="C15" i="430" s="1" a="1"/>
  <c r="C15" i="430" s="1"/>
  <c r="J51" i="430" s="1" a="1"/>
  <c r="J51" i="430" s="1"/>
  <c r="P19" i="430" a="1"/>
  <c r="P19" i="430" s="1"/>
  <c r="C19" i="430" s="1" a="1"/>
  <c r="C19" i="430" s="1"/>
  <c r="I20" i="430"/>
  <c r="N20" i="430" a="1"/>
  <c r="N20" i="430" s="1"/>
  <c r="M23" i="430" a="1"/>
  <c r="M23" i="430" s="1"/>
  <c r="N24" i="430" a="1"/>
  <c r="N24" i="430" s="1"/>
  <c r="I24" i="430"/>
  <c r="P24" i="430" a="1"/>
  <c r="P24" i="430" s="1"/>
  <c r="C24" i="430" s="1" a="1"/>
  <c r="C24" i="430" s="1"/>
  <c r="M24" i="430" a="1"/>
  <c r="M24" i="430" s="1"/>
  <c r="J24" i="430"/>
  <c r="Z24" i="430"/>
  <c r="O24" i="430"/>
  <c r="N28" i="430" a="1"/>
  <c r="N28" i="430" s="1"/>
  <c r="I28" i="430"/>
  <c r="P28" i="430" a="1"/>
  <c r="P28" i="430" s="1"/>
  <c r="C28" i="430" s="1" a="1"/>
  <c r="C28" i="430" s="1"/>
  <c r="J64" i="430" s="1" a="1"/>
  <c r="J64" i="430" s="1"/>
  <c r="M28" i="430" a="1"/>
  <c r="M28" i="430" s="1"/>
  <c r="J28" i="430"/>
  <c r="Z28" i="430"/>
  <c r="O28" i="430"/>
  <c r="P20" i="430" a="1"/>
  <c r="P20" i="430" s="1"/>
  <c r="C20" i="430" s="1" a="1"/>
  <c r="C20" i="430" s="1"/>
  <c r="J56" i="430" s="1" a="1"/>
  <c r="J56" i="430" s="1"/>
  <c r="Z20" i="430"/>
  <c r="O20" i="430"/>
  <c r="M20" i="430" a="1"/>
  <c r="M20" i="430" s="1"/>
  <c r="N27" i="430" a="1"/>
  <c r="N27" i="430" s="1"/>
  <c r="I27" i="430"/>
  <c r="Z27" i="430"/>
  <c r="O27" i="430"/>
  <c r="Z33" i="430"/>
  <c r="O33" i="430"/>
  <c r="M33" i="430" a="1"/>
  <c r="M33" i="430" s="1"/>
  <c r="N33" i="430" a="1"/>
  <c r="N33" i="430" s="1"/>
  <c r="I33" i="430"/>
  <c r="J33" i="430"/>
  <c r="P14" i="430" a="1"/>
  <c r="P14" i="430" s="1"/>
  <c r="C14" i="430" s="1" a="1"/>
  <c r="C14" i="430" s="1"/>
  <c r="J50" i="430" s="1" a="1"/>
  <c r="J50" i="430" s="1"/>
  <c r="P18" i="430" a="1"/>
  <c r="P18" i="430" s="1"/>
  <c r="C18" i="430" s="1" a="1"/>
  <c r="C18" i="430" s="1"/>
  <c r="J20" i="430"/>
  <c r="N22" i="430" a="1"/>
  <c r="N22" i="430" s="1"/>
  <c r="I22" i="430"/>
  <c r="N26" i="430" a="1"/>
  <c r="N26" i="430" s="1"/>
  <c r="I26" i="430"/>
  <c r="Z30" i="430"/>
  <c r="N30" i="430" a="1"/>
  <c r="N30" i="430" s="1"/>
  <c r="I30" i="430"/>
  <c r="N21" i="430" a="1"/>
  <c r="N21" i="430" s="1"/>
  <c r="I21" i="430"/>
  <c r="N25" i="430" a="1"/>
  <c r="N25" i="430" s="1"/>
  <c r="I25" i="430"/>
  <c r="N29" i="430" a="1"/>
  <c r="N29" i="430" s="1"/>
  <c r="I29" i="430"/>
  <c r="Z32" i="430"/>
  <c r="O32" i="430"/>
  <c r="M32" i="430" a="1"/>
  <c r="M32" i="430" s="1"/>
  <c r="N32" i="430" a="1"/>
  <c r="N32" i="430" s="1"/>
  <c r="I32" i="430"/>
  <c r="Z34" i="430"/>
  <c r="O34" i="430"/>
  <c r="M34" i="430" a="1"/>
  <c r="M34" i="430" s="1"/>
  <c r="N34" i="430" a="1"/>
  <c r="N34" i="430" s="1"/>
  <c r="I34" i="430"/>
  <c r="Z36" i="430"/>
  <c r="O36" i="430"/>
  <c r="M36" i="430" a="1"/>
  <c r="M36" i="430" s="1"/>
  <c r="N36" i="430" a="1"/>
  <c r="N36" i="430" s="1"/>
  <c r="I36" i="430"/>
  <c r="M73" i="430" a="1"/>
  <c r="M73" i="430" s="1"/>
  <c r="N13" i="429" a="1"/>
  <c r="N13" i="429" s="1"/>
  <c r="I13" i="429"/>
  <c r="O13" i="429"/>
  <c r="P13" i="429" a="1"/>
  <c r="P13" i="429" s="1"/>
  <c r="C13" i="429" s="1" a="1"/>
  <c r="C13" i="429" s="1"/>
  <c r="J49" i="429" s="1" a="1"/>
  <c r="J49" i="429" s="1"/>
  <c r="Z13" i="429"/>
  <c r="M13" i="429" a="1"/>
  <c r="M13" i="429" s="1"/>
  <c r="N17" i="429" a="1"/>
  <c r="N17" i="429" s="1"/>
  <c r="I17" i="429"/>
  <c r="M17" i="429" a="1"/>
  <c r="M17" i="429" s="1"/>
  <c r="P17" i="429" a="1"/>
  <c r="P17" i="429" s="1"/>
  <c r="C17" i="429" s="1" a="1"/>
  <c r="C17" i="429" s="1"/>
  <c r="Z17" i="429"/>
  <c r="O17" i="429"/>
  <c r="N21" i="429" a="1"/>
  <c r="N21" i="429" s="1"/>
  <c r="I21" i="429"/>
  <c r="Z21" i="429"/>
  <c r="M21" i="429" a="1"/>
  <c r="M21" i="429" s="1"/>
  <c r="P21" i="429" a="1"/>
  <c r="P21" i="429" s="1"/>
  <c r="C21" i="429" s="1" a="1"/>
  <c r="C21" i="429" s="1"/>
  <c r="J57" i="429" s="1" a="1"/>
  <c r="J57" i="429" s="1"/>
  <c r="O21" i="429"/>
  <c r="P34" i="429" a="1"/>
  <c r="P34" i="429" s="1"/>
  <c r="C34" i="429" s="1" a="1"/>
  <c r="C34" i="429" s="1"/>
  <c r="N8" i="429" a="1"/>
  <c r="N8" i="429" s="1"/>
  <c r="L8" i="429" a="1"/>
  <c r="L8" i="429" s="1"/>
  <c r="I8" i="429"/>
  <c r="P8" i="429" a="1"/>
  <c r="P8" i="429" s="1"/>
  <c r="C8" i="429" s="1" a="1"/>
  <c r="C8" i="429" s="1"/>
  <c r="N10" i="429" a="1"/>
  <c r="N10" i="429" s="1"/>
  <c r="L10" i="429" a="1"/>
  <c r="L10" i="429" s="1"/>
  <c r="I10" i="429"/>
  <c r="P10" i="429" a="1"/>
  <c r="P10" i="429" s="1"/>
  <c r="C10" i="429" s="1" a="1"/>
  <c r="C10" i="429" s="1"/>
  <c r="J46" i="429" s="1" a="1"/>
  <c r="J46" i="429" s="1"/>
  <c r="N11" i="429" a="1"/>
  <c r="N11" i="429" s="1"/>
  <c r="I11" i="429"/>
  <c r="Z11" i="429"/>
  <c r="O11" i="429"/>
  <c r="M11" i="429" a="1"/>
  <c r="M11" i="429" s="1"/>
  <c r="P11" i="429" a="1"/>
  <c r="P11" i="429" s="1"/>
  <c r="C11" i="429" s="1" a="1"/>
  <c r="C11" i="429" s="1"/>
  <c r="J47" i="429" s="1" a="1"/>
  <c r="J47" i="429" s="1"/>
  <c r="J13" i="429"/>
  <c r="N14" i="429" a="1"/>
  <c r="N14" i="429" s="1"/>
  <c r="I14" i="429"/>
  <c r="M14" i="429" a="1"/>
  <c r="M14" i="429" s="1"/>
  <c r="P14" i="429" a="1"/>
  <c r="P14" i="429" s="1"/>
  <c r="C14" i="429" s="1" a="1"/>
  <c r="C14" i="429" s="1"/>
  <c r="Z14" i="429"/>
  <c r="O14" i="429"/>
  <c r="J17" i="429"/>
  <c r="N18" i="429" a="1"/>
  <c r="N18" i="429" s="1"/>
  <c r="I18" i="429"/>
  <c r="O18" i="429"/>
  <c r="P18" i="429" a="1"/>
  <c r="P18" i="429" s="1"/>
  <c r="C18" i="429" s="1" a="1"/>
  <c r="C18" i="429" s="1"/>
  <c r="J54" i="429" s="1" a="1"/>
  <c r="J54" i="429" s="1"/>
  <c r="Z18" i="429"/>
  <c r="M18" i="429" a="1"/>
  <c r="M18" i="429" s="1"/>
  <c r="J21" i="429"/>
  <c r="N22" i="429" a="1"/>
  <c r="N22" i="429" s="1"/>
  <c r="I22" i="429"/>
  <c r="Z22" i="429"/>
  <c r="O22" i="429"/>
  <c r="P22" i="429" a="1"/>
  <c r="P22" i="429" s="1"/>
  <c r="C22" i="429" s="1" a="1"/>
  <c r="C22" i="429" s="1"/>
  <c r="J58" i="429" s="1" a="1"/>
  <c r="J58" i="429" s="1"/>
  <c r="M22" i="429" a="1"/>
  <c r="M22" i="429" s="1"/>
  <c r="N7" i="429" a="1"/>
  <c r="N7" i="429" s="1"/>
  <c r="L7" i="429" a="1"/>
  <c r="L7" i="429" s="1"/>
  <c r="I7" i="429"/>
  <c r="P7" i="429" a="1"/>
  <c r="P7" i="429" s="1"/>
  <c r="C7" i="429" s="1" a="1"/>
  <c r="C7" i="429" s="1"/>
  <c r="M8" i="429" a="1"/>
  <c r="M8" i="429" s="1"/>
  <c r="M10" i="429" a="1"/>
  <c r="M10" i="429" s="1"/>
  <c r="J14" i="429"/>
  <c r="N15" i="429" a="1"/>
  <c r="N15" i="429" s="1"/>
  <c r="I15" i="429"/>
  <c r="M15" i="429" a="1"/>
  <c r="M15" i="429" s="1"/>
  <c r="P15" i="429" a="1"/>
  <c r="P15" i="429" s="1"/>
  <c r="C15" i="429" s="1" a="1"/>
  <c r="C15" i="429" s="1"/>
  <c r="Z15" i="429"/>
  <c r="O15" i="429"/>
  <c r="J18" i="429"/>
  <c r="N19" i="429" a="1"/>
  <c r="N19" i="429" s="1"/>
  <c r="I19" i="429"/>
  <c r="M19" i="429" a="1"/>
  <c r="M19" i="429" s="1"/>
  <c r="P19" i="429" a="1"/>
  <c r="P19" i="429" s="1"/>
  <c r="C19" i="429" s="1" a="1"/>
  <c r="C19" i="429" s="1"/>
  <c r="J55" i="429" s="1" a="1"/>
  <c r="J55" i="429" s="1"/>
  <c r="Z19" i="429"/>
  <c r="O19" i="429"/>
  <c r="J22" i="429"/>
  <c r="N23" i="429" a="1"/>
  <c r="N23" i="429" s="1"/>
  <c r="I23" i="429"/>
  <c r="Z23" i="429"/>
  <c r="O23" i="429"/>
  <c r="P23" i="429" a="1"/>
  <c r="P23" i="429" s="1"/>
  <c r="C23" i="429" s="1" a="1"/>
  <c r="C23" i="429" s="1"/>
  <c r="J59" i="429" s="1" a="1"/>
  <c r="J59" i="429" s="1"/>
  <c r="M23" i="429" a="1"/>
  <c r="M23" i="429" s="1"/>
  <c r="S34" i="429" a="1"/>
  <c r="S34" i="429" s="1"/>
  <c r="S33" i="429" a="1"/>
  <c r="S33" i="429" s="1"/>
  <c r="S32" i="429" a="1"/>
  <c r="S32" i="429" s="1"/>
  <c r="S31" i="429" a="1"/>
  <c r="S31" i="429" s="1"/>
  <c r="S30" i="429" a="1"/>
  <c r="S30" i="429" s="1"/>
  <c r="S29" i="429" a="1"/>
  <c r="S29" i="429" s="1"/>
  <c r="S28" i="429" a="1"/>
  <c r="S28" i="429" s="1"/>
  <c r="S27" i="429" a="1"/>
  <c r="S27" i="429" s="1"/>
  <c r="S26" i="429" a="1"/>
  <c r="S26" i="429" s="1"/>
  <c r="S25" i="429" a="1"/>
  <c r="S25" i="429" s="1"/>
  <c r="S35" i="429" a="1"/>
  <c r="S35" i="429" s="1"/>
  <c r="S36" i="429" a="1"/>
  <c r="S36" i="429" s="1"/>
  <c r="S24" i="429" a="1"/>
  <c r="S24" i="429" s="1"/>
  <c r="S23" i="429" a="1"/>
  <c r="S23" i="429" s="1"/>
  <c r="S22" i="429" a="1"/>
  <c r="S22" i="429" s="1"/>
  <c r="S21" i="429" a="1"/>
  <c r="S21" i="429" s="1"/>
  <c r="S20" i="429" a="1"/>
  <c r="S20" i="429" s="1"/>
  <c r="S19" i="429" a="1"/>
  <c r="S19" i="429" s="1"/>
  <c r="S18" i="429" a="1"/>
  <c r="S18" i="429" s="1"/>
  <c r="S17" i="429" a="1"/>
  <c r="S17" i="429" s="1"/>
  <c r="S16" i="429" a="1"/>
  <c r="S16" i="429" s="1"/>
  <c r="S15" i="429" a="1"/>
  <c r="S15" i="429" s="1"/>
  <c r="S14" i="429" a="1"/>
  <c r="S14" i="429" s="1"/>
  <c r="S13" i="429" a="1"/>
  <c r="S13" i="429" s="1"/>
  <c r="S12" i="429" a="1"/>
  <c r="S12" i="429" s="1"/>
  <c r="S11" i="429" a="1"/>
  <c r="S11" i="429" s="1"/>
  <c r="S10" i="429" a="1"/>
  <c r="S10" i="429" s="1"/>
  <c r="S9" i="429" a="1"/>
  <c r="S9" i="429" s="1"/>
  <c r="S8" i="429" a="1"/>
  <c r="S8" i="429" s="1"/>
  <c r="S7" i="429" a="1"/>
  <c r="S7" i="429" s="1"/>
  <c r="M7" i="429" a="1"/>
  <c r="M7" i="429" s="1"/>
  <c r="J8" i="429"/>
  <c r="N9" i="429" a="1"/>
  <c r="N9" i="429" s="1"/>
  <c r="L9" i="429" a="1"/>
  <c r="L9" i="429" s="1"/>
  <c r="I9" i="429"/>
  <c r="P9" i="429" a="1"/>
  <c r="P9" i="429" s="1"/>
  <c r="C9" i="429" s="1" a="1"/>
  <c r="C9" i="429" s="1"/>
  <c r="J45" i="429" s="1" a="1"/>
  <c r="J45" i="429" s="1"/>
  <c r="J10" i="429"/>
  <c r="N12" i="429" a="1"/>
  <c r="N12" i="429" s="1"/>
  <c r="I12" i="429"/>
  <c r="Z12" i="429"/>
  <c r="O12" i="429"/>
  <c r="P12" i="429" a="1"/>
  <c r="P12" i="429" s="1"/>
  <c r="C12" i="429" s="1" a="1"/>
  <c r="C12" i="429" s="1"/>
  <c r="J48" i="429" s="1" a="1"/>
  <c r="J48" i="429" s="1"/>
  <c r="M12" i="429" a="1"/>
  <c r="M12" i="429" s="1"/>
  <c r="J15" i="429"/>
  <c r="N16" i="429" a="1"/>
  <c r="N16" i="429" s="1"/>
  <c r="I16" i="429"/>
  <c r="M16" i="429" a="1"/>
  <c r="M16" i="429" s="1"/>
  <c r="P16" i="429" a="1"/>
  <c r="P16" i="429" s="1"/>
  <c r="C16" i="429" s="1" a="1"/>
  <c r="C16" i="429" s="1"/>
  <c r="Z16" i="429"/>
  <c r="O16" i="429"/>
  <c r="J19" i="429"/>
  <c r="N20" i="429" a="1"/>
  <c r="N20" i="429" s="1"/>
  <c r="I20" i="429"/>
  <c r="Z20" i="429"/>
  <c r="O20" i="429"/>
  <c r="P20" i="429" a="1"/>
  <c r="P20" i="429" s="1"/>
  <c r="C20" i="429" s="1" a="1"/>
  <c r="C20" i="429" s="1"/>
  <c r="J56" i="429" s="1" a="1"/>
  <c r="J56" i="429" s="1"/>
  <c r="M20" i="429" a="1"/>
  <c r="M20" i="429" s="1"/>
  <c r="J23" i="429"/>
  <c r="N24" i="429" a="1"/>
  <c r="N24" i="429" s="1"/>
  <c r="I24" i="429"/>
  <c r="P24" i="429" a="1"/>
  <c r="P24" i="429" s="1"/>
  <c r="C24" i="429" s="1" a="1"/>
  <c r="C24" i="429" s="1"/>
  <c r="J60" i="429" s="1" a="1"/>
  <c r="J60" i="429" s="1"/>
  <c r="Z24" i="429"/>
  <c r="O24" i="429"/>
  <c r="M24" i="429" a="1"/>
  <c r="M24" i="429" s="1"/>
  <c r="P27" i="429" a="1"/>
  <c r="P27" i="429" s="1"/>
  <c r="C27" i="429" s="1" a="1"/>
  <c r="C27" i="429" s="1"/>
  <c r="J63" i="429" s="1" a="1"/>
  <c r="J63" i="429" s="1"/>
  <c r="Z27" i="429"/>
  <c r="O27" i="429"/>
  <c r="M27" i="429" a="1"/>
  <c r="M27" i="429" s="1"/>
  <c r="P29" i="429" a="1"/>
  <c r="P29" i="429" s="1"/>
  <c r="Z29" i="429"/>
  <c r="O29" i="429"/>
  <c r="M29" i="429" a="1"/>
  <c r="M29" i="429" s="1"/>
  <c r="C29" i="429" a="1"/>
  <c r="C29" i="429" s="1"/>
  <c r="J65" i="429" s="1" a="1"/>
  <c r="J65" i="429" s="1"/>
  <c r="Z33" i="429"/>
  <c r="P33" i="429" a="1"/>
  <c r="P33" i="429" s="1"/>
  <c r="C33" i="429" s="1" a="1"/>
  <c r="C33" i="429" s="1"/>
  <c r="J69" i="429" s="1" a="1"/>
  <c r="J69" i="429" s="1"/>
  <c r="O33" i="429"/>
  <c r="M33" i="429" a="1"/>
  <c r="M33" i="429" s="1"/>
  <c r="J25" i="429"/>
  <c r="M25" i="429" a="1"/>
  <c r="M25" i="429" s="1"/>
  <c r="P26" i="429" a="1"/>
  <c r="P26" i="429" s="1"/>
  <c r="C26" i="429" s="1" a="1"/>
  <c r="C26" i="429" s="1"/>
  <c r="Z26" i="429"/>
  <c r="I27" i="429"/>
  <c r="N27" i="429" a="1"/>
  <c r="N27" i="429" s="1"/>
  <c r="I29" i="429"/>
  <c r="N29" i="429" a="1"/>
  <c r="N29" i="429" s="1"/>
  <c r="I31" i="429"/>
  <c r="N31" i="429" a="1"/>
  <c r="N31" i="429" s="1"/>
  <c r="I33" i="429"/>
  <c r="N33" i="429" a="1"/>
  <c r="N33" i="429" s="1"/>
  <c r="Z36" i="429"/>
  <c r="O36" i="429"/>
  <c r="M36" i="429" a="1"/>
  <c r="M36" i="429" s="1"/>
  <c r="J36" i="429"/>
  <c r="P36" i="429" a="1"/>
  <c r="P36" i="429" s="1"/>
  <c r="C36" i="429" s="1" a="1"/>
  <c r="C36" i="429" s="1"/>
  <c r="I36" i="429"/>
  <c r="P31" i="429" a="1"/>
  <c r="P31" i="429" s="1"/>
  <c r="C31" i="429" s="1" a="1"/>
  <c r="C31" i="429" s="1"/>
  <c r="J67" i="429" s="1" a="1"/>
  <c r="J67" i="429" s="1"/>
  <c r="Z31" i="429"/>
  <c r="O31" i="429"/>
  <c r="M31" i="429" a="1"/>
  <c r="M31" i="429" s="1"/>
  <c r="Z35" i="429"/>
  <c r="O35" i="429"/>
  <c r="M35" i="429" a="1"/>
  <c r="M35" i="429" s="1"/>
  <c r="P35" i="429" a="1"/>
  <c r="P35" i="429" s="1"/>
  <c r="C35" i="429" s="1" a="1"/>
  <c r="C35" i="429" s="1"/>
  <c r="J71" i="429" s="1" a="1"/>
  <c r="J71" i="429" s="1"/>
  <c r="I35" i="429"/>
  <c r="P25" i="429" a="1"/>
  <c r="P25" i="429" s="1"/>
  <c r="C25" i="429" s="1" a="1"/>
  <c r="C25" i="429" s="1"/>
  <c r="J27" i="429"/>
  <c r="P28" i="429" a="1"/>
  <c r="P28" i="429" s="1"/>
  <c r="C28" i="429" s="1" a="1"/>
  <c r="C28" i="429" s="1"/>
  <c r="J64" i="429" s="1" a="1"/>
  <c r="J64" i="429" s="1"/>
  <c r="Z28" i="429"/>
  <c r="O28" i="429"/>
  <c r="M28" i="429" a="1"/>
  <c r="M28" i="429" s="1"/>
  <c r="J29" i="429"/>
  <c r="P30" i="429" a="1"/>
  <c r="P30" i="429" s="1"/>
  <c r="C30" i="429" s="1" a="1"/>
  <c r="C30" i="429" s="1"/>
  <c r="J66" i="429" s="1" a="1"/>
  <c r="J66" i="429" s="1"/>
  <c r="Z30" i="429"/>
  <c r="O30" i="429"/>
  <c r="M30" i="429" a="1"/>
  <c r="M30" i="429" s="1"/>
  <c r="J31" i="429"/>
  <c r="P32" i="429" a="1"/>
  <c r="P32" i="429" s="1"/>
  <c r="C32" i="429" s="1" a="1"/>
  <c r="C32" i="429" s="1"/>
  <c r="J68" i="429" s="1" a="1"/>
  <c r="J68" i="429" s="1"/>
  <c r="Z32" i="429"/>
  <c r="O32" i="429"/>
  <c r="M32" i="429" a="1"/>
  <c r="M32" i="429" s="1"/>
  <c r="J33" i="429"/>
  <c r="N35" i="429" a="1"/>
  <c r="N35" i="429" s="1"/>
  <c r="Z34" i="429"/>
  <c r="O34" i="429"/>
  <c r="M34" i="429" a="1"/>
  <c r="M34" i="429" s="1"/>
  <c r="L34" i="429" a="1"/>
  <c r="L34" i="429" s="1"/>
  <c r="P7" i="428" a="1"/>
  <c r="P7" i="428" s="1"/>
  <c r="C7" i="428" s="1" a="1"/>
  <c r="C7" i="428" s="1"/>
  <c r="J43" i="428" s="1" a="1"/>
  <c r="J43" i="428" s="1"/>
  <c r="S7" i="428" a="1"/>
  <c r="S7" i="428" s="1"/>
  <c r="P8" i="428" a="1"/>
  <c r="P8" i="428" s="1"/>
  <c r="C8" i="428" s="1" a="1"/>
  <c r="C8" i="428" s="1"/>
  <c r="S8" i="428" a="1"/>
  <c r="S8" i="428" s="1"/>
  <c r="P9" i="428" a="1"/>
  <c r="P9" i="428" s="1"/>
  <c r="C9" i="428" s="1" a="1"/>
  <c r="C9" i="428" s="1"/>
  <c r="S9" i="428" a="1"/>
  <c r="S9" i="428" s="1"/>
  <c r="P10" i="428" a="1"/>
  <c r="P10" i="428" s="1"/>
  <c r="C10" i="428" s="1" a="1"/>
  <c r="C10" i="428" s="1"/>
  <c r="S10" i="428" a="1"/>
  <c r="S10" i="428" s="1"/>
  <c r="P11" i="428" a="1"/>
  <c r="P11" i="428" s="1"/>
  <c r="C11" i="428" s="1" a="1"/>
  <c r="C11" i="428" s="1"/>
  <c r="J47" i="428" s="1" a="1"/>
  <c r="J47" i="428" s="1"/>
  <c r="S11" i="428" a="1"/>
  <c r="S11" i="428" s="1"/>
  <c r="P12" i="428" a="1"/>
  <c r="P12" i="428" s="1"/>
  <c r="C12" i="428" s="1" a="1"/>
  <c r="C12" i="428" s="1"/>
  <c r="S12" i="428" a="1"/>
  <c r="S12" i="428" s="1"/>
  <c r="P13" i="428" a="1"/>
  <c r="P13" i="428" s="1"/>
  <c r="C13" i="428" s="1" a="1"/>
  <c r="C13" i="428" s="1"/>
  <c r="S13" i="428" a="1"/>
  <c r="S13" i="428" s="1"/>
  <c r="P14" i="428" a="1"/>
  <c r="P14" i="428" s="1"/>
  <c r="C14" i="428" s="1" a="1"/>
  <c r="C14" i="428" s="1"/>
  <c r="S14" i="428" a="1"/>
  <c r="S14" i="428" s="1"/>
  <c r="P15" i="428" a="1"/>
  <c r="P15" i="428" s="1"/>
  <c r="C15" i="428" s="1" a="1"/>
  <c r="C15" i="428" s="1"/>
  <c r="J51" i="428" s="1" a="1"/>
  <c r="J51" i="428" s="1"/>
  <c r="S15" i="428" a="1"/>
  <c r="S15" i="428" s="1"/>
  <c r="P16" i="428" a="1"/>
  <c r="P16" i="428" s="1"/>
  <c r="C16" i="428" s="1" a="1"/>
  <c r="C16" i="428" s="1"/>
  <c r="S16" i="428" a="1"/>
  <c r="S16" i="428" s="1"/>
  <c r="N17" i="428" a="1"/>
  <c r="N17" i="428" s="1"/>
  <c r="L17" i="428" a="1"/>
  <c r="L17" i="428" s="1"/>
  <c r="I17" i="428"/>
  <c r="Z17" i="428"/>
  <c r="O17" i="428"/>
  <c r="M17" i="428" a="1"/>
  <c r="M17" i="428" s="1"/>
  <c r="C17" i="428" a="1"/>
  <c r="C17" i="428" s="1"/>
  <c r="J18" i="428"/>
  <c r="N19" i="428" a="1"/>
  <c r="N19" i="428" s="1"/>
  <c r="I19" i="428"/>
  <c r="Z19" i="428"/>
  <c r="O19" i="428"/>
  <c r="M19" i="428" a="1"/>
  <c r="M19" i="428" s="1"/>
  <c r="J20" i="428"/>
  <c r="N21" i="428" a="1"/>
  <c r="N21" i="428" s="1"/>
  <c r="I21" i="428"/>
  <c r="Z21" i="428"/>
  <c r="O21" i="428"/>
  <c r="M21" i="428" a="1"/>
  <c r="M21" i="428" s="1"/>
  <c r="J22" i="428"/>
  <c r="N23" i="428" a="1"/>
  <c r="N23" i="428" s="1"/>
  <c r="I23" i="428"/>
  <c r="Z23" i="428"/>
  <c r="O23" i="428"/>
  <c r="M23" i="428" a="1"/>
  <c r="M23" i="428" s="1"/>
  <c r="J24" i="428"/>
  <c r="N25" i="428" a="1"/>
  <c r="N25" i="428" s="1"/>
  <c r="I25" i="428"/>
  <c r="Z25" i="428"/>
  <c r="O25" i="428"/>
  <c r="M25" i="428" a="1"/>
  <c r="M25" i="428" s="1"/>
  <c r="J26" i="428"/>
  <c r="Z30" i="428"/>
  <c r="O30" i="428"/>
  <c r="M30" i="428" a="1"/>
  <c r="M30" i="428" s="1"/>
  <c r="J30" i="428"/>
  <c r="P30" i="428" a="1"/>
  <c r="P30" i="428" s="1"/>
  <c r="C30" i="428" s="1" a="1"/>
  <c r="C30" i="428" s="1"/>
  <c r="J66" i="428" s="1" a="1"/>
  <c r="J66" i="428" s="1"/>
  <c r="I30" i="428"/>
  <c r="Z34" i="428"/>
  <c r="O34" i="428"/>
  <c r="M34" i="428" a="1"/>
  <c r="M34" i="428" s="1"/>
  <c r="J34" i="428"/>
  <c r="P34" i="428" a="1"/>
  <c r="P34" i="428" s="1"/>
  <c r="C34" i="428" s="1" a="1"/>
  <c r="C34" i="428" s="1"/>
  <c r="J70" i="428" s="1" a="1"/>
  <c r="J70" i="428" s="1"/>
  <c r="I34" i="428"/>
  <c r="I7" i="428"/>
  <c r="L7" i="428" a="1"/>
  <c r="L7" i="428" s="1"/>
  <c r="N7" i="428" a="1"/>
  <c r="N7" i="428" s="1"/>
  <c r="I8" i="428"/>
  <c r="L8" i="428" a="1"/>
  <c r="L8" i="428" s="1"/>
  <c r="N8" i="428" a="1"/>
  <c r="N8" i="428" s="1"/>
  <c r="I9" i="428"/>
  <c r="L9" i="428" a="1"/>
  <c r="L9" i="428" s="1"/>
  <c r="N9" i="428" a="1"/>
  <c r="N9" i="428" s="1"/>
  <c r="I10" i="428"/>
  <c r="N10" i="428" a="1"/>
  <c r="N10" i="428" s="1"/>
  <c r="I11" i="428"/>
  <c r="N11" i="428" a="1"/>
  <c r="N11" i="428" s="1"/>
  <c r="I12" i="428"/>
  <c r="N12" i="428" a="1"/>
  <c r="N12" i="428" s="1"/>
  <c r="I13" i="428"/>
  <c r="N13" i="428" a="1"/>
  <c r="N13" i="428" s="1"/>
  <c r="I14" i="428"/>
  <c r="N14" i="428" a="1"/>
  <c r="N14" i="428" s="1"/>
  <c r="I15" i="428"/>
  <c r="N15" i="428" a="1"/>
  <c r="N15" i="428" s="1"/>
  <c r="I16" i="428"/>
  <c r="N16" i="428" a="1"/>
  <c r="N16" i="428" s="1"/>
  <c r="S17" i="428" a="1"/>
  <c r="S17" i="428" s="1"/>
  <c r="S19" i="428" a="1"/>
  <c r="S19" i="428" s="1"/>
  <c r="S21" i="428" a="1"/>
  <c r="S21" i="428" s="1"/>
  <c r="S23" i="428" a="1"/>
  <c r="S23" i="428" s="1"/>
  <c r="P27" i="428" a="1"/>
  <c r="P27" i="428" s="1"/>
  <c r="C27" i="428" s="1" a="1"/>
  <c r="C27" i="428" s="1"/>
  <c r="J63" i="428" s="1" a="1"/>
  <c r="J63" i="428" s="1"/>
  <c r="P31" i="428" a="1"/>
  <c r="P31" i="428" s="1"/>
  <c r="C31" i="428" s="1" a="1"/>
  <c r="C31" i="428" s="1"/>
  <c r="J67" i="428" s="1" a="1"/>
  <c r="J67" i="428" s="1"/>
  <c r="P35" i="428" a="1"/>
  <c r="P35" i="428" s="1"/>
  <c r="C35" i="428" s="1" a="1"/>
  <c r="C35" i="428" s="1"/>
  <c r="J71" i="428" s="1" a="1"/>
  <c r="J71" i="428" s="1"/>
  <c r="S36" i="428" a="1"/>
  <c r="S36" i="428" s="1"/>
  <c r="S32" i="428" a="1"/>
  <c r="S32" i="428" s="1"/>
  <c r="S28" i="428" a="1"/>
  <c r="S28" i="428" s="1"/>
  <c r="S33" i="428" a="1"/>
  <c r="S33" i="428" s="1"/>
  <c r="S29" i="428" a="1"/>
  <c r="S29" i="428" s="1"/>
  <c r="S34" i="428" a="1"/>
  <c r="S34" i="428" s="1"/>
  <c r="S30" i="428" a="1"/>
  <c r="S30" i="428" s="1"/>
  <c r="S26" i="428" a="1"/>
  <c r="S26" i="428" s="1"/>
  <c r="P33" i="428" a="1"/>
  <c r="P33" i="428" s="1"/>
  <c r="C33" i="428" s="1" a="1"/>
  <c r="C33" i="428" s="1"/>
  <c r="P29" i="428" a="1"/>
  <c r="P29" i="428" s="1"/>
  <c r="C29" i="428" s="1" a="1"/>
  <c r="C29" i="428" s="1"/>
  <c r="Z16" i="428"/>
  <c r="N18" i="428" a="1"/>
  <c r="N18" i="428" s="1"/>
  <c r="I18" i="428"/>
  <c r="Z18" i="428"/>
  <c r="O18" i="428"/>
  <c r="M18" i="428" a="1"/>
  <c r="M18" i="428" s="1"/>
  <c r="N20" i="428" a="1"/>
  <c r="N20" i="428" s="1"/>
  <c r="I20" i="428"/>
  <c r="Z20" i="428"/>
  <c r="O20" i="428"/>
  <c r="M20" i="428" a="1"/>
  <c r="M20" i="428" s="1"/>
  <c r="N22" i="428" a="1"/>
  <c r="N22" i="428" s="1"/>
  <c r="I22" i="428"/>
  <c r="Z22" i="428"/>
  <c r="O22" i="428"/>
  <c r="M22" i="428" a="1"/>
  <c r="M22" i="428" s="1"/>
  <c r="N24" i="428" a="1"/>
  <c r="N24" i="428" s="1"/>
  <c r="I24" i="428"/>
  <c r="Z24" i="428"/>
  <c r="O24" i="428"/>
  <c r="M24" i="428" a="1"/>
  <c r="M24" i="428" s="1"/>
  <c r="Z26" i="428"/>
  <c r="N26" i="428" a="1"/>
  <c r="N26" i="428" s="1"/>
  <c r="I26" i="428"/>
  <c r="O26" i="428"/>
  <c r="M26" i="428" a="1"/>
  <c r="M26" i="428" s="1"/>
  <c r="S27" i="428" a="1"/>
  <c r="S27" i="428" s="1"/>
  <c r="P28" i="428" a="1"/>
  <c r="P28" i="428" s="1"/>
  <c r="C28" i="428" s="1" a="1"/>
  <c r="C28" i="428" s="1"/>
  <c r="S31" i="428" a="1"/>
  <c r="S31" i="428" s="1"/>
  <c r="P32" i="428" a="1"/>
  <c r="P32" i="428" s="1"/>
  <c r="C32" i="428" s="1" a="1"/>
  <c r="C32" i="428" s="1"/>
  <c r="S35" i="428" a="1"/>
  <c r="S35" i="428" s="1"/>
  <c r="P36" i="428" a="1"/>
  <c r="P36" i="428" s="1"/>
  <c r="C36" i="428" s="1" a="1"/>
  <c r="C36" i="428" s="1"/>
  <c r="I27" i="428"/>
  <c r="Z29" i="428"/>
  <c r="O29" i="428"/>
  <c r="M29" i="428" a="1"/>
  <c r="M29" i="428" s="1"/>
  <c r="I31" i="428"/>
  <c r="Z33" i="428"/>
  <c r="O33" i="428"/>
  <c r="M33" i="428" a="1"/>
  <c r="M33" i="428" s="1"/>
  <c r="I35" i="428"/>
  <c r="Z28" i="428"/>
  <c r="O28" i="428"/>
  <c r="M28" i="428" a="1"/>
  <c r="M28" i="428" s="1"/>
  <c r="Z32" i="428"/>
  <c r="O32" i="428"/>
  <c r="M32" i="428" a="1"/>
  <c r="M32" i="428" s="1"/>
  <c r="Z36" i="428"/>
  <c r="O36" i="428"/>
  <c r="M36" i="428" a="1"/>
  <c r="M36" i="428" s="1"/>
  <c r="Z27" i="428"/>
  <c r="O27" i="428"/>
  <c r="M27" i="428" a="1"/>
  <c r="M27" i="428" s="1"/>
  <c r="Z31" i="428"/>
  <c r="O31" i="428"/>
  <c r="M31" i="428" a="1"/>
  <c r="M31" i="428" s="1"/>
  <c r="Z35" i="428"/>
  <c r="O35" i="428"/>
  <c r="M35" i="428" a="1"/>
  <c r="M35" i="428" s="1"/>
  <c r="S31" i="427" a="1"/>
  <c r="S31" i="427" s="1"/>
  <c r="S28" i="427" a="1"/>
  <c r="S28" i="427" s="1"/>
  <c r="S27" i="427" a="1"/>
  <c r="S27" i="427" s="1"/>
  <c r="S26" i="427" a="1"/>
  <c r="S26" i="427" s="1"/>
  <c r="S25" i="427" a="1"/>
  <c r="S25" i="427" s="1"/>
  <c r="S24" i="427" a="1"/>
  <c r="S24" i="427" s="1"/>
  <c r="S23" i="427" a="1"/>
  <c r="S23" i="427" s="1"/>
  <c r="S22" i="427" a="1"/>
  <c r="S22" i="427" s="1"/>
  <c r="S21" i="427" a="1"/>
  <c r="S21" i="427" s="1"/>
  <c r="S20" i="427" a="1"/>
  <c r="S20" i="427" s="1"/>
  <c r="S19" i="427" a="1"/>
  <c r="S19" i="427" s="1"/>
  <c r="S35" i="427" a="1"/>
  <c r="S35" i="427" s="1"/>
  <c r="S34" i="427" a="1"/>
  <c r="S34" i="427" s="1"/>
  <c r="S30" i="427" a="1"/>
  <c r="S30" i="427" s="1"/>
  <c r="S29" i="427" a="1"/>
  <c r="S29" i="427" s="1"/>
  <c r="S36" i="427" a="1"/>
  <c r="S36" i="427" s="1"/>
  <c r="S33" i="427" a="1"/>
  <c r="S33" i="427" s="1"/>
  <c r="J8" i="427"/>
  <c r="J14" i="427"/>
  <c r="J15" i="427"/>
  <c r="P17" i="427" a="1"/>
  <c r="P17" i="427" s="1"/>
  <c r="P35" i="427" a="1"/>
  <c r="P35" i="427" s="1"/>
  <c r="C35" i="427" s="1" a="1"/>
  <c r="C35" i="427" s="1"/>
  <c r="J71" i="427" s="1" a="1"/>
  <c r="J71" i="427" s="1"/>
  <c r="M7" i="427" a="1"/>
  <c r="M7" i="427" s="1"/>
  <c r="O7" i="427"/>
  <c r="Z7" i="427"/>
  <c r="M8" i="427" a="1"/>
  <c r="M8" i="427" s="1"/>
  <c r="O8" i="427"/>
  <c r="Z8" i="427"/>
  <c r="M9" i="427" a="1"/>
  <c r="M9" i="427" s="1"/>
  <c r="O9" i="427"/>
  <c r="Z9" i="427"/>
  <c r="M10" i="427" a="1"/>
  <c r="M10" i="427" s="1"/>
  <c r="O10" i="427"/>
  <c r="Z10" i="427"/>
  <c r="M11" i="427" a="1"/>
  <c r="M11" i="427" s="1"/>
  <c r="O11" i="427"/>
  <c r="Z11" i="427"/>
  <c r="M12" i="427" a="1"/>
  <c r="M12" i="427" s="1"/>
  <c r="O12" i="427"/>
  <c r="Z12" i="427"/>
  <c r="M13" i="427" a="1"/>
  <c r="M13" i="427" s="1"/>
  <c r="O13" i="427"/>
  <c r="Z13" i="427"/>
  <c r="M14" i="427" a="1"/>
  <c r="M14" i="427" s="1"/>
  <c r="O14" i="427"/>
  <c r="Z14" i="427"/>
  <c r="M15" i="427" a="1"/>
  <c r="M15" i="427" s="1"/>
  <c r="Z16" i="427"/>
  <c r="O16" i="427"/>
  <c r="M16" i="427" a="1"/>
  <c r="M16" i="427" s="1"/>
  <c r="P18" i="427" a="1"/>
  <c r="P18" i="427" s="1"/>
  <c r="C18" i="427" s="1" a="1"/>
  <c r="C18" i="427" s="1"/>
  <c r="J54" i="427" s="1" a="1"/>
  <c r="J54" i="427" s="1"/>
  <c r="P36" i="427" a="1"/>
  <c r="P36" i="427" s="1"/>
  <c r="C36" i="427" s="1" a="1"/>
  <c r="C36" i="427" s="1"/>
  <c r="P34" i="427" a="1"/>
  <c r="P34" i="427" s="1"/>
  <c r="C34" i="427" s="1" a="1"/>
  <c r="C34" i="427" s="1"/>
  <c r="P30" i="427" a="1"/>
  <c r="P30" i="427" s="1"/>
  <c r="C30" i="427" s="1" a="1"/>
  <c r="C30" i="427" s="1"/>
  <c r="P20" i="427" a="1"/>
  <c r="P20" i="427" s="1"/>
  <c r="P19" i="427" a="1"/>
  <c r="P19" i="427" s="1"/>
  <c r="C19" i="427" s="1" a="1"/>
  <c r="C19" i="427" s="1"/>
  <c r="P33" i="427" a="1"/>
  <c r="P33" i="427" s="1"/>
  <c r="C33" i="427" s="1" a="1"/>
  <c r="C33" i="427" s="1"/>
  <c r="P32" i="427" a="1"/>
  <c r="P32" i="427" s="1"/>
  <c r="C32" i="427" s="1" a="1"/>
  <c r="C32" i="427" s="1"/>
  <c r="J9" i="427"/>
  <c r="J10" i="427"/>
  <c r="J11" i="427"/>
  <c r="J12" i="427"/>
  <c r="J13" i="427"/>
  <c r="Z15" i="427"/>
  <c r="P7" i="427" a="1"/>
  <c r="P7" i="427" s="1"/>
  <c r="S7" i="427" a="1"/>
  <c r="S7" i="427" s="1"/>
  <c r="P8" i="427" a="1"/>
  <c r="P8" i="427" s="1"/>
  <c r="C8" i="427" s="1" a="1"/>
  <c r="C8" i="427" s="1"/>
  <c r="J44" i="427" s="1" a="1"/>
  <c r="J44" i="427" s="1"/>
  <c r="S8" i="427" a="1"/>
  <c r="S8" i="427" s="1"/>
  <c r="P9" i="427" a="1"/>
  <c r="P9" i="427" s="1"/>
  <c r="C9" i="427" s="1" a="1"/>
  <c r="C9" i="427" s="1"/>
  <c r="J45" i="427" s="1" a="1"/>
  <c r="J45" i="427" s="1"/>
  <c r="S9" i="427" a="1"/>
  <c r="S9" i="427" s="1"/>
  <c r="P10" i="427" a="1"/>
  <c r="P10" i="427" s="1"/>
  <c r="C10" i="427" s="1" a="1"/>
  <c r="C10" i="427" s="1"/>
  <c r="J46" i="427" s="1" a="1"/>
  <c r="J46" i="427" s="1"/>
  <c r="S10" i="427" a="1"/>
  <c r="S10" i="427" s="1"/>
  <c r="P11" i="427" a="1"/>
  <c r="P11" i="427" s="1"/>
  <c r="C11" i="427" s="1" a="1"/>
  <c r="C11" i="427" s="1"/>
  <c r="J47" i="427" s="1" a="1"/>
  <c r="J47" i="427" s="1"/>
  <c r="S11" i="427" a="1"/>
  <c r="S11" i="427" s="1"/>
  <c r="P12" i="427" a="1"/>
  <c r="P12" i="427" s="1"/>
  <c r="C12" i="427" s="1" a="1"/>
  <c r="C12" i="427" s="1"/>
  <c r="J48" i="427" s="1" a="1"/>
  <c r="J48" i="427" s="1"/>
  <c r="S12" i="427" a="1"/>
  <c r="S12" i="427" s="1"/>
  <c r="P13" i="427" a="1"/>
  <c r="P13" i="427" s="1"/>
  <c r="C13" i="427" s="1" a="1"/>
  <c r="C13" i="427" s="1"/>
  <c r="J49" i="427" s="1" a="1"/>
  <c r="J49" i="427" s="1"/>
  <c r="S13" i="427" a="1"/>
  <c r="S13" i="427" s="1"/>
  <c r="P14" i="427" a="1"/>
  <c r="P14" i="427" s="1"/>
  <c r="C14" i="427" s="1" a="1"/>
  <c r="C14" i="427" s="1"/>
  <c r="J50" i="427" s="1" a="1"/>
  <c r="J50" i="427" s="1"/>
  <c r="S14" i="427" a="1"/>
  <c r="S14" i="427" s="1"/>
  <c r="P15" i="427" a="1"/>
  <c r="P15" i="427" s="1"/>
  <c r="C15" i="427" s="1" a="1"/>
  <c r="C15" i="427" s="1"/>
  <c r="J51" i="427" s="1" a="1"/>
  <c r="J51" i="427" s="1"/>
  <c r="S15" i="427" a="1"/>
  <c r="S15" i="427" s="1"/>
  <c r="S16" i="427" a="1"/>
  <c r="S16" i="427" s="1"/>
  <c r="P21" i="427" a="1"/>
  <c r="P21" i="427" s="1"/>
  <c r="C21" i="427" s="1" a="1"/>
  <c r="C21" i="427" s="1"/>
  <c r="P22" i="427" a="1"/>
  <c r="P22" i="427" s="1"/>
  <c r="C22" i="427" s="1" a="1"/>
  <c r="C22" i="427" s="1"/>
  <c r="P23" i="427" a="1"/>
  <c r="P23" i="427" s="1"/>
  <c r="C23" i="427" s="1" a="1"/>
  <c r="C23" i="427" s="1"/>
  <c r="P24" i="427" a="1"/>
  <c r="P24" i="427" s="1"/>
  <c r="C24" i="427" s="1" a="1"/>
  <c r="C24" i="427" s="1"/>
  <c r="P25" i="427" a="1"/>
  <c r="P25" i="427" s="1"/>
  <c r="C25" i="427" s="1" a="1"/>
  <c r="C25" i="427" s="1"/>
  <c r="P26" i="427" a="1"/>
  <c r="P26" i="427" s="1"/>
  <c r="C26" i="427" s="1" a="1"/>
  <c r="C26" i="427" s="1"/>
  <c r="J62" i="427" s="1" a="1"/>
  <c r="J62" i="427" s="1"/>
  <c r="P28" i="427" a="1"/>
  <c r="P28" i="427" s="1"/>
  <c r="C28" i="427" s="1" a="1"/>
  <c r="C28" i="427" s="1"/>
  <c r="J7" i="427"/>
  <c r="S18" i="427" a="1"/>
  <c r="S18" i="427" s="1"/>
  <c r="S32" i="427" a="1"/>
  <c r="S32" i="427" s="1"/>
  <c r="C7" i="427" a="1"/>
  <c r="C7" i="427" s="1"/>
  <c r="J43" i="427" s="1" a="1"/>
  <c r="J43" i="427" s="1"/>
  <c r="I7" i="427"/>
  <c r="L7" i="427" a="1"/>
  <c r="L7" i="427" s="1"/>
  <c r="N7" i="427" a="1"/>
  <c r="N7" i="427" s="1"/>
  <c r="I8" i="427"/>
  <c r="L8" i="427" a="1"/>
  <c r="L8" i="427" s="1"/>
  <c r="N8" i="427" a="1"/>
  <c r="N8" i="427" s="1"/>
  <c r="I9" i="427"/>
  <c r="L9" i="427" a="1"/>
  <c r="L9" i="427" s="1"/>
  <c r="N9" i="427" a="1"/>
  <c r="N9" i="427" s="1"/>
  <c r="I10" i="427"/>
  <c r="N10" i="427" a="1"/>
  <c r="N10" i="427" s="1"/>
  <c r="I11" i="427"/>
  <c r="N11" i="427" a="1"/>
  <c r="N11" i="427" s="1"/>
  <c r="I12" i="427"/>
  <c r="N12" i="427" a="1"/>
  <c r="N12" i="427" s="1"/>
  <c r="I13" i="427"/>
  <c r="N13" i="427" a="1"/>
  <c r="N13" i="427" s="1"/>
  <c r="I14" i="427"/>
  <c r="N14" i="427" a="1"/>
  <c r="N14" i="427" s="1"/>
  <c r="I15" i="427"/>
  <c r="N15" i="427" a="1"/>
  <c r="N15" i="427" s="1"/>
  <c r="P16" i="427" a="1"/>
  <c r="P16" i="427" s="1"/>
  <c r="C16" i="427" s="1" a="1"/>
  <c r="C16" i="427" s="1"/>
  <c r="J52" i="427" s="1" a="1"/>
  <c r="J52" i="427" s="1"/>
  <c r="S17" i="427" a="1"/>
  <c r="S17" i="427" s="1"/>
  <c r="N29" i="427" a="1"/>
  <c r="N29" i="427" s="1"/>
  <c r="I29" i="427"/>
  <c r="P29" i="427" a="1"/>
  <c r="P29" i="427" s="1"/>
  <c r="C29" i="427" s="1" a="1"/>
  <c r="C29" i="427" s="1"/>
  <c r="J65" i="427" s="1" a="1"/>
  <c r="J65" i="427" s="1"/>
  <c r="M29" i="427" a="1"/>
  <c r="M29" i="427" s="1"/>
  <c r="J29" i="427"/>
  <c r="Z29" i="427"/>
  <c r="O29" i="427"/>
  <c r="N28" i="427" a="1"/>
  <c r="N28" i="427" s="1"/>
  <c r="I28" i="427"/>
  <c r="C17" i="427" a="1"/>
  <c r="C17" i="427" s="1"/>
  <c r="M17" i="427" a="1"/>
  <c r="M17" i="427" s="1"/>
  <c r="O17" i="427"/>
  <c r="M18" i="427" a="1"/>
  <c r="M18" i="427" s="1"/>
  <c r="O18" i="427"/>
  <c r="M19" i="427" a="1"/>
  <c r="M19" i="427" s="1"/>
  <c r="O19" i="427"/>
  <c r="C20" i="427" a="1"/>
  <c r="C20" i="427" s="1"/>
  <c r="M20" i="427" a="1"/>
  <c r="M20" i="427" s="1"/>
  <c r="O20" i="427"/>
  <c r="M21" i="427" a="1"/>
  <c r="M21" i="427" s="1"/>
  <c r="O21" i="427"/>
  <c r="Z21" i="427"/>
  <c r="M22" i="427" a="1"/>
  <c r="M22" i="427" s="1"/>
  <c r="O22" i="427"/>
  <c r="Z22" i="427"/>
  <c r="M23" i="427" a="1"/>
  <c r="M23" i="427" s="1"/>
  <c r="O23" i="427"/>
  <c r="Z23" i="427"/>
  <c r="M24" i="427" a="1"/>
  <c r="M24" i="427" s="1"/>
  <c r="O24" i="427"/>
  <c r="Z24" i="427"/>
  <c r="M25" i="427" a="1"/>
  <c r="M25" i="427" s="1"/>
  <c r="O25" i="427"/>
  <c r="Z25" i="427"/>
  <c r="M26" i="427" a="1"/>
  <c r="M26" i="427" s="1"/>
  <c r="O26" i="427"/>
  <c r="Z26" i="427"/>
  <c r="M27" i="427" a="1"/>
  <c r="M27" i="427" s="1"/>
  <c r="O27" i="427"/>
  <c r="P27" i="427" a="1"/>
  <c r="P27" i="427" s="1"/>
  <c r="C27" i="427" s="1" a="1"/>
  <c r="C27" i="427" s="1"/>
  <c r="J63" i="427" s="1" a="1"/>
  <c r="J63" i="427" s="1"/>
  <c r="O28" i="427"/>
  <c r="Z28" i="427"/>
  <c r="I30" i="427"/>
  <c r="N30" i="427" a="1"/>
  <c r="N30" i="427" s="1"/>
  <c r="I31" i="427"/>
  <c r="N31" i="427" a="1"/>
  <c r="N31" i="427" s="1"/>
  <c r="I32" i="427"/>
  <c r="N32" i="427" a="1"/>
  <c r="N32" i="427" s="1"/>
  <c r="I33" i="427"/>
  <c r="N33" i="427" a="1"/>
  <c r="N33" i="427" s="1"/>
  <c r="I34" i="427"/>
  <c r="N34" i="427" a="1"/>
  <c r="N34" i="427" s="1"/>
  <c r="I35" i="427"/>
  <c r="N35" i="427" a="1"/>
  <c r="N35" i="427" s="1"/>
  <c r="I36" i="427"/>
  <c r="N36" i="427" a="1"/>
  <c r="N36" i="427" s="1"/>
  <c r="M73" i="427" a="1"/>
  <c r="M73" i="427" s="1"/>
  <c r="K46" i="426" a="1"/>
  <c r="K46" i="426" s="1"/>
  <c r="C48" i="426" a="1"/>
  <c r="C48" i="426" s="1"/>
  <c r="Z27" i="426"/>
  <c r="O27" i="426"/>
  <c r="M27" i="426" a="1"/>
  <c r="M27" i="426" s="1"/>
  <c r="P27" i="426" a="1"/>
  <c r="P27" i="426" s="1"/>
  <c r="C27" i="426" s="1" a="1"/>
  <c r="C27" i="426" s="1"/>
  <c r="J63" i="426" s="1" a="1"/>
  <c r="J63" i="426" s="1"/>
  <c r="J27" i="426"/>
  <c r="I27" i="426"/>
  <c r="Z31" i="426"/>
  <c r="O31" i="426"/>
  <c r="M31" i="426" a="1"/>
  <c r="M31" i="426" s="1"/>
  <c r="J31" i="426"/>
  <c r="P31" i="426" a="1"/>
  <c r="P31" i="426" s="1"/>
  <c r="C31" i="426" s="1" a="1"/>
  <c r="C31" i="426" s="1"/>
  <c r="I31" i="426"/>
  <c r="P33" i="426" a="1"/>
  <c r="P33" i="426" s="1"/>
  <c r="C33" i="426" s="1" a="1"/>
  <c r="C33" i="426" s="1"/>
  <c r="J69" i="426" s="1" a="1"/>
  <c r="J69" i="426" s="1"/>
  <c r="Z35" i="426"/>
  <c r="O35" i="426"/>
  <c r="M35" i="426" a="1"/>
  <c r="M35" i="426" s="1"/>
  <c r="J35" i="426"/>
  <c r="P35" i="426" a="1"/>
  <c r="P35" i="426" s="1"/>
  <c r="C35" i="426" s="1" a="1"/>
  <c r="C35" i="426" s="1"/>
  <c r="J71" i="426" s="1" a="1"/>
  <c r="J71" i="426" s="1"/>
  <c r="I35" i="426"/>
  <c r="O50" i="426" a="1"/>
  <c r="O50" i="426" s="1"/>
  <c r="N27" i="426" a="1"/>
  <c r="N27" i="426" s="1"/>
  <c r="N31" i="426" a="1"/>
  <c r="N31" i="426" s="1"/>
  <c r="N35" i="426" a="1"/>
  <c r="N35" i="426" s="1"/>
  <c r="S53" i="426" a="1"/>
  <c r="S53" i="426" s="1"/>
  <c r="S27" i="426" a="1"/>
  <c r="S27" i="426" s="1"/>
  <c r="I28" i="426"/>
  <c r="P28" i="426" a="1"/>
  <c r="P28" i="426" s="1"/>
  <c r="C28" i="426" s="1" a="1"/>
  <c r="C28" i="426" s="1"/>
  <c r="Z30" i="426"/>
  <c r="O30" i="426"/>
  <c r="M30" i="426" a="1"/>
  <c r="M30" i="426" s="1"/>
  <c r="S31" i="426" a="1"/>
  <c r="S31" i="426" s="1"/>
  <c r="I32" i="426"/>
  <c r="P32" i="426" a="1"/>
  <c r="P32" i="426" s="1"/>
  <c r="C32" i="426" s="1" a="1"/>
  <c r="C32" i="426" s="1"/>
  <c r="J68" i="426" s="1" a="1"/>
  <c r="J68" i="426" s="1"/>
  <c r="Z34" i="426"/>
  <c r="O34" i="426"/>
  <c r="M34" i="426" a="1"/>
  <c r="M34" i="426" s="1"/>
  <c r="S35" i="426" a="1"/>
  <c r="S35" i="426" s="1"/>
  <c r="I36" i="426"/>
  <c r="P36" i="426" a="1"/>
  <c r="P36" i="426" s="1"/>
  <c r="C36" i="426" s="1" a="1"/>
  <c r="C36" i="426" s="1"/>
  <c r="J72" i="426" s="1" a="1"/>
  <c r="J72" i="426" s="1"/>
  <c r="Z29" i="426"/>
  <c r="O29" i="426"/>
  <c r="M29" i="426" a="1"/>
  <c r="M29" i="426" s="1"/>
  <c r="S30" i="426" a="1"/>
  <c r="S30" i="426" s="1"/>
  <c r="Z33" i="426"/>
  <c r="O33" i="426"/>
  <c r="M33" i="426" a="1"/>
  <c r="M33" i="426" s="1"/>
  <c r="S34" i="426" a="1"/>
  <c r="S34" i="426" s="1"/>
  <c r="Z28" i="426"/>
  <c r="O28" i="426"/>
  <c r="M28" i="426" a="1"/>
  <c r="M28" i="426" s="1"/>
  <c r="S29" i="426" a="1"/>
  <c r="S29" i="426" s="1"/>
  <c r="P30" i="426" a="1"/>
  <c r="P30" i="426" s="1"/>
  <c r="C30" i="426" s="1" a="1"/>
  <c r="C30" i="426" s="1"/>
  <c r="J66" i="426" s="1" a="1"/>
  <c r="J66" i="426" s="1"/>
  <c r="Z32" i="426"/>
  <c r="O32" i="426"/>
  <c r="M32" i="426" a="1"/>
  <c r="M32" i="426" s="1"/>
  <c r="Z36" i="426"/>
  <c r="O36" i="426"/>
  <c r="M36" i="426" a="1"/>
  <c r="M36" i="426" s="1"/>
  <c r="O55" i="426" a="1"/>
  <c r="O55" i="426" s="1"/>
  <c r="D43" i="425" a="1"/>
  <c r="D43" i="425" s="1"/>
  <c r="P27" i="425" a="1"/>
  <c r="P27" i="425" s="1"/>
  <c r="C27" i="425" s="1" a="1"/>
  <c r="C27" i="425" s="1"/>
  <c r="P28" i="425" a="1"/>
  <c r="P28" i="425" s="1"/>
  <c r="C28" i="425" s="1" a="1"/>
  <c r="C28" i="425" s="1"/>
  <c r="Z25" i="425"/>
  <c r="O25" i="425"/>
  <c r="M25" i="425" a="1"/>
  <c r="M25" i="425" s="1"/>
  <c r="J25" i="425"/>
  <c r="P25" i="425" a="1"/>
  <c r="P25" i="425" s="1"/>
  <c r="C25" i="425" s="1" a="1"/>
  <c r="C25" i="425" s="1"/>
  <c r="J61" i="425" s="1" a="1"/>
  <c r="J61" i="425" s="1"/>
  <c r="I25" i="425"/>
  <c r="P32" i="425" a="1"/>
  <c r="P32" i="425" s="1"/>
  <c r="C32" i="425" s="1" a="1"/>
  <c r="C32" i="425" s="1"/>
  <c r="N25" i="425" a="1"/>
  <c r="N25" i="425" s="1"/>
  <c r="S36" i="425" a="1"/>
  <c r="S36" i="425" s="1"/>
  <c r="S35" i="425" a="1"/>
  <c r="S35" i="425" s="1"/>
  <c r="S34" i="425" a="1"/>
  <c r="S34" i="425" s="1"/>
  <c r="S33" i="425" a="1"/>
  <c r="S33" i="425" s="1"/>
  <c r="P36" i="425" a="1"/>
  <c r="P36" i="425" s="1"/>
  <c r="C36" i="425" s="1" a="1"/>
  <c r="C36" i="425" s="1"/>
  <c r="P35" i="425" a="1"/>
  <c r="P35" i="425" s="1"/>
  <c r="C35" i="425" s="1" a="1"/>
  <c r="C35" i="425" s="1"/>
  <c r="P34" i="425" a="1"/>
  <c r="P34" i="425" s="1"/>
  <c r="C34" i="425" s="1" a="1"/>
  <c r="C34" i="425" s="1"/>
  <c r="J70" i="425" s="1" a="1"/>
  <c r="J70" i="425" s="1"/>
  <c r="P33" i="425" a="1"/>
  <c r="P33" i="425" s="1"/>
  <c r="C33" i="425" s="1" a="1"/>
  <c r="C33" i="425" s="1"/>
  <c r="Z24" i="425"/>
  <c r="O24" i="425"/>
  <c r="M24" i="425" a="1"/>
  <c r="M24" i="425" s="1"/>
  <c r="S25" i="425" a="1"/>
  <c r="S25" i="425" s="1"/>
  <c r="P26" i="425" a="1"/>
  <c r="P26" i="425" s="1"/>
  <c r="P29" i="425" a="1"/>
  <c r="P29" i="425" s="1"/>
  <c r="C29" i="425" s="1" a="1"/>
  <c r="C29" i="425" s="1"/>
  <c r="S30" i="425" a="1"/>
  <c r="S30" i="425" s="1"/>
  <c r="D7" i="425" a="1"/>
  <c r="D7" i="425" s="1"/>
  <c r="K7" i="425" s="1" a="1"/>
  <c r="K7" i="425" s="1"/>
  <c r="M7" i="425" a="1"/>
  <c r="M7" i="425" s="1"/>
  <c r="O7" i="425"/>
  <c r="Z7" i="425"/>
  <c r="C8" i="425" a="1"/>
  <c r="C8" i="425" s="1"/>
  <c r="M8" i="425" a="1"/>
  <c r="M8" i="425" s="1"/>
  <c r="O8" i="425"/>
  <c r="M9" i="425" a="1"/>
  <c r="M9" i="425" s="1"/>
  <c r="O9" i="425"/>
  <c r="M10" i="425" a="1"/>
  <c r="M10" i="425" s="1"/>
  <c r="O10" i="425"/>
  <c r="C11" i="425" a="1"/>
  <c r="C11" i="425" s="1"/>
  <c r="M11" i="425" a="1"/>
  <c r="M11" i="425" s="1"/>
  <c r="O11" i="425"/>
  <c r="M12" i="425" a="1"/>
  <c r="M12" i="425" s="1"/>
  <c r="O12" i="425"/>
  <c r="M13" i="425" a="1"/>
  <c r="M13" i="425" s="1"/>
  <c r="O13" i="425"/>
  <c r="M14" i="425" a="1"/>
  <c r="M14" i="425" s="1"/>
  <c r="O14" i="425"/>
  <c r="M15" i="425" a="1"/>
  <c r="M15" i="425" s="1"/>
  <c r="O15" i="425"/>
  <c r="M16" i="425" a="1"/>
  <c r="M16" i="425" s="1"/>
  <c r="O16" i="425"/>
  <c r="M17" i="425" a="1"/>
  <c r="M17" i="425" s="1"/>
  <c r="O17" i="425"/>
  <c r="M18" i="425" a="1"/>
  <c r="M18" i="425" s="1"/>
  <c r="O18" i="425"/>
  <c r="Z18" i="425"/>
  <c r="M19" i="425" a="1"/>
  <c r="M19" i="425" s="1"/>
  <c r="O19" i="425"/>
  <c r="Z19" i="425"/>
  <c r="M20" i="425" a="1"/>
  <c r="M20" i="425" s="1"/>
  <c r="O20" i="425"/>
  <c r="Z20" i="425"/>
  <c r="M21" i="425" a="1"/>
  <c r="M21" i="425" s="1"/>
  <c r="O21" i="425"/>
  <c r="Z21" i="425"/>
  <c r="M22" i="425" a="1"/>
  <c r="M22" i="425" s="1"/>
  <c r="O22" i="425"/>
  <c r="Z22" i="425"/>
  <c r="Z23" i="425"/>
  <c r="O23" i="425"/>
  <c r="M23" i="425" a="1"/>
  <c r="M23" i="425" s="1"/>
  <c r="S24" i="425" a="1"/>
  <c r="S24" i="425" s="1"/>
  <c r="Z27" i="425"/>
  <c r="O27" i="425"/>
  <c r="M27" i="425" a="1"/>
  <c r="M27" i="425" s="1"/>
  <c r="P30" i="425" a="1"/>
  <c r="P30" i="425" s="1"/>
  <c r="C30" i="425" s="1" a="1"/>
  <c r="C30" i="425" s="1"/>
  <c r="S31" i="425" a="1"/>
  <c r="S31" i="425" s="1"/>
  <c r="S11" i="425" a="1"/>
  <c r="S11" i="425" s="1"/>
  <c r="P12" i="425" a="1"/>
  <c r="P12" i="425" s="1"/>
  <c r="C12" i="425" s="1" a="1"/>
  <c r="C12" i="425" s="1"/>
  <c r="J48" i="425" s="1" a="1"/>
  <c r="J48" i="425" s="1"/>
  <c r="S12" i="425" a="1"/>
  <c r="S12" i="425" s="1"/>
  <c r="P13" i="425" a="1"/>
  <c r="P13" i="425" s="1"/>
  <c r="C13" i="425" s="1" a="1"/>
  <c r="C13" i="425" s="1"/>
  <c r="J49" i="425" s="1" a="1"/>
  <c r="J49" i="425" s="1"/>
  <c r="S13" i="425" a="1"/>
  <c r="S13" i="425" s="1"/>
  <c r="P14" i="425" a="1"/>
  <c r="P14" i="425" s="1"/>
  <c r="C14" i="425" s="1" a="1"/>
  <c r="C14" i="425" s="1"/>
  <c r="J50" i="425" s="1" a="1"/>
  <c r="J50" i="425" s="1"/>
  <c r="S14" i="425" a="1"/>
  <c r="S14" i="425" s="1"/>
  <c r="P15" i="425" a="1"/>
  <c r="P15" i="425" s="1"/>
  <c r="C15" i="425" s="1" a="1"/>
  <c r="C15" i="425" s="1"/>
  <c r="J51" i="425" s="1" a="1"/>
  <c r="J51" i="425" s="1"/>
  <c r="S15" i="425" a="1"/>
  <c r="S15" i="425" s="1"/>
  <c r="P16" i="425" a="1"/>
  <c r="P16" i="425" s="1"/>
  <c r="C16" i="425" s="1" a="1"/>
  <c r="C16" i="425" s="1"/>
  <c r="J52" i="425" s="1" a="1"/>
  <c r="J52" i="425" s="1"/>
  <c r="S16" i="425" a="1"/>
  <c r="S16" i="425" s="1"/>
  <c r="P17" i="425" a="1"/>
  <c r="P17" i="425" s="1"/>
  <c r="C17" i="425" s="1" a="1"/>
  <c r="C17" i="425" s="1"/>
  <c r="J53" i="425" s="1" a="1"/>
  <c r="J53" i="425" s="1"/>
  <c r="S17" i="425" a="1"/>
  <c r="S17" i="425" s="1"/>
  <c r="S18" i="425" a="1"/>
  <c r="S18" i="425" s="1"/>
  <c r="S19" i="425" a="1"/>
  <c r="S19" i="425" s="1"/>
  <c r="S20" i="425" a="1"/>
  <c r="S20" i="425" s="1"/>
  <c r="S21" i="425" a="1"/>
  <c r="S21" i="425" s="1"/>
  <c r="S22" i="425" a="1"/>
  <c r="S22" i="425" s="1"/>
  <c r="S23" i="425" a="1"/>
  <c r="S23" i="425" s="1"/>
  <c r="I24" i="425"/>
  <c r="P24" i="425" a="1"/>
  <c r="P24" i="425" s="1"/>
  <c r="C24" i="425" s="1" a="1"/>
  <c r="C24" i="425" s="1"/>
  <c r="J60" i="425" s="1" a="1"/>
  <c r="J60" i="425" s="1"/>
  <c r="Z26" i="425"/>
  <c r="O26" i="425"/>
  <c r="M26" i="425" a="1"/>
  <c r="M26" i="425" s="1"/>
  <c r="C26" i="425" a="1"/>
  <c r="C26" i="425" s="1"/>
  <c r="S27" i="425" a="1"/>
  <c r="S27" i="425" s="1"/>
  <c r="S28" i="425" a="1"/>
  <c r="S28" i="425" s="1"/>
  <c r="P31" i="425" a="1"/>
  <c r="P31" i="425" s="1"/>
  <c r="C31" i="425" s="1" a="1"/>
  <c r="C31" i="425" s="1"/>
  <c r="J67" i="425" s="1" a="1"/>
  <c r="J67" i="425" s="1"/>
  <c r="S32" i="425" a="1"/>
  <c r="S32" i="425" s="1"/>
  <c r="M28" i="425" a="1"/>
  <c r="M28" i="425" s="1"/>
  <c r="O28" i="425"/>
  <c r="M29" i="425" a="1"/>
  <c r="M29" i="425" s="1"/>
  <c r="O29" i="425"/>
  <c r="M30" i="425" a="1"/>
  <c r="M30" i="425" s="1"/>
  <c r="O30" i="425"/>
  <c r="M31" i="425" a="1"/>
  <c r="M31" i="425" s="1"/>
  <c r="O31" i="425"/>
  <c r="M32" i="425" a="1"/>
  <c r="M32" i="425" s="1"/>
  <c r="O32" i="425"/>
  <c r="M33" i="425" a="1"/>
  <c r="M33" i="425" s="1"/>
  <c r="O33" i="425"/>
  <c r="M34" i="425" a="1"/>
  <c r="M34" i="425" s="1"/>
  <c r="O34" i="425"/>
  <c r="M35" i="425" a="1"/>
  <c r="M35" i="425" s="1"/>
  <c r="O35" i="425"/>
  <c r="M36" i="425" a="1"/>
  <c r="M36" i="425" s="1"/>
  <c r="O36" i="425"/>
  <c r="K43" i="424" a="1"/>
  <c r="K43" i="424" s="1"/>
  <c r="I43" i="424" a="1"/>
  <c r="I43" i="424" s="1"/>
  <c r="F43" i="424" a="1"/>
  <c r="F43" i="424" s="1"/>
  <c r="D43" i="424" a="1"/>
  <c r="D43" i="424" s="1"/>
  <c r="G43" i="424" a="1"/>
  <c r="G43" i="424" s="1"/>
  <c r="C43" i="424" a="1"/>
  <c r="C43" i="424" s="1"/>
  <c r="E43" i="424" a="1"/>
  <c r="E43" i="424" s="1"/>
  <c r="D7" i="424" a="1"/>
  <c r="D7" i="424" s="1"/>
  <c r="K7" i="424" s="1" a="1"/>
  <c r="K7" i="424" s="1"/>
  <c r="C49" i="424" a="1"/>
  <c r="C49" i="424" s="1"/>
  <c r="N31" i="424" a="1"/>
  <c r="N31" i="424" s="1"/>
  <c r="I31" i="424"/>
  <c r="P31" i="424" a="1"/>
  <c r="P31" i="424" s="1"/>
  <c r="C31" i="424" s="1" a="1"/>
  <c r="C31" i="424" s="1"/>
  <c r="J67" i="424" s="1" a="1"/>
  <c r="J67" i="424" s="1"/>
  <c r="Z31" i="424"/>
  <c r="O31" i="424"/>
  <c r="M31" i="424" a="1"/>
  <c r="M31" i="424" s="1"/>
  <c r="J31" i="424"/>
  <c r="T43" i="424" a="1"/>
  <c r="T43" i="424" s="1"/>
  <c r="N43" i="424" a="1"/>
  <c r="N43" i="424" s="1"/>
  <c r="S43" i="424" a="1"/>
  <c r="S43" i="424" s="1"/>
  <c r="M43" i="424" a="1"/>
  <c r="M43" i="424" s="1"/>
  <c r="O43" i="424" a="1"/>
  <c r="O43" i="424" s="1"/>
  <c r="I46" i="424" a="1"/>
  <c r="I46" i="424" s="1"/>
  <c r="N36" i="424" a="1"/>
  <c r="N36" i="424" s="1"/>
  <c r="I36" i="424"/>
  <c r="P36" i="424" a="1"/>
  <c r="P36" i="424" s="1"/>
  <c r="C36" i="424" s="1" a="1"/>
  <c r="C36" i="424" s="1"/>
  <c r="J72" i="424" s="1" a="1"/>
  <c r="J72" i="424" s="1"/>
  <c r="M36" i="424" a="1"/>
  <c r="M36" i="424" s="1"/>
  <c r="J36" i="424"/>
  <c r="Z36" i="424"/>
  <c r="O36" i="424"/>
  <c r="P14" i="424" a="1"/>
  <c r="P14" i="424" s="1"/>
  <c r="C14" i="424" s="1" a="1"/>
  <c r="C14" i="424" s="1"/>
  <c r="S14" i="424" a="1"/>
  <c r="S14" i="424" s="1"/>
  <c r="P15" i="424" a="1"/>
  <c r="P15" i="424" s="1"/>
  <c r="C15" i="424" s="1" a="1"/>
  <c r="C15" i="424" s="1"/>
  <c r="J51" i="424" s="1" a="1"/>
  <c r="J51" i="424" s="1"/>
  <c r="S15" i="424" a="1"/>
  <c r="S15" i="424" s="1"/>
  <c r="P16" i="424" a="1"/>
  <c r="P16" i="424" s="1"/>
  <c r="C16" i="424" s="1" a="1"/>
  <c r="C16" i="424" s="1"/>
  <c r="S16" i="424" a="1"/>
  <c r="S16" i="424" s="1"/>
  <c r="P17" i="424" a="1"/>
  <c r="P17" i="424" s="1"/>
  <c r="C17" i="424" s="1" a="1"/>
  <c r="C17" i="424" s="1"/>
  <c r="J53" i="424" s="1" a="1"/>
  <c r="J53" i="424" s="1"/>
  <c r="S17" i="424" a="1"/>
  <c r="S17" i="424" s="1"/>
  <c r="P18" i="424" a="1"/>
  <c r="P18" i="424" s="1"/>
  <c r="C18" i="424" s="1" a="1"/>
  <c r="C18" i="424" s="1"/>
  <c r="S18" i="424" a="1"/>
  <c r="S18" i="424" s="1"/>
  <c r="P19" i="424" a="1"/>
  <c r="P19" i="424" s="1"/>
  <c r="C19" i="424" s="1" a="1"/>
  <c r="C19" i="424" s="1"/>
  <c r="S19" i="424" a="1"/>
  <c r="S19" i="424" s="1"/>
  <c r="P20" i="424" a="1"/>
  <c r="P20" i="424" s="1"/>
  <c r="C20" i="424" s="1" a="1"/>
  <c r="C20" i="424" s="1"/>
  <c r="S20" i="424" a="1"/>
  <c r="S20" i="424" s="1"/>
  <c r="P21" i="424" a="1"/>
  <c r="P21" i="424" s="1"/>
  <c r="C21" i="424" s="1" a="1"/>
  <c r="C21" i="424" s="1"/>
  <c r="S21" i="424" a="1"/>
  <c r="S21" i="424" s="1"/>
  <c r="P22" i="424" a="1"/>
  <c r="P22" i="424" s="1"/>
  <c r="C22" i="424" s="1" a="1"/>
  <c r="C22" i="424" s="1"/>
  <c r="N24" i="424" a="1"/>
  <c r="N24" i="424" s="1"/>
  <c r="I24" i="424"/>
  <c r="P24" i="424" a="1"/>
  <c r="P24" i="424" s="1"/>
  <c r="C24" i="424" s="1" a="1"/>
  <c r="C24" i="424" s="1"/>
  <c r="N26" i="424" a="1"/>
  <c r="N26" i="424" s="1"/>
  <c r="I26" i="424"/>
  <c r="P26" i="424" a="1"/>
  <c r="P26" i="424" s="1"/>
  <c r="C26" i="424" s="1" a="1"/>
  <c r="C26" i="424" s="1"/>
  <c r="N28" i="424" a="1"/>
  <c r="N28" i="424" s="1"/>
  <c r="I28" i="424"/>
  <c r="P28" i="424" a="1"/>
  <c r="P28" i="424" s="1"/>
  <c r="C28" i="424" s="1" a="1"/>
  <c r="C28" i="424" s="1"/>
  <c r="N30" i="424" a="1"/>
  <c r="N30" i="424" s="1"/>
  <c r="I30" i="424"/>
  <c r="P30" i="424" a="1"/>
  <c r="P30" i="424" s="1"/>
  <c r="C30" i="424" s="1" a="1"/>
  <c r="C30" i="424" s="1"/>
  <c r="Z30" i="424"/>
  <c r="N32" i="424" a="1"/>
  <c r="N32" i="424" s="1"/>
  <c r="I32" i="424"/>
  <c r="P32" i="424" a="1"/>
  <c r="P32" i="424" s="1"/>
  <c r="C32" i="424" s="1" a="1"/>
  <c r="C32" i="424" s="1"/>
  <c r="Z32" i="424"/>
  <c r="O32" i="424"/>
  <c r="M32" i="424" a="1"/>
  <c r="M32" i="424" s="1"/>
  <c r="N33" i="424" a="1"/>
  <c r="N33" i="424" s="1"/>
  <c r="I33" i="424"/>
  <c r="P33" i="424" a="1"/>
  <c r="P33" i="424" s="1"/>
  <c r="C33" i="424" s="1" a="1"/>
  <c r="C33" i="424" s="1"/>
  <c r="J69" i="424" s="1" a="1"/>
  <c r="J69" i="424" s="1"/>
  <c r="Z33" i="424"/>
  <c r="O33" i="424"/>
  <c r="M33" i="424" a="1"/>
  <c r="M33" i="424" s="1"/>
  <c r="S35" i="424" a="1"/>
  <c r="S35" i="424" s="1"/>
  <c r="S36" i="424" a="1"/>
  <c r="S36" i="424" s="1"/>
  <c r="S34" i="424" a="1"/>
  <c r="S34" i="424" s="1"/>
  <c r="S33" i="424" a="1"/>
  <c r="S33" i="424" s="1"/>
  <c r="S32" i="424" a="1"/>
  <c r="S32" i="424" s="1"/>
  <c r="S31" i="424" a="1"/>
  <c r="S31" i="424" s="1"/>
  <c r="S30" i="424" a="1"/>
  <c r="S30" i="424" s="1"/>
  <c r="S29" i="424" a="1"/>
  <c r="S29" i="424" s="1"/>
  <c r="S28" i="424" a="1"/>
  <c r="S28" i="424" s="1"/>
  <c r="S27" i="424" a="1"/>
  <c r="S27" i="424" s="1"/>
  <c r="S26" i="424" a="1"/>
  <c r="S26" i="424" s="1"/>
  <c r="S25" i="424" a="1"/>
  <c r="S25" i="424" s="1"/>
  <c r="S24" i="424" a="1"/>
  <c r="S24" i="424" s="1"/>
  <c r="S23" i="424" a="1"/>
  <c r="S23" i="424" s="1"/>
  <c r="N23" i="424" a="1"/>
  <c r="N23" i="424" s="1"/>
  <c r="P23" i="424" a="1"/>
  <c r="P23" i="424" s="1"/>
  <c r="C23" i="424" s="1" a="1"/>
  <c r="C23" i="424" s="1"/>
  <c r="J24" i="424"/>
  <c r="N25" i="424" a="1"/>
  <c r="N25" i="424" s="1"/>
  <c r="I25" i="424"/>
  <c r="P25" i="424" a="1"/>
  <c r="P25" i="424" s="1"/>
  <c r="C25" i="424" s="1" a="1"/>
  <c r="C25" i="424" s="1"/>
  <c r="J26" i="424"/>
  <c r="N27" i="424" a="1"/>
  <c r="N27" i="424" s="1"/>
  <c r="I27" i="424"/>
  <c r="P27" i="424" a="1"/>
  <c r="P27" i="424" s="1"/>
  <c r="C27" i="424" s="1" a="1"/>
  <c r="C27" i="424" s="1"/>
  <c r="J28" i="424"/>
  <c r="N29" i="424" a="1"/>
  <c r="N29" i="424" s="1"/>
  <c r="I29" i="424"/>
  <c r="P29" i="424" a="1"/>
  <c r="P29" i="424" s="1"/>
  <c r="C29" i="424" s="1" a="1"/>
  <c r="C29" i="424" s="1"/>
  <c r="J30" i="424"/>
  <c r="J33" i="424"/>
  <c r="N34" i="424" a="1"/>
  <c r="N34" i="424" s="1"/>
  <c r="I34" i="424"/>
  <c r="P34" i="424" a="1"/>
  <c r="P34" i="424" s="1"/>
  <c r="C34" i="424" s="1" a="1"/>
  <c r="C34" i="424" s="1"/>
  <c r="J70" i="424" s="1" a="1"/>
  <c r="J70" i="424" s="1"/>
  <c r="O34" i="424"/>
  <c r="M34" i="424" a="1"/>
  <c r="M34" i="424" s="1"/>
  <c r="N35" i="424" a="1"/>
  <c r="N35" i="424" s="1"/>
  <c r="L35" i="424" a="1"/>
  <c r="L35" i="424" s="1"/>
  <c r="I35" i="424"/>
  <c r="O35" i="424"/>
  <c r="Z35" i="424"/>
  <c r="M73" i="424" a="1"/>
  <c r="M73" i="424" s="1"/>
  <c r="P22" i="423" a="1"/>
  <c r="P22" i="423" s="1"/>
  <c r="C22" i="423" s="1" a="1"/>
  <c r="C22" i="423" s="1"/>
  <c r="J58" i="423" s="1" a="1"/>
  <c r="J58" i="423" s="1"/>
  <c r="Z22" i="423"/>
  <c r="O22" i="423"/>
  <c r="M22" i="423" a="1"/>
  <c r="M22" i="423" s="1"/>
  <c r="L22" i="423" a="1"/>
  <c r="L22" i="423" s="1"/>
  <c r="N22" i="423" a="1"/>
  <c r="N22" i="423" s="1"/>
  <c r="I22" i="423"/>
  <c r="J22" i="423"/>
  <c r="P24" i="423" a="1"/>
  <c r="P24" i="423" s="1"/>
  <c r="C24" i="423" s="1" a="1"/>
  <c r="C24" i="423" s="1"/>
  <c r="J60" i="423" s="1" a="1"/>
  <c r="J60" i="423" s="1"/>
  <c r="Z24" i="423"/>
  <c r="O24" i="423"/>
  <c r="M24" i="423" a="1"/>
  <c r="M24" i="423" s="1"/>
  <c r="N24" i="423" a="1"/>
  <c r="N24" i="423" s="1"/>
  <c r="I24" i="423"/>
  <c r="J24" i="423"/>
  <c r="P26" i="423" a="1"/>
  <c r="P26" i="423" s="1"/>
  <c r="C26" i="423" s="1" a="1"/>
  <c r="C26" i="423" s="1"/>
  <c r="J62" i="423" s="1" a="1"/>
  <c r="J62" i="423" s="1"/>
  <c r="Z26" i="423"/>
  <c r="O26" i="423"/>
  <c r="M26" i="423" a="1"/>
  <c r="M26" i="423" s="1"/>
  <c r="N26" i="423" a="1"/>
  <c r="N26" i="423" s="1"/>
  <c r="I26" i="423"/>
  <c r="J26" i="423"/>
  <c r="P28" i="423" a="1"/>
  <c r="P28" i="423" s="1"/>
  <c r="C28" i="423" s="1" a="1"/>
  <c r="C28" i="423" s="1"/>
  <c r="J64" i="423" s="1" a="1"/>
  <c r="J64" i="423" s="1"/>
  <c r="Z28" i="423"/>
  <c r="O28" i="423"/>
  <c r="M28" i="423" a="1"/>
  <c r="M28" i="423" s="1"/>
  <c r="N33" i="423" a="1"/>
  <c r="N33" i="423" s="1"/>
  <c r="L33" i="423" a="1"/>
  <c r="L33" i="423" s="1"/>
  <c r="I33" i="423"/>
  <c r="P33" i="423" a="1"/>
  <c r="P33" i="423" s="1"/>
  <c r="C33" i="423" s="1" a="1"/>
  <c r="C33" i="423" s="1"/>
  <c r="M33" i="423" a="1"/>
  <c r="M33" i="423" s="1"/>
  <c r="J33" i="423"/>
  <c r="Z33" i="423"/>
  <c r="O33" i="423"/>
  <c r="P34" i="423" a="1"/>
  <c r="P34" i="423" s="1"/>
  <c r="C34" i="423" s="1" a="1"/>
  <c r="C34" i="423" s="1"/>
  <c r="P30" i="423" a="1"/>
  <c r="P30" i="423" s="1"/>
  <c r="C30" i="423" s="1" a="1"/>
  <c r="C30" i="423" s="1"/>
  <c r="J8" i="423"/>
  <c r="J12" i="423"/>
  <c r="J14" i="423"/>
  <c r="J17" i="423"/>
  <c r="J18" i="423"/>
  <c r="J20" i="423"/>
  <c r="S31" i="423" a="1"/>
  <c r="S31" i="423" s="1"/>
  <c r="M7" i="423" a="1"/>
  <c r="M7" i="423" s="1"/>
  <c r="O7" i="423"/>
  <c r="Z7" i="423"/>
  <c r="C8" i="423" a="1"/>
  <c r="C8" i="423" s="1"/>
  <c r="M8" i="423" a="1"/>
  <c r="M8" i="423" s="1"/>
  <c r="O8" i="423"/>
  <c r="Z8" i="423"/>
  <c r="C9" i="423" a="1"/>
  <c r="C9" i="423" s="1"/>
  <c r="J45" i="423" s="1" a="1"/>
  <c r="J45" i="423" s="1"/>
  <c r="M9" i="423" a="1"/>
  <c r="M9" i="423" s="1"/>
  <c r="O9" i="423"/>
  <c r="Z9" i="423"/>
  <c r="C10" i="423" a="1"/>
  <c r="C10" i="423" s="1"/>
  <c r="M10" i="423" a="1"/>
  <c r="M10" i="423" s="1"/>
  <c r="O10" i="423"/>
  <c r="Z10" i="423"/>
  <c r="C11" i="423" a="1"/>
  <c r="C11" i="423" s="1"/>
  <c r="M11" i="423" a="1"/>
  <c r="M11" i="423" s="1"/>
  <c r="O11" i="423"/>
  <c r="Z11" i="423"/>
  <c r="M12" i="423" a="1"/>
  <c r="M12" i="423" s="1"/>
  <c r="O12" i="423"/>
  <c r="Z12" i="423"/>
  <c r="M13" i="423" a="1"/>
  <c r="M13" i="423" s="1"/>
  <c r="O13" i="423"/>
  <c r="Z13" i="423"/>
  <c r="M14" i="423" a="1"/>
  <c r="M14" i="423" s="1"/>
  <c r="O14" i="423"/>
  <c r="Z14" i="423"/>
  <c r="M15" i="423" a="1"/>
  <c r="M15" i="423" s="1"/>
  <c r="O15" i="423"/>
  <c r="Z15" i="423"/>
  <c r="M16" i="423" a="1"/>
  <c r="M16" i="423" s="1"/>
  <c r="O16" i="423"/>
  <c r="Z16" i="423"/>
  <c r="M17" i="423" a="1"/>
  <c r="M17" i="423" s="1"/>
  <c r="O17" i="423"/>
  <c r="Z17" i="423"/>
  <c r="M18" i="423" a="1"/>
  <c r="M18" i="423" s="1"/>
  <c r="O18" i="423"/>
  <c r="Z18" i="423"/>
  <c r="M19" i="423" a="1"/>
  <c r="M19" i="423" s="1"/>
  <c r="O19" i="423"/>
  <c r="Z19" i="423"/>
  <c r="M20" i="423" a="1"/>
  <c r="M20" i="423" s="1"/>
  <c r="O20" i="423"/>
  <c r="Z20" i="423"/>
  <c r="P23" i="423" a="1"/>
  <c r="P23" i="423" s="1"/>
  <c r="C23" i="423" s="1" a="1"/>
  <c r="C23" i="423" s="1"/>
  <c r="J59" i="423" s="1" a="1"/>
  <c r="J59" i="423" s="1"/>
  <c r="Z23" i="423"/>
  <c r="O23" i="423"/>
  <c r="M23" i="423" a="1"/>
  <c r="M23" i="423" s="1"/>
  <c r="P25" i="423" a="1"/>
  <c r="P25" i="423" s="1"/>
  <c r="C25" i="423" s="1" a="1"/>
  <c r="C25" i="423" s="1"/>
  <c r="J61" i="423" s="1" a="1"/>
  <c r="J61" i="423" s="1"/>
  <c r="Z25" i="423"/>
  <c r="O25" i="423"/>
  <c r="M25" i="423" a="1"/>
  <c r="M25" i="423" s="1"/>
  <c r="P27" i="423" a="1"/>
  <c r="P27" i="423" s="1"/>
  <c r="C27" i="423" s="1" a="1"/>
  <c r="C27" i="423" s="1"/>
  <c r="J63" i="423" s="1" a="1"/>
  <c r="J63" i="423" s="1"/>
  <c r="Z27" i="423"/>
  <c r="O27" i="423"/>
  <c r="M27" i="423" a="1"/>
  <c r="M27" i="423" s="1"/>
  <c r="J28" i="423"/>
  <c r="P29" i="423" a="1"/>
  <c r="P29" i="423" s="1"/>
  <c r="C29" i="423" s="1" a="1"/>
  <c r="C29" i="423" s="1"/>
  <c r="J65" i="423" s="1" a="1"/>
  <c r="J65" i="423" s="1"/>
  <c r="Z29" i="423"/>
  <c r="O29" i="423"/>
  <c r="M29" i="423" a="1"/>
  <c r="M29" i="423" s="1"/>
  <c r="S30" i="423" a="1"/>
  <c r="S30" i="423" s="1"/>
  <c r="P32" i="423" a="1"/>
  <c r="P32" i="423" s="1"/>
  <c r="C32" i="423" s="1" a="1"/>
  <c r="C32" i="423" s="1"/>
  <c r="J68" i="423" s="1" a="1"/>
  <c r="J68" i="423" s="1"/>
  <c r="P36" i="423" a="1"/>
  <c r="P36" i="423" s="1"/>
  <c r="C36" i="423" s="1" a="1"/>
  <c r="C36" i="423" s="1"/>
  <c r="S36" i="423" a="1"/>
  <c r="S36" i="423" s="1"/>
  <c r="S32" i="423" a="1"/>
  <c r="S32" i="423" s="1"/>
  <c r="S29" i="423" a="1"/>
  <c r="S29" i="423" s="1"/>
  <c r="S28" i="423" a="1"/>
  <c r="S28" i="423" s="1"/>
  <c r="S27" i="423" a="1"/>
  <c r="S27" i="423" s="1"/>
  <c r="S26" i="423" a="1"/>
  <c r="S26" i="423" s="1"/>
  <c r="S25" i="423" a="1"/>
  <c r="S25" i="423" s="1"/>
  <c r="S24" i="423" a="1"/>
  <c r="S24" i="423" s="1"/>
  <c r="S23" i="423" a="1"/>
  <c r="S23" i="423" s="1"/>
  <c r="S22" i="423" a="1"/>
  <c r="S22" i="423" s="1"/>
  <c r="S33" i="423" a="1"/>
  <c r="S33" i="423" s="1"/>
  <c r="J7" i="423"/>
  <c r="J9" i="423"/>
  <c r="J10" i="423"/>
  <c r="J11" i="423"/>
  <c r="J13" i="423"/>
  <c r="J15" i="423"/>
  <c r="J16" i="423"/>
  <c r="J19" i="423"/>
  <c r="P21" i="423" a="1"/>
  <c r="P21" i="423" s="1"/>
  <c r="C21" i="423" s="1" a="1"/>
  <c r="C21" i="423" s="1"/>
  <c r="J57" i="423" s="1" a="1"/>
  <c r="J57" i="423" s="1"/>
  <c r="I28" i="423"/>
  <c r="N28" i="423" a="1"/>
  <c r="N28" i="423" s="1"/>
  <c r="S35" i="423" a="1"/>
  <c r="S35" i="423" s="1"/>
  <c r="P7" i="423" a="1"/>
  <c r="P7" i="423" s="1"/>
  <c r="C7" i="423" s="1" a="1"/>
  <c r="C7" i="423" s="1"/>
  <c r="J43" i="423" s="1" a="1"/>
  <c r="J43" i="423" s="1"/>
  <c r="S7" i="423" a="1"/>
  <c r="S7" i="423" s="1"/>
  <c r="S8" i="423" a="1"/>
  <c r="S8" i="423" s="1"/>
  <c r="S9" i="423" a="1"/>
  <c r="S9" i="423" s="1"/>
  <c r="S10" i="423" a="1"/>
  <c r="S10" i="423" s="1"/>
  <c r="S11" i="423" a="1"/>
  <c r="S11" i="423" s="1"/>
  <c r="S12" i="423" a="1"/>
  <c r="S12" i="423" s="1"/>
  <c r="S13" i="423" a="1"/>
  <c r="S13" i="423" s="1"/>
  <c r="S14" i="423" a="1"/>
  <c r="S14" i="423" s="1"/>
  <c r="S15" i="423" a="1"/>
  <c r="S15" i="423" s="1"/>
  <c r="S16" i="423" a="1"/>
  <c r="S16" i="423" s="1"/>
  <c r="S17" i="423" a="1"/>
  <c r="S17" i="423" s="1"/>
  <c r="S18" i="423" a="1"/>
  <c r="S18" i="423" s="1"/>
  <c r="S19" i="423" a="1"/>
  <c r="S19" i="423" s="1"/>
  <c r="S20" i="423" a="1"/>
  <c r="S20" i="423" s="1"/>
  <c r="Z21" i="423"/>
  <c r="O21" i="423"/>
  <c r="M21" i="423" a="1"/>
  <c r="M21" i="423" s="1"/>
  <c r="I23" i="423"/>
  <c r="N23" i="423" a="1"/>
  <c r="N23" i="423" s="1"/>
  <c r="I25" i="423"/>
  <c r="N25" i="423" a="1"/>
  <c r="N25" i="423" s="1"/>
  <c r="I27" i="423"/>
  <c r="N27" i="423" a="1"/>
  <c r="N27" i="423" s="1"/>
  <c r="I29" i="423"/>
  <c r="N29" i="423" a="1"/>
  <c r="N29" i="423" s="1"/>
  <c r="P31" i="423" a="1"/>
  <c r="P31" i="423" s="1"/>
  <c r="C31" i="423" s="1" a="1"/>
  <c r="C31" i="423" s="1"/>
  <c r="J67" i="423" s="1" a="1"/>
  <c r="J67" i="423" s="1"/>
  <c r="N32" i="423" a="1"/>
  <c r="N32" i="423" s="1"/>
  <c r="L32" i="423" a="1"/>
  <c r="L32" i="423" s="1"/>
  <c r="I32" i="423"/>
  <c r="Z32" i="423"/>
  <c r="O32" i="423"/>
  <c r="P35" i="423" a="1"/>
  <c r="P35" i="423" s="1"/>
  <c r="C35" i="423" s="1" a="1"/>
  <c r="C35" i="423" s="1"/>
  <c r="N36" i="423" a="1"/>
  <c r="N36" i="423" s="1"/>
  <c r="I36" i="423"/>
  <c r="Z36" i="423"/>
  <c r="O36" i="423"/>
  <c r="N31" i="423" a="1"/>
  <c r="N31" i="423" s="1"/>
  <c r="I31" i="423"/>
  <c r="N35" i="423" a="1"/>
  <c r="N35" i="423" s="1"/>
  <c r="I35" i="423"/>
  <c r="N30" i="423" a="1"/>
  <c r="N30" i="423" s="1"/>
  <c r="N34" i="423" a="1"/>
  <c r="N34" i="423" s="1"/>
  <c r="I34" i="423"/>
  <c r="A7" i="422"/>
  <c r="J68" i="481" l="1" a="1"/>
  <c r="J68" i="481" s="1"/>
  <c r="H32" i="481" a="1"/>
  <c r="H32" i="481" s="1"/>
  <c r="H33" i="481" s="1" a="1"/>
  <c r="H33" i="481" s="1"/>
  <c r="H34" i="481" s="1" a="1"/>
  <c r="H34" i="481" s="1"/>
  <c r="S67" i="484" a="1"/>
  <c r="S67" i="484" s="1"/>
  <c r="M50" i="491" a="1"/>
  <c r="M50" i="491" s="1"/>
  <c r="O48" i="491" a="1"/>
  <c r="O48" i="491" s="1"/>
  <c r="T48" i="491" a="1"/>
  <c r="T48" i="491" s="1"/>
  <c r="M46" i="491" a="1"/>
  <c r="M46" i="491" s="1"/>
  <c r="T60" i="491" a="1"/>
  <c r="T60" i="491" s="1"/>
  <c r="K10" i="491" a="1"/>
  <c r="K10" i="491" s="1"/>
  <c r="D50" i="491" a="1"/>
  <c r="D50" i="491" s="1"/>
  <c r="J50" i="491" a="1"/>
  <c r="J50" i="491" s="1"/>
  <c r="N50" i="491" a="1"/>
  <c r="N50" i="491" s="1"/>
  <c r="O50" i="491" a="1"/>
  <c r="O50" i="491" s="1"/>
  <c r="S48" i="491" a="1"/>
  <c r="S48" i="491" s="1"/>
  <c r="N46" i="491" a="1"/>
  <c r="N46" i="491" s="1"/>
  <c r="O46" i="491" a="1"/>
  <c r="O46" i="491" s="1"/>
  <c r="N54" i="491" a="1"/>
  <c r="N54" i="491" s="1"/>
  <c r="I50" i="491" a="1"/>
  <c r="I50" i="491" s="1"/>
  <c r="D14" i="491" a="1"/>
  <c r="D14" i="491" s="1"/>
  <c r="W14" i="491" s="1" a="1"/>
  <c r="W14" i="491" s="1"/>
  <c r="R50" i="491" a="1"/>
  <c r="R50" i="491" s="1"/>
  <c r="S50" i="491" a="1"/>
  <c r="S50" i="491" s="1"/>
  <c r="R46" i="491" a="1"/>
  <c r="R46" i="491" s="1"/>
  <c r="S54" i="491" a="1"/>
  <c r="S54" i="491" s="1"/>
  <c r="C50" i="491" a="1"/>
  <c r="C50" i="491" s="1"/>
  <c r="M55" i="491" a="1"/>
  <c r="M55" i="491" s="1"/>
  <c r="O51" i="491" a="1"/>
  <c r="O51" i="491" s="1"/>
  <c r="N55" i="491" a="1"/>
  <c r="N55" i="491" s="1"/>
  <c r="K50" i="491" a="1"/>
  <c r="K50" i="491" s="1"/>
  <c r="M59" i="491" a="1"/>
  <c r="M59" i="491" s="1"/>
  <c r="R55" i="491" a="1"/>
  <c r="R55" i="491" s="1"/>
  <c r="S55" i="491" a="1"/>
  <c r="S55" i="491" s="1"/>
  <c r="M63" i="491" a="1"/>
  <c r="M63" i="491" s="1"/>
  <c r="B2" i="491"/>
  <c r="K3" i="491" s="1" a="1"/>
  <c r="K3" i="491" s="1"/>
  <c r="N59" i="491" a="1"/>
  <c r="N59" i="491" s="1"/>
  <c r="O59" i="491" a="1"/>
  <c r="O59" i="491" s="1"/>
  <c r="T55" i="491" a="1"/>
  <c r="T55" i="491" s="1"/>
  <c r="R63" i="491" a="1"/>
  <c r="R63" i="491" s="1"/>
  <c r="F50" i="491" a="1"/>
  <c r="F50" i="491" s="1"/>
  <c r="E50" i="491" a="1"/>
  <c r="E50" i="491" s="1"/>
  <c r="R59" i="491" a="1"/>
  <c r="R59" i="491" s="1"/>
  <c r="O60" i="491" a="1"/>
  <c r="O60" i="491" s="1"/>
  <c r="R58" i="491" a="1"/>
  <c r="R58" i="491" s="1"/>
  <c r="S58" i="491" a="1"/>
  <c r="S58" i="491" s="1"/>
  <c r="M54" i="491" a="1"/>
  <c r="M54" i="491" s="1"/>
  <c r="O63" i="491" a="1"/>
  <c r="O63" i="491" s="1"/>
  <c r="S62" i="491" a="1"/>
  <c r="S62" i="491" s="1"/>
  <c r="N45" i="491" a="1"/>
  <c r="N45" i="491" s="1"/>
  <c r="M49" i="491" a="1"/>
  <c r="M49" i="491" s="1"/>
  <c r="R45" i="491" a="1"/>
  <c r="R45" i="491" s="1"/>
  <c r="Y29" i="491" a="1"/>
  <c r="Y29" i="491" s="1"/>
  <c r="R54" i="491" a="1"/>
  <c r="R54" i="491" s="1"/>
  <c r="T63" i="491" a="1"/>
  <c r="T63" i="491" s="1"/>
  <c r="S45" i="491" a="1"/>
  <c r="S45" i="491" s="1"/>
  <c r="W7" i="490" a="1"/>
  <c r="W7" i="490" s="1"/>
  <c r="X7" i="490" a="1"/>
  <c r="X7" i="490" s="1"/>
  <c r="K7" i="490" a="1"/>
  <c r="K7" i="490" s="1"/>
  <c r="Y7" i="490" a="1"/>
  <c r="Y7" i="490" s="1"/>
  <c r="K70" i="491" a="1"/>
  <c r="K70" i="491" s="1"/>
  <c r="I70" i="491" a="1"/>
  <c r="I70" i="491" s="1"/>
  <c r="F70" i="491" a="1"/>
  <c r="F70" i="491" s="1"/>
  <c r="D70" i="491" a="1"/>
  <c r="D70" i="491" s="1"/>
  <c r="G70" i="491" a="1"/>
  <c r="G70" i="491" s="1"/>
  <c r="E70" i="491" a="1"/>
  <c r="E70" i="491" s="1"/>
  <c r="C70" i="491" a="1"/>
  <c r="C70" i="491" s="1"/>
  <c r="J70" i="491" a="1"/>
  <c r="J70" i="491" s="1"/>
  <c r="D34" i="491" a="1"/>
  <c r="D34" i="491" s="1"/>
  <c r="K34" i="491" s="1" a="1"/>
  <c r="K34" i="491" s="1"/>
  <c r="L34" i="491" s="1" a="1"/>
  <c r="L34" i="491" s="1"/>
  <c r="J72" i="491" a="1"/>
  <c r="J72" i="491" s="1"/>
  <c r="G72" i="491" a="1"/>
  <c r="G72" i="491" s="1"/>
  <c r="E72" i="491" a="1"/>
  <c r="E72" i="491" s="1"/>
  <c r="C72" i="491" a="1"/>
  <c r="C72" i="491" s="1"/>
  <c r="I72" i="491" a="1"/>
  <c r="I72" i="491" s="1"/>
  <c r="F72" i="491" a="1"/>
  <c r="F72" i="491" s="1"/>
  <c r="D72" i="491" a="1"/>
  <c r="D72" i="491" s="1"/>
  <c r="K72" i="491" a="1"/>
  <c r="K72" i="491" s="1"/>
  <c r="D36" i="491" a="1"/>
  <c r="D36" i="491" s="1"/>
  <c r="J68" i="491" a="1"/>
  <c r="J68" i="491" s="1"/>
  <c r="G68" i="491" a="1"/>
  <c r="G68" i="491" s="1"/>
  <c r="E68" i="491" a="1"/>
  <c r="E68" i="491" s="1"/>
  <c r="C68" i="491" a="1"/>
  <c r="C68" i="491" s="1"/>
  <c r="I68" i="491" a="1"/>
  <c r="I68" i="491" s="1"/>
  <c r="F68" i="491" a="1"/>
  <c r="F68" i="491" s="1"/>
  <c r="D68" i="491" a="1"/>
  <c r="D68" i="491" s="1"/>
  <c r="K68" i="491" a="1"/>
  <c r="K68" i="491" s="1"/>
  <c r="D32" i="491" a="1"/>
  <c r="D32" i="491" s="1"/>
  <c r="K66" i="491" a="1"/>
  <c r="K66" i="491" s="1"/>
  <c r="I66" i="491" a="1"/>
  <c r="I66" i="491" s="1"/>
  <c r="F66" i="491" a="1"/>
  <c r="F66" i="491" s="1"/>
  <c r="D66" i="491" a="1"/>
  <c r="D66" i="491" s="1"/>
  <c r="G66" i="491" a="1"/>
  <c r="G66" i="491" s="1"/>
  <c r="E66" i="491" a="1"/>
  <c r="E66" i="491" s="1"/>
  <c r="C66" i="491" a="1"/>
  <c r="C66" i="491" s="1"/>
  <c r="J66" i="491" a="1"/>
  <c r="J66" i="491" s="1"/>
  <c r="D30" i="491" a="1"/>
  <c r="D30" i="491" s="1"/>
  <c r="K71" i="491" a="1"/>
  <c r="K71" i="491" s="1"/>
  <c r="I71" i="491" a="1"/>
  <c r="I71" i="491" s="1"/>
  <c r="F71" i="491" a="1"/>
  <c r="F71" i="491" s="1"/>
  <c r="D71" i="491" a="1"/>
  <c r="D71" i="491" s="1"/>
  <c r="J71" i="491" a="1"/>
  <c r="J71" i="491" s="1"/>
  <c r="G71" i="491" a="1"/>
  <c r="G71" i="491" s="1"/>
  <c r="E71" i="491" a="1"/>
  <c r="E71" i="491" s="1"/>
  <c r="C71" i="491" a="1"/>
  <c r="C71" i="491" s="1"/>
  <c r="J69" i="491" a="1"/>
  <c r="J69" i="491" s="1"/>
  <c r="G69" i="491" a="1"/>
  <c r="G69" i="491" s="1"/>
  <c r="E69" i="491" a="1"/>
  <c r="E69" i="491" s="1"/>
  <c r="C69" i="491" a="1"/>
  <c r="C69" i="491" s="1"/>
  <c r="K69" i="491" a="1"/>
  <c r="K69" i="491" s="1"/>
  <c r="I69" i="491" a="1"/>
  <c r="I69" i="491" s="1"/>
  <c r="F69" i="491" a="1"/>
  <c r="F69" i="491" s="1"/>
  <c r="D69" i="491" a="1"/>
  <c r="D69" i="491" s="1"/>
  <c r="T67" i="491" a="1"/>
  <c r="T67" i="491" s="1"/>
  <c r="R67" i="491" a="1"/>
  <c r="R67" i="491" s="1"/>
  <c r="N67" i="491" a="1"/>
  <c r="N67" i="491" s="1"/>
  <c r="S67" i="491" a="1"/>
  <c r="S67" i="491" s="1"/>
  <c r="O67" i="491" a="1"/>
  <c r="O67" i="491" s="1"/>
  <c r="M67" i="491" a="1"/>
  <c r="M67" i="491" s="1"/>
  <c r="J64" i="491" a="1"/>
  <c r="J64" i="491" s="1"/>
  <c r="G64" i="491" a="1"/>
  <c r="G64" i="491" s="1"/>
  <c r="E64" i="491" a="1"/>
  <c r="E64" i="491" s="1"/>
  <c r="C64" i="491" a="1"/>
  <c r="C64" i="491" s="1"/>
  <c r="I64" i="491" a="1"/>
  <c r="I64" i="491" s="1"/>
  <c r="F64" i="491" a="1"/>
  <c r="F64" i="491" s="1"/>
  <c r="D64" i="491" a="1"/>
  <c r="D64" i="491" s="1"/>
  <c r="K64" i="491" a="1"/>
  <c r="K64" i="491" s="1"/>
  <c r="D28" i="491" a="1"/>
  <c r="D28" i="491" s="1"/>
  <c r="T70" i="491" a="1"/>
  <c r="T70" i="491" s="1"/>
  <c r="R70" i="491" a="1"/>
  <c r="R70" i="491" s="1"/>
  <c r="N70" i="491" a="1"/>
  <c r="N70" i="491" s="1"/>
  <c r="S70" i="491" a="1"/>
  <c r="S70" i="491" s="1"/>
  <c r="O70" i="491" a="1"/>
  <c r="O70" i="491" s="1"/>
  <c r="M70" i="491" a="1"/>
  <c r="M70" i="491" s="1"/>
  <c r="T64" i="491" a="1"/>
  <c r="T64" i="491" s="1"/>
  <c r="F52" i="491" a="1"/>
  <c r="F52" i="491" s="1"/>
  <c r="D52" i="491" a="1"/>
  <c r="D52" i="491" s="1"/>
  <c r="I52" i="491" a="1"/>
  <c r="I52" i="491" s="1"/>
  <c r="K52" i="491" a="1"/>
  <c r="K52" i="491" s="1"/>
  <c r="G52" i="491" a="1"/>
  <c r="G52" i="491" s="1"/>
  <c r="E52" i="491" a="1"/>
  <c r="E52" i="491" s="1"/>
  <c r="C52" i="491" a="1"/>
  <c r="C52" i="491" s="1"/>
  <c r="J52" i="491" a="1"/>
  <c r="J52" i="491" s="1"/>
  <c r="D16" i="491" a="1"/>
  <c r="D16" i="491" s="1"/>
  <c r="K56" i="491" a="1"/>
  <c r="K56" i="491" s="1"/>
  <c r="I56" i="491" a="1"/>
  <c r="I56" i="491" s="1"/>
  <c r="F56" i="491" a="1"/>
  <c r="F56" i="491" s="1"/>
  <c r="D56" i="491" a="1"/>
  <c r="D56" i="491" s="1"/>
  <c r="G56" i="491" a="1"/>
  <c r="G56" i="491" s="1"/>
  <c r="E56" i="491" a="1"/>
  <c r="E56" i="491" s="1"/>
  <c r="C56" i="491" a="1"/>
  <c r="C56" i="491" s="1"/>
  <c r="J56" i="491" a="1"/>
  <c r="J56" i="491" s="1"/>
  <c r="D20" i="491" a="1"/>
  <c r="D20" i="491" s="1"/>
  <c r="K60" i="491" a="1"/>
  <c r="K60" i="491" s="1"/>
  <c r="I60" i="491" a="1"/>
  <c r="I60" i="491" s="1"/>
  <c r="F60" i="491" a="1"/>
  <c r="F60" i="491" s="1"/>
  <c r="D60" i="491" a="1"/>
  <c r="D60" i="491" s="1"/>
  <c r="G60" i="491" a="1"/>
  <c r="G60" i="491" s="1"/>
  <c r="E60" i="491" a="1"/>
  <c r="E60" i="491" s="1"/>
  <c r="C60" i="491" a="1"/>
  <c r="C60" i="491" s="1"/>
  <c r="J60" i="491" a="1"/>
  <c r="J60" i="491" s="1"/>
  <c r="D24" i="491" a="1"/>
  <c r="D24" i="491" s="1"/>
  <c r="X4" i="491"/>
  <c r="R31" i="491" s="1"/>
  <c r="M56" i="491" a="1"/>
  <c r="M56" i="491" s="1"/>
  <c r="R56" i="491" a="1"/>
  <c r="R56" i="491" s="1"/>
  <c r="M52" i="491" a="1"/>
  <c r="M52" i="491" s="1"/>
  <c r="T52" i="491" a="1"/>
  <c r="T52" i="491" s="1"/>
  <c r="X8" i="491" a="1"/>
  <c r="X8" i="491" s="1"/>
  <c r="K8" i="491" a="1"/>
  <c r="K8" i="491" s="1"/>
  <c r="Y8" i="491" a="1"/>
  <c r="Y8" i="491" s="1"/>
  <c r="W8" i="491" a="1"/>
  <c r="W8" i="491" s="1"/>
  <c r="S50" i="469" a="1"/>
  <c r="S50" i="469" s="1"/>
  <c r="I61" i="488" a="1"/>
  <c r="I61" i="488" s="1"/>
  <c r="K67" i="491" a="1"/>
  <c r="K67" i="491" s="1"/>
  <c r="I67" i="491" a="1"/>
  <c r="I67" i="491" s="1"/>
  <c r="F67" i="491" a="1"/>
  <c r="F67" i="491" s="1"/>
  <c r="D67" i="491" a="1"/>
  <c r="D67" i="491" s="1"/>
  <c r="J67" i="491" a="1"/>
  <c r="J67" i="491" s="1"/>
  <c r="G67" i="491" a="1"/>
  <c r="G67" i="491" s="1"/>
  <c r="E67" i="491" a="1"/>
  <c r="E67" i="491" s="1"/>
  <c r="C67" i="491" a="1"/>
  <c r="C67" i="491" s="1"/>
  <c r="M64" i="491" a="1"/>
  <c r="M64" i="491" s="1"/>
  <c r="S60" i="491" a="1"/>
  <c r="S60" i="491" s="1"/>
  <c r="K51" i="491" a="1"/>
  <c r="K51" i="491" s="1"/>
  <c r="I51" i="491" a="1"/>
  <c r="I51" i="491" s="1"/>
  <c r="F51" i="491" a="1"/>
  <c r="F51" i="491" s="1"/>
  <c r="D51" i="491" a="1"/>
  <c r="D51" i="491" s="1"/>
  <c r="E51" i="491" a="1"/>
  <c r="E51" i="491" s="1"/>
  <c r="C51" i="491" a="1"/>
  <c r="C51" i="491" s="1"/>
  <c r="J51" i="491" a="1"/>
  <c r="J51" i="491" s="1"/>
  <c r="G51" i="491" a="1"/>
  <c r="G51" i="491" s="1"/>
  <c r="D15" i="491" a="1"/>
  <c r="D15" i="491" s="1"/>
  <c r="S51" i="491" a="1"/>
  <c r="S51" i="491" s="1"/>
  <c r="K47" i="491" a="1"/>
  <c r="K47" i="491" s="1"/>
  <c r="I47" i="491" a="1"/>
  <c r="I47" i="491" s="1"/>
  <c r="F47" i="491" a="1"/>
  <c r="F47" i="491" s="1"/>
  <c r="D47" i="491" a="1"/>
  <c r="D47" i="491" s="1"/>
  <c r="E47" i="491" a="1"/>
  <c r="E47" i="491" s="1"/>
  <c r="C47" i="491" a="1"/>
  <c r="C47" i="491" s="1"/>
  <c r="J47" i="491" a="1"/>
  <c r="J47" i="491" s="1"/>
  <c r="G47" i="491" a="1"/>
  <c r="G47" i="491" s="1"/>
  <c r="D11" i="491" a="1"/>
  <c r="D11" i="491" s="1"/>
  <c r="S47" i="491" a="1"/>
  <c r="S47" i="491" s="1"/>
  <c r="K53" i="491" a="1"/>
  <c r="K53" i="491" s="1"/>
  <c r="J53" i="491" a="1"/>
  <c r="J53" i="491" s="1"/>
  <c r="G53" i="491" a="1"/>
  <c r="G53" i="491" s="1"/>
  <c r="E53" i="491" a="1"/>
  <c r="E53" i="491" s="1"/>
  <c r="C53" i="491" a="1"/>
  <c r="C53" i="491" s="1"/>
  <c r="I53" i="491" a="1"/>
  <c r="I53" i="491" s="1"/>
  <c r="D53" i="491" a="1"/>
  <c r="D53" i="491" s="1"/>
  <c r="D17" i="491" a="1"/>
  <c r="D17" i="491" s="1"/>
  <c r="F53" i="491" a="1"/>
  <c r="F53" i="491" s="1"/>
  <c r="K57" i="491" a="1"/>
  <c r="K57" i="491" s="1"/>
  <c r="I57" i="491" a="1"/>
  <c r="I57" i="491" s="1"/>
  <c r="F57" i="491" a="1"/>
  <c r="F57" i="491" s="1"/>
  <c r="D57" i="491" a="1"/>
  <c r="D57" i="491" s="1"/>
  <c r="J57" i="491" a="1"/>
  <c r="J57" i="491" s="1"/>
  <c r="G57" i="491" a="1"/>
  <c r="G57" i="491" s="1"/>
  <c r="E57" i="491" a="1"/>
  <c r="E57" i="491" s="1"/>
  <c r="C57" i="491" a="1"/>
  <c r="C57" i="491" s="1"/>
  <c r="D21" i="491" a="1"/>
  <c r="D21" i="491" s="1"/>
  <c r="J61" i="491" a="1"/>
  <c r="J61" i="491" s="1"/>
  <c r="G61" i="491" a="1"/>
  <c r="G61" i="491" s="1"/>
  <c r="E61" i="491" a="1"/>
  <c r="E61" i="491" s="1"/>
  <c r="C61" i="491" a="1"/>
  <c r="C61" i="491" s="1"/>
  <c r="K61" i="491" a="1"/>
  <c r="K61" i="491" s="1"/>
  <c r="I61" i="491" a="1"/>
  <c r="I61" i="491" s="1"/>
  <c r="F61" i="491" a="1"/>
  <c r="F61" i="491" s="1"/>
  <c r="D61" i="491" a="1"/>
  <c r="D61" i="491" s="1"/>
  <c r="D25" i="491" a="1"/>
  <c r="D25" i="491" s="1"/>
  <c r="S68" i="491" a="1"/>
  <c r="S68" i="491" s="1"/>
  <c r="O68" i="491" a="1"/>
  <c r="O68" i="491" s="1"/>
  <c r="M68" i="491" a="1"/>
  <c r="M68" i="491" s="1"/>
  <c r="T68" i="491" a="1"/>
  <c r="T68" i="491" s="1"/>
  <c r="R68" i="491" a="1"/>
  <c r="R68" i="491" s="1"/>
  <c r="N68" i="491" a="1"/>
  <c r="N68" i="491" s="1"/>
  <c r="N57" i="491" a="1"/>
  <c r="N57" i="491" s="1"/>
  <c r="N53" i="491" a="1"/>
  <c r="N53" i="491" s="1"/>
  <c r="N51" i="491" a="1"/>
  <c r="N51" i="491" s="1"/>
  <c r="M47" i="491" a="1"/>
  <c r="M47" i="491" s="1"/>
  <c r="T47" i="491" a="1"/>
  <c r="T47" i="491" s="1"/>
  <c r="O56" i="491" a="1"/>
  <c r="O56" i="491" s="1"/>
  <c r="T56" i="491" a="1"/>
  <c r="T56" i="491" s="1"/>
  <c r="S52" i="491" a="1"/>
  <c r="S52" i="491" s="1"/>
  <c r="Y12" i="491" a="1"/>
  <c r="Y12" i="491" s="1"/>
  <c r="W12" i="491" a="1"/>
  <c r="W12" i="491" s="1"/>
  <c r="X12" i="491" a="1"/>
  <c r="X12" i="491" s="1"/>
  <c r="K12" i="491" a="1"/>
  <c r="K12" i="491" s="1"/>
  <c r="X7" i="491" a="1"/>
  <c r="X7" i="491" s="1"/>
  <c r="K7" i="491" a="1"/>
  <c r="K7" i="491" s="1"/>
  <c r="Y7" i="491" a="1"/>
  <c r="Y7" i="491" s="1"/>
  <c r="W7" i="491" a="1"/>
  <c r="W7" i="491" s="1"/>
  <c r="D35" i="491" a="1"/>
  <c r="D35" i="491" s="1"/>
  <c r="D33" i="491" a="1"/>
  <c r="D33" i="491" s="1"/>
  <c r="W29" i="491" a="1"/>
  <c r="W29" i="491" s="1"/>
  <c r="J65" i="491" a="1"/>
  <c r="J65" i="491" s="1"/>
  <c r="G65" i="491" a="1"/>
  <c r="G65" i="491" s="1"/>
  <c r="E65" i="491" a="1"/>
  <c r="E65" i="491" s="1"/>
  <c r="C65" i="491" a="1"/>
  <c r="C65" i="491" s="1"/>
  <c r="K65" i="491" a="1"/>
  <c r="K65" i="491" s="1"/>
  <c r="I65" i="491" a="1"/>
  <c r="I65" i="491" s="1"/>
  <c r="F65" i="491" a="1"/>
  <c r="F65" i="491" s="1"/>
  <c r="D65" i="491" a="1"/>
  <c r="D65" i="491" s="1"/>
  <c r="N64" i="491" a="1"/>
  <c r="N64" i="491" s="1"/>
  <c r="O64" i="491" a="1"/>
  <c r="O64" i="491" s="1"/>
  <c r="N60" i="491" a="1"/>
  <c r="N60" i="491" s="1"/>
  <c r="T61" i="491" a="1"/>
  <c r="T61" i="491" s="1"/>
  <c r="J54" i="491" a="1"/>
  <c r="J54" i="491" s="1"/>
  <c r="G54" i="491" a="1"/>
  <c r="G54" i="491" s="1"/>
  <c r="E54" i="491" a="1"/>
  <c r="E54" i="491" s="1"/>
  <c r="C54" i="491" a="1"/>
  <c r="C54" i="491" s="1"/>
  <c r="I54" i="491" a="1"/>
  <c r="I54" i="491" s="1"/>
  <c r="F54" i="491" a="1"/>
  <c r="F54" i="491" s="1"/>
  <c r="D54" i="491" a="1"/>
  <c r="D54" i="491" s="1"/>
  <c r="K54" i="491" a="1"/>
  <c r="K54" i="491" s="1"/>
  <c r="D18" i="491" a="1"/>
  <c r="D18" i="491" s="1"/>
  <c r="J58" i="491" a="1"/>
  <c r="J58" i="491" s="1"/>
  <c r="G58" i="491" a="1"/>
  <c r="G58" i="491" s="1"/>
  <c r="E58" i="491" a="1"/>
  <c r="E58" i="491" s="1"/>
  <c r="C58" i="491" a="1"/>
  <c r="C58" i="491" s="1"/>
  <c r="I58" i="491" a="1"/>
  <c r="I58" i="491" s="1"/>
  <c r="F58" i="491" a="1"/>
  <c r="F58" i="491" s="1"/>
  <c r="D58" i="491" a="1"/>
  <c r="D58" i="491" s="1"/>
  <c r="K58" i="491" a="1"/>
  <c r="K58" i="491" s="1"/>
  <c r="D22" i="491" a="1"/>
  <c r="D22" i="491" s="1"/>
  <c r="K62" i="491" a="1"/>
  <c r="K62" i="491" s="1"/>
  <c r="I62" i="491" a="1"/>
  <c r="I62" i="491" s="1"/>
  <c r="F62" i="491" a="1"/>
  <c r="F62" i="491" s="1"/>
  <c r="D62" i="491" a="1"/>
  <c r="D62" i="491" s="1"/>
  <c r="G62" i="491" a="1"/>
  <c r="G62" i="491" s="1"/>
  <c r="E62" i="491" a="1"/>
  <c r="E62" i="491" s="1"/>
  <c r="C62" i="491" a="1"/>
  <c r="C62" i="491" s="1"/>
  <c r="J62" i="491" a="1"/>
  <c r="J62" i="491" s="1"/>
  <c r="D26" i="491" a="1"/>
  <c r="D26" i="491" s="1"/>
  <c r="M62" i="491" a="1"/>
  <c r="M62" i="491" s="1"/>
  <c r="R62" i="491" a="1"/>
  <c r="R62" i="491" s="1"/>
  <c r="M57" i="491" a="1"/>
  <c r="M57" i="491" s="1"/>
  <c r="R57" i="491" a="1"/>
  <c r="R57" i="491" s="1"/>
  <c r="M53" i="491" a="1"/>
  <c r="M53" i="491" s="1"/>
  <c r="R53" i="491" a="1"/>
  <c r="R53" i="491" s="1"/>
  <c r="R51" i="491" a="1"/>
  <c r="R51" i="491" s="1"/>
  <c r="N49" i="491" a="1"/>
  <c r="N49" i="491" s="1"/>
  <c r="S49" i="491" a="1"/>
  <c r="S49" i="491" s="1"/>
  <c r="O47" i="491" a="1"/>
  <c r="O47" i="491" s="1"/>
  <c r="S56" i="491" a="1"/>
  <c r="S56" i="491" s="1"/>
  <c r="N52" i="491" a="1"/>
  <c r="N52" i="491" s="1"/>
  <c r="Y10" i="491" a="1"/>
  <c r="Y10" i="491" s="1"/>
  <c r="X10" i="491" a="1"/>
  <c r="X10" i="491" s="1"/>
  <c r="W10" i="491" a="1"/>
  <c r="W10" i="491" s="1"/>
  <c r="S72" i="491" a="1"/>
  <c r="S72" i="491" s="1"/>
  <c r="O72" i="491" a="1"/>
  <c r="O72" i="491" s="1"/>
  <c r="M72" i="491" a="1"/>
  <c r="M72" i="491" s="1"/>
  <c r="T72" i="491" a="1"/>
  <c r="T72" i="491" s="1"/>
  <c r="R72" i="491" a="1"/>
  <c r="R72" i="491" s="1"/>
  <c r="N72" i="491" a="1"/>
  <c r="N72" i="491" s="1"/>
  <c r="T71" i="491" a="1"/>
  <c r="T71" i="491" s="1"/>
  <c r="R71" i="491" a="1"/>
  <c r="R71" i="491" s="1"/>
  <c r="N71" i="491" a="1"/>
  <c r="N71" i="491" s="1"/>
  <c r="S71" i="491" a="1"/>
  <c r="S71" i="491" s="1"/>
  <c r="O71" i="491" a="1"/>
  <c r="O71" i="491" s="1"/>
  <c r="M71" i="491" a="1"/>
  <c r="M71" i="491" s="1"/>
  <c r="S69" i="491" a="1"/>
  <c r="S69" i="491" s="1"/>
  <c r="O69" i="491" a="1"/>
  <c r="O69" i="491" s="1"/>
  <c r="M69" i="491" a="1"/>
  <c r="M69" i="491" s="1"/>
  <c r="T69" i="491" a="1"/>
  <c r="T69" i="491" s="1"/>
  <c r="R69" i="491" a="1"/>
  <c r="R69" i="491" s="1"/>
  <c r="N69" i="491" a="1"/>
  <c r="N69" i="491" s="1"/>
  <c r="D31" i="491" a="1"/>
  <c r="D31" i="491" s="1"/>
  <c r="S65" i="491" a="1"/>
  <c r="S65" i="491" s="1"/>
  <c r="O65" i="491" a="1"/>
  <c r="O65" i="491" s="1"/>
  <c r="M65" i="491" a="1"/>
  <c r="M65" i="491" s="1"/>
  <c r="T65" i="491" a="1"/>
  <c r="T65" i="491" s="1"/>
  <c r="R65" i="491" a="1"/>
  <c r="R65" i="491" s="1"/>
  <c r="N65" i="491" a="1"/>
  <c r="N65" i="491" s="1"/>
  <c r="K29" i="491" a="1"/>
  <c r="K29" i="491" s="1"/>
  <c r="R64" i="491" a="1"/>
  <c r="R64" i="491" s="1"/>
  <c r="S64" i="491" a="1"/>
  <c r="S64" i="491" s="1"/>
  <c r="M60" i="491" a="1"/>
  <c r="M60" i="491" s="1"/>
  <c r="R60" i="491" a="1"/>
  <c r="R60" i="491" s="1"/>
  <c r="M61" i="491" a="1"/>
  <c r="M61" i="491" s="1"/>
  <c r="J49" i="491" a="1"/>
  <c r="J49" i="491" s="1"/>
  <c r="G49" i="491" a="1"/>
  <c r="G49" i="491" s="1"/>
  <c r="E49" i="491" a="1"/>
  <c r="E49" i="491" s="1"/>
  <c r="C49" i="491" a="1"/>
  <c r="C49" i="491" s="1"/>
  <c r="F49" i="491" a="1"/>
  <c r="F49" i="491" s="1"/>
  <c r="D49" i="491" a="1"/>
  <c r="D49" i="491" s="1"/>
  <c r="K49" i="491" a="1"/>
  <c r="K49" i="491" s="1"/>
  <c r="D13" i="491" a="1"/>
  <c r="D13" i="491" s="1"/>
  <c r="I49" i="491" a="1"/>
  <c r="I49" i="491" s="1"/>
  <c r="J45" i="491" a="1"/>
  <c r="J45" i="491" s="1"/>
  <c r="G45" i="491" a="1"/>
  <c r="G45" i="491" s="1"/>
  <c r="E45" i="491" a="1"/>
  <c r="E45" i="491" s="1"/>
  <c r="C45" i="491" a="1"/>
  <c r="C45" i="491" s="1"/>
  <c r="F45" i="491" a="1"/>
  <c r="F45" i="491" s="1"/>
  <c r="D45" i="491" a="1"/>
  <c r="D45" i="491" s="1"/>
  <c r="K45" i="491" a="1"/>
  <c r="K45" i="491" s="1"/>
  <c r="H9" i="491" a="1"/>
  <c r="H9" i="491" s="1"/>
  <c r="AA9" i="491" s="1" a="1"/>
  <c r="AA9" i="491" s="1"/>
  <c r="I45" i="491" a="1"/>
  <c r="I45" i="491" s="1"/>
  <c r="D9" i="491" a="1"/>
  <c r="D9" i="491" s="1"/>
  <c r="J55" i="491" a="1"/>
  <c r="J55" i="491" s="1"/>
  <c r="G55" i="491" a="1"/>
  <c r="G55" i="491" s="1"/>
  <c r="E55" i="491" a="1"/>
  <c r="E55" i="491" s="1"/>
  <c r="C55" i="491" a="1"/>
  <c r="C55" i="491" s="1"/>
  <c r="K55" i="491" a="1"/>
  <c r="K55" i="491" s="1"/>
  <c r="I55" i="491" a="1"/>
  <c r="I55" i="491" s="1"/>
  <c r="F55" i="491" a="1"/>
  <c r="F55" i="491" s="1"/>
  <c r="D55" i="491" a="1"/>
  <c r="D55" i="491" s="1"/>
  <c r="D19" i="491" a="1"/>
  <c r="D19" i="491" s="1"/>
  <c r="J59" i="491" a="1"/>
  <c r="J59" i="491" s="1"/>
  <c r="G59" i="491" a="1"/>
  <c r="G59" i="491" s="1"/>
  <c r="E59" i="491" a="1"/>
  <c r="E59" i="491" s="1"/>
  <c r="C59" i="491" a="1"/>
  <c r="C59" i="491" s="1"/>
  <c r="K59" i="491" a="1"/>
  <c r="K59" i="491" s="1"/>
  <c r="I59" i="491" a="1"/>
  <c r="I59" i="491" s="1"/>
  <c r="F59" i="491" a="1"/>
  <c r="F59" i="491" s="1"/>
  <c r="D59" i="491" a="1"/>
  <c r="D59" i="491" s="1"/>
  <c r="D23" i="491" a="1"/>
  <c r="D23" i="491" s="1"/>
  <c r="K63" i="491" a="1"/>
  <c r="K63" i="491" s="1"/>
  <c r="I63" i="491" a="1"/>
  <c r="I63" i="491" s="1"/>
  <c r="F63" i="491" a="1"/>
  <c r="F63" i="491" s="1"/>
  <c r="D63" i="491" a="1"/>
  <c r="D63" i="491" s="1"/>
  <c r="J63" i="491" a="1"/>
  <c r="J63" i="491" s="1"/>
  <c r="G63" i="491" a="1"/>
  <c r="G63" i="491" s="1"/>
  <c r="E63" i="491" a="1"/>
  <c r="E63" i="491" s="1"/>
  <c r="C63" i="491" a="1"/>
  <c r="C63" i="491" s="1"/>
  <c r="D27" i="491" a="1"/>
  <c r="D27" i="491" s="1"/>
  <c r="K32" i="491" a="1"/>
  <c r="K32" i="491" s="1"/>
  <c r="L32" i="491" s="1" a="1"/>
  <c r="L32" i="491" s="1"/>
  <c r="N63" i="491" a="1"/>
  <c r="N63" i="491" s="1"/>
  <c r="T66" i="491" a="1"/>
  <c r="T66" i="491" s="1"/>
  <c r="R66" i="491" a="1"/>
  <c r="R66" i="491" s="1"/>
  <c r="N66" i="491" a="1"/>
  <c r="N66" i="491" s="1"/>
  <c r="S66" i="491" a="1"/>
  <c r="S66" i="491" s="1"/>
  <c r="O66" i="491" a="1"/>
  <c r="O66" i="491" s="1"/>
  <c r="M66" i="491" a="1"/>
  <c r="M66" i="491" s="1"/>
  <c r="O62" i="491" a="1"/>
  <c r="O62" i="491" s="1"/>
  <c r="T62" i="491" a="1"/>
  <c r="T62" i="491" s="1"/>
  <c r="O57" i="491" a="1"/>
  <c r="O57" i="491" s="1"/>
  <c r="T57" i="491" a="1"/>
  <c r="T57" i="491" s="1"/>
  <c r="O53" i="491" a="1"/>
  <c r="O53" i="491" s="1"/>
  <c r="T53" i="491" a="1"/>
  <c r="T53" i="491" s="1"/>
  <c r="M51" i="491" a="1"/>
  <c r="M51" i="491" s="1"/>
  <c r="T51" i="491" a="1"/>
  <c r="T51" i="491" s="1"/>
  <c r="R49" i="491" a="1"/>
  <c r="R49" i="491" s="1"/>
  <c r="N47" i="491" a="1"/>
  <c r="N47" i="491" s="1"/>
  <c r="O45" i="491" a="1"/>
  <c r="O45" i="491" s="1"/>
  <c r="N56" i="491" a="1"/>
  <c r="N56" i="491" s="1"/>
  <c r="O52" i="491" a="1"/>
  <c r="O52" i="491" s="1"/>
  <c r="R52" i="491" a="1"/>
  <c r="R52" i="491" s="1"/>
  <c r="H10" i="491" a="1"/>
  <c r="H10" i="491" s="1"/>
  <c r="AA10" i="491" s="1" a="1"/>
  <c r="AA10" i="491" s="1"/>
  <c r="Y14" i="491" a="1"/>
  <c r="Y14" i="491" s="1"/>
  <c r="T56" i="490" a="1"/>
  <c r="T56" i="490" s="1"/>
  <c r="N60" i="490" a="1"/>
  <c r="N60" i="490" s="1"/>
  <c r="S64" i="490" a="1"/>
  <c r="S64" i="490" s="1"/>
  <c r="O64" i="490" a="1"/>
  <c r="O64" i="490" s="1"/>
  <c r="N64" i="490" a="1"/>
  <c r="N64" i="490" s="1"/>
  <c r="R63" i="490" a="1"/>
  <c r="R63" i="490" s="1"/>
  <c r="S63" i="490" a="1"/>
  <c r="S63" i="490" s="1"/>
  <c r="X31" i="490" a="1"/>
  <c r="X31" i="490" s="1"/>
  <c r="Y31" i="490" a="1"/>
  <c r="Y31" i="490" s="1"/>
  <c r="B2" i="490"/>
  <c r="W36" i="490" a="1"/>
  <c r="W36" i="490" s="1"/>
  <c r="Y35" i="490" a="1"/>
  <c r="Y35" i="490" s="1"/>
  <c r="J69" i="490" a="1"/>
  <c r="J69" i="490" s="1"/>
  <c r="G69" i="490" a="1"/>
  <c r="G69" i="490" s="1"/>
  <c r="E69" i="490" a="1"/>
  <c r="E69" i="490" s="1"/>
  <c r="C69" i="490" a="1"/>
  <c r="C69" i="490" s="1"/>
  <c r="K69" i="490" a="1"/>
  <c r="K69" i="490" s="1"/>
  <c r="I69" i="490" a="1"/>
  <c r="I69" i="490" s="1"/>
  <c r="F69" i="490" a="1"/>
  <c r="F69" i="490" s="1"/>
  <c r="D69" i="490" a="1"/>
  <c r="D69" i="490" s="1"/>
  <c r="D33" i="490" a="1"/>
  <c r="D33" i="490" s="1"/>
  <c r="W21" i="489" a="1"/>
  <c r="W21" i="489" s="1"/>
  <c r="X21" i="489" a="1"/>
  <c r="X21" i="489" s="1"/>
  <c r="X17" i="490" a="1"/>
  <c r="X17" i="490" s="1"/>
  <c r="W17" i="490" a="1"/>
  <c r="W17" i="490" s="1"/>
  <c r="Y17" i="490" a="1"/>
  <c r="Y17" i="490" s="1"/>
  <c r="X13" i="490" a="1"/>
  <c r="X13" i="490" s="1"/>
  <c r="W13" i="490" a="1"/>
  <c r="W13" i="490" s="1"/>
  <c r="Y13" i="490" a="1"/>
  <c r="Y13" i="490" s="1"/>
  <c r="X9" i="490" a="1"/>
  <c r="X9" i="490" s="1"/>
  <c r="W9" i="490" a="1"/>
  <c r="W9" i="490" s="1"/>
  <c r="Y9" i="490" a="1"/>
  <c r="Y9" i="490" s="1"/>
  <c r="J54" i="490" a="1"/>
  <c r="J54" i="490" s="1"/>
  <c r="G54" i="490" a="1"/>
  <c r="G54" i="490" s="1"/>
  <c r="E54" i="490" a="1"/>
  <c r="E54" i="490" s="1"/>
  <c r="C54" i="490" a="1"/>
  <c r="C54" i="490" s="1"/>
  <c r="K54" i="490" a="1"/>
  <c r="K54" i="490" s="1"/>
  <c r="I54" i="490" a="1"/>
  <c r="I54" i="490" s="1"/>
  <c r="F54" i="490" a="1"/>
  <c r="F54" i="490" s="1"/>
  <c r="D54" i="490" a="1"/>
  <c r="D54" i="490" s="1"/>
  <c r="D18" i="490" a="1"/>
  <c r="D18" i="490" s="1"/>
  <c r="K59" i="490" a="1"/>
  <c r="K59" i="490" s="1"/>
  <c r="I59" i="490" a="1"/>
  <c r="I59" i="490" s="1"/>
  <c r="F59" i="490" a="1"/>
  <c r="F59" i="490" s="1"/>
  <c r="D59" i="490" a="1"/>
  <c r="D59" i="490" s="1"/>
  <c r="J59" i="490" a="1"/>
  <c r="J59" i="490" s="1"/>
  <c r="G59" i="490" a="1"/>
  <c r="G59" i="490" s="1"/>
  <c r="E59" i="490" a="1"/>
  <c r="E59" i="490" s="1"/>
  <c r="C59" i="490" a="1"/>
  <c r="C59" i="490" s="1"/>
  <c r="D23" i="490" a="1"/>
  <c r="D23" i="490" s="1"/>
  <c r="N59" i="490" a="1"/>
  <c r="N59" i="490" s="1"/>
  <c r="S59" i="490" a="1"/>
  <c r="S59" i="490" s="1"/>
  <c r="T59" i="490" a="1"/>
  <c r="T59" i="490" s="1"/>
  <c r="O59" i="490" a="1"/>
  <c r="O59" i="490" s="1"/>
  <c r="R59" i="490" a="1"/>
  <c r="R59" i="490" s="1"/>
  <c r="M59" i="490" a="1"/>
  <c r="M59" i="490" s="1"/>
  <c r="J65" i="490" a="1"/>
  <c r="J65" i="490" s="1"/>
  <c r="G65" i="490" a="1"/>
  <c r="G65" i="490" s="1"/>
  <c r="E65" i="490" a="1"/>
  <c r="E65" i="490" s="1"/>
  <c r="C65" i="490" a="1"/>
  <c r="C65" i="490" s="1"/>
  <c r="K65" i="490" a="1"/>
  <c r="K65" i="490" s="1"/>
  <c r="I65" i="490" a="1"/>
  <c r="I65" i="490" s="1"/>
  <c r="F65" i="490" a="1"/>
  <c r="F65" i="490" s="1"/>
  <c r="D65" i="490" a="1"/>
  <c r="D65" i="490" s="1"/>
  <c r="D29" i="490" a="1"/>
  <c r="D29" i="490" s="1"/>
  <c r="O65" i="490" a="1"/>
  <c r="O65" i="490" s="1"/>
  <c r="N65" i="490" a="1"/>
  <c r="N65" i="490" s="1"/>
  <c r="M65" i="490" a="1"/>
  <c r="M65" i="490" s="1"/>
  <c r="T65" i="490" a="1"/>
  <c r="T65" i="490" s="1"/>
  <c r="S65" i="490" a="1"/>
  <c r="S65" i="490" s="1"/>
  <c r="R65" i="490" a="1"/>
  <c r="R65" i="490" s="1"/>
  <c r="K66" i="490" a="1"/>
  <c r="K66" i="490" s="1"/>
  <c r="I66" i="490" a="1"/>
  <c r="I66" i="490" s="1"/>
  <c r="F66" i="490" a="1"/>
  <c r="F66" i="490" s="1"/>
  <c r="D66" i="490" a="1"/>
  <c r="D66" i="490" s="1"/>
  <c r="G66" i="490" a="1"/>
  <c r="G66" i="490" s="1"/>
  <c r="E66" i="490" a="1"/>
  <c r="E66" i="490" s="1"/>
  <c r="C66" i="490" a="1"/>
  <c r="C66" i="490" s="1"/>
  <c r="J66" i="490" a="1"/>
  <c r="J66" i="490" s="1"/>
  <c r="D30" i="490" a="1"/>
  <c r="D30" i="490" s="1"/>
  <c r="K62" i="490" a="1"/>
  <c r="K62" i="490" s="1"/>
  <c r="I62" i="490" a="1"/>
  <c r="I62" i="490" s="1"/>
  <c r="F62" i="490" a="1"/>
  <c r="F62" i="490" s="1"/>
  <c r="D62" i="490" a="1"/>
  <c r="D62" i="490" s="1"/>
  <c r="G62" i="490" a="1"/>
  <c r="G62" i="490" s="1"/>
  <c r="E62" i="490" a="1"/>
  <c r="E62" i="490" s="1"/>
  <c r="C62" i="490" a="1"/>
  <c r="C62" i="490" s="1"/>
  <c r="J62" i="490" a="1"/>
  <c r="J62" i="490" s="1"/>
  <c r="D26" i="490" a="1"/>
  <c r="D26" i="490" s="1"/>
  <c r="J58" i="490" a="1"/>
  <c r="J58" i="490" s="1"/>
  <c r="G58" i="490" a="1"/>
  <c r="G58" i="490" s="1"/>
  <c r="E58" i="490" a="1"/>
  <c r="E58" i="490" s="1"/>
  <c r="C58" i="490" a="1"/>
  <c r="C58" i="490" s="1"/>
  <c r="K58" i="490" a="1"/>
  <c r="K58" i="490" s="1"/>
  <c r="I58" i="490" a="1"/>
  <c r="I58" i="490" s="1"/>
  <c r="F58" i="490" a="1"/>
  <c r="F58" i="490" s="1"/>
  <c r="D58" i="490" a="1"/>
  <c r="D58" i="490" s="1"/>
  <c r="D22" i="490" a="1"/>
  <c r="D22" i="490" s="1"/>
  <c r="T67" i="490" a="1"/>
  <c r="T67" i="490" s="1"/>
  <c r="R67" i="490" a="1"/>
  <c r="R67" i="490" s="1"/>
  <c r="N67" i="490" a="1"/>
  <c r="N67" i="490" s="1"/>
  <c r="S67" i="490" a="1"/>
  <c r="S67" i="490" s="1"/>
  <c r="O67" i="490" a="1"/>
  <c r="O67" i="490" s="1"/>
  <c r="M67" i="490" a="1"/>
  <c r="M67" i="490" s="1"/>
  <c r="K31" i="490" a="1"/>
  <c r="K31" i="490" s="1"/>
  <c r="W32" i="490" a="1"/>
  <c r="W32" i="490" s="1"/>
  <c r="S66" i="490" a="1"/>
  <c r="S66" i="490" s="1"/>
  <c r="K55" i="490" a="1"/>
  <c r="K55" i="490" s="1"/>
  <c r="I55" i="490" a="1"/>
  <c r="I55" i="490" s="1"/>
  <c r="F55" i="490" a="1"/>
  <c r="F55" i="490" s="1"/>
  <c r="D55" i="490" a="1"/>
  <c r="D55" i="490" s="1"/>
  <c r="J55" i="490" a="1"/>
  <c r="J55" i="490" s="1"/>
  <c r="G55" i="490" a="1"/>
  <c r="G55" i="490" s="1"/>
  <c r="E55" i="490" a="1"/>
  <c r="E55" i="490" s="1"/>
  <c r="C55" i="490" a="1"/>
  <c r="C55" i="490" s="1"/>
  <c r="D19" i="490" a="1"/>
  <c r="D19" i="490" s="1"/>
  <c r="J51" i="490" a="1"/>
  <c r="J51" i="490" s="1"/>
  <c r="G51" i="490" a="1"/>
  <c r="G51" i="490" s="1"/>
  <c r="E51" i="490" a="1"/>
  <c r="E51" i="490" s="1"/>
  <c r="C51" i="490" a="1"/>
  <c r="C51" i="490" s="1"/>
  <c r="K51" i="490" a="1"/>
  <c r="K51" i="490" s="1"/>
  <c r="I51" i="490" a="1"/>
  <c r="I51" i="490" s="1"/>
  <c r="F51" i="490" a="1"/>
  <c r="F51" i="490" s="1"/>
  <c r="D51" i="490" a="1"/>
  <c r="D51" i="490" s="1"/>
  <c r="J47" i="490" a="1"/>
  <c r="J47" i="490" s="1"/>
  <c r="G47" i="490" a="1"/>
  <c r="G47" i="490" s="1"/>
  <c r="E47" i="490" a="1"/>
  <c r="E47" i="490" s="1"/>
  <c r="C47" i="490" a="1"/>
  <c r="C47" i="490" s="1"/>
  <c r="K47" i="490" a="1"/>
  <c r="K47" i="490" s="1"/>
  <c r="I47" i="490" a="1"/>
  <c r="I47" i="490" s="1"/>
  <c r="F47" i="490" a="1"/>
  <c r="F47" i="490" s="1"/>
  <c r="D47" i="490" a="1"/>
  <c r="D47" i="490" s="1"/>
  <c r="K3" i="490" a="1"/>
  <c r="K3" i="490" s="1"/>
  <c r="J3" i="490" a="1"/>
  <c r="J3" i="490" s="1"/>
  <c r="K56" i="490" a="1"/>
  <c r="K56" i="490" s="1"/>
  <c r="I56" i="490" a="1"/>
  <c r="I56" i="490" s="1"/>
  <c r="F56" i="490" a="1"/>
  <c r="F56" i="490" s="1"/>
  <c r="D56" i="490" a="1"/>
  <c r="D56" i="490" s="1"/>
  <c r="J56" i="490" a="1"/>
  <c r="J56" i="490" s="1"/>
  <c r="G56" i="490" a="1"/>
  <c r="G56" i="490" s="1"/>
  <c r="E56" i="490" a="1"/>
  <c r="E56" i="490" s="1"/>
  <c r="C56" i="490" a="1"/>
  <c r="C56" i="490" s="1"/>
  <c r="K70" i="490" a="1"/>
  <c r="K70" i="490" s="1"/>
  <c r="I70" i="490" a="1"/>
  <c r="I70" i="490" s="1"/>
  <c r="F70" i="490" a="1"/>
  <c r="F70" i="490" s="1"/>
  <c r="D70" i="490" a="1"/>
  <c r="D70" i="490" s="1"/>
  <c r="G70" i="490" a="1"/>
  <c r="G70" i="490" s="1"/>
  <c r="E70" i="490" a="1"/>
  <c r="E70" i="490" s="1"/>
  <c r="C70" i="490" a="1"/>
  <c r="C70" i="490" s="1"/>
  <c r="J70" i="490" a="1"/>
  <c r="J70" i="490" s="1"/>
  <c r="J57" i="490" a="1"/>
  <c r="J57" i="490" s="1"/>
  <c r="G57" i="490" a="1"/>
  <c r="G57" i="490" s="1"/>
  <c r="E57" i="490" a="1"/>
  <c r="E57" i="490" s="1"/>
  <c r="C57" i="490" a="1"/>
  <c r="C57" i="490" s="1"/>
  <c r="K57" i="490" a="1"/>
  <c r="K57" i="490" s="1"/>
  <c r="I57" i="490" a="1"/>
  <c r="I57" i="490" s="1"/>
  <c r="F57" i="490" a="1"/>
  <c r="F57" i="490" s="1"/>
  <c r="D57" i="490" a="1"/>
  <c r="D57" i="490" s="1"/>
  <c r="D21" i="490" a="1"/>
  <c r="D21" i="490" s="1"/>
  <c r="K21" i="490" s="1" a="1"/>
  <c r="K21" i="490" s="1"/>
  <c r="L21" i="490" s="1" a="1"/>
  <c r="L21" i="490" s="1"/>
  <c r="N55" i="490" a="1"/>
  <c r="N55" i="490" s="1"/>
  <c r="S53" i="490" a="1"/>
  <c r="S53" i="490" s="1"/>
  <c r="O53" i="490" a="1"/>
  <c r="O53" i="490" s="1"/>
  <c r="M53" i="490" a="1"/>
  <c r="M53" i="490" s="1"/>
  <c r="T53" i="490" a="1"/>
  <c r="T53" i="490" s="1"/>
  <c r="R53" i="490" a="1"/>
  <c r="R53" i="490" s="1"/>
  <c r="N53" i="490" a="1"/>
  <c r="N53" i="490" s="1"/>
  <c r="T51" i="490" a="1"/>
  <c r="T51" i="490" s="1"/>
  <c r="R51" i="490" a="1"/>
  <c r="R51" i="490" s="1"/>
  <c r="N51" i="490" a="1"/>
  <c r="N51" i="490" s="1"/>
  <c r="M51" i="490" a="1"/>
  <c r="M51" i="490" s="1"/>
  <c r="O51" i="490" a="1"/>
  <c r="O51" i="490" s="1"/>
  <c r="S51" i="490" a="1"/>
  <c r="S51" i="490" s="1"/>
  <c r="T49" i="490" a="1"/>
  <c r="T49" i="490" s="1"/>
  <c r="R49" i="490" a="1"/>
  <c r="R49" i="490" s="1"/>
  <c r="N49" i="490" a="1"/>
  <c r="N49" i="490" s="1"/>
  <c r="S49" i="490" a="1"/>
  <c r="S49" i="490" s="1"/>
  <c r="O49" i="490" a="1"/>
  <c r="O49" i="490" s="1"/>
  <c r="M49" i="490" a="1"/>
  <c r="M49" i="490" s="1"/>
  <c r="S47" i="490" a="1"/>
  <c r="S47" i="490" s="1"/>
  <c r="O47" i="490" a="1"/>
  <c r="O47" i="490" s="1"/>
  <c r="M47" i="490" a="1"/>
  <c r="M47" i="490" s="1"/>
  <c r="T47" i="490" a="1"/>
  <c r="T47" i="490" s="1"/>
  <c r="R47" i="490" a="1"/>
  <c r="R47" i="490" s="1"/>
  <c r="N47" i="490" a="1"/>
  <c r="N47" i="490" s="1"/>
  <c r="T45" i="490" a="1"/>
  <c r="T45" i="490" s="1"/>
  <c r="R45" i="490" a="1"/>
  <c r="R45" i="490" s="1"/>
  <c r="N45" i="490" a="1"/>
  <c r="N45" i="490" s="1"/>
  <c r="S45" i="490" a="1"/>
  <c r="S45" i="490" s="1"/>
  <c r="O45" i="490" a="1"/>
  <c r="O45" i="490" s="1"/>
  <c r="M45" i="490" a="1"/>
  <c r="M45" i="490" s="1"/>
  <c r="S43" i="490" a="1"/>
  <c r="S43" i="490" s="1"/>
  <c r="O43" i="490" a="1"/>
  <c r="O43" i="490" s="1"/>
  <c r="M43" i="490" a="1"/>
  <c r="M43" i="490" s="1"/>
  <c r="T43" i="490" a="1"/>
  <c r="T43" i="490" s="1"/>
  <c r="R43" i="490" a="1"/>
  <c r="R43" i="490" s="1"/>
  <c r="N43" i="490" a="1"/>
  <c r="N43" i="490" s="1"/>
  <c r="X4" i="490"/>
  <c r="R31" i="490" s="1"/>
  <c r="O58" i="490" a="1"/>
  <c r="O58" i="490" s="1"/>
  <c r="O56" i="490" a="1"/>
  <c r="O56" i="490" s="1"/>
  <c r="M62" i="490" a="1"/>
  <c r="M62" i="490" s="1"/>
  <c r="R62" i="490" a="1"/>
  <c r="R62" i="490" s="1"/>
  <c r="C53" i="441" a="1"/>
  <c r="C53" i="441" s="1"/>
  <c r="S49" i="446" a="1"/>
  <c r="S49" i="446" s="1"/>
  <c r="F49" i="446" a="1"/>
  <c r="F49" i="446" s="1"/>
  <c r="R46" i="466" a="1"/>
  <c r="R46" i="466" s="1"/>
  <c r="I46" i="466" a="1"/>
  <c r="I46" i="466" s="1"/>
  <c r="G44" i="469" a="1"/>
  <c r="G44" i="469" s="1"/>
  <c r="S72" i="490" a="1"/>
  <c r="S72" i="490" s="1"/>
  <c r="O72" i="490" a="1"/>
  <c r="O72" i="490" s="1"/>
  <c r="M72" i="490" a="1"/>
  <c r="M72" i="490" s="1"/>
  <c r="T72" i="490" a="1"/>
  <c r="T72" i="490" s="1"/>
  <c r="R72" i="490" a="1"/>
  <c r="R72" i="490" s="1"/>
  <c r="N72" i="490" a="1"/>
  <c r="N72" i="490" s="1"/>
  <c r="R36" i="490"/>
  <c r="K36" i="490" a="1"/>
  <c r="K36" i="490" s="1"/>
  <c r="J61" i="490" a="1"/>
  <c r="J61" i="490" s="1"/>
  <c r="K61" i="490" a="1"/>
  <c r="K61" i="490" s="1"/>
  <c r="I61" i="490" a="1"/>
  <c r="I61" i="490" s="1"/>
  <c r="F61" i="490" a="1"/>
  <c r="F61" i="490" s="1"/>
  <c r="D61" i="490" a="1"/>
  <c r="D61" i="490" s="1"/>
  <c r="G61" i="490" a="1"/>
  <c r="G61" i="490" s="1"/>
  <c r="C61" i="490" a="1"/>
  <c r="C61" i="490" s="1"/>
  <c r="D25" i="490" a="1"/>
  <c r="D25" i="490" s="1"/>
  <c r="E61" i="490" a="1"/>
  <c r="E61" i="490" s="1"/>
  <c r="W35" i="490" a="1"/>
  <c r="W35" i="490" s="1"/>
  <c r="S68" i="490" a="1"/>
  <c r="S68" i="490" s="1"/>
  <c r="O68" i="490" a="1"/>
  <c r="O68" i="490" s="1"/>
  <c r="M68" i="490" a="1"/>
  <c r="M68" i="490" s="1"/>
  <c r="T68" i="490" a="1"/>
  <c r="T68" i="490" s="1"/>
  <c r="R68" i="490" a="1"/>
  <c r="R68" i="490" s="1"/>
  <c r="N68" i="490" a="1"/>
  <c r="N68" i="490" s="1"/>
  <c r="K32" i="490" a="1"/>
  <c r="K32" i="490" s="1"/>
  <c r="Y32" i="490" a="1"/>
  <c r="Y32" i="490" s="1"/>
  <c r="N66" i="490" a="1"/>
  <c r="N66" i="490" s="1"/>
  <c r="N61" i="490" a="1"/>
  <c r="N61" i="490" s="1"/>
  <c r="O61" i="490" a="1"/>
  <c r="O61" i="490" s="1"/>
  <c r="K17" i="490" a="1"/>
  <c r="K17" i="490" s="1"/>
  <c r="J50" i="490" a="1"/>
  <c r="J50" i="490" s="1"/>
  <c r="G50" i="490" a="1"/>
  <c r="G50" i="490" s="1"/>
  <c r="E50" i="490" a="1"/>
  <c r="E50" i="490" s="1"/>
  <c r="C50" i="490" a="1"/>
  <c r="C50" i="490" s="1"/>
  <c r="I50" i="490" a="1"/>
  <c r="I50" i="490" s="1"/>
  <c r="F50" i="490" a="1"/>
  <c r="F50" i="490" s="1"/>
  <c r="D50" i="490" a="1"/>
  <c r="D50" i="490" s="1"/>
  <c r="K50" i="490" a="1"/>
  <c r="K50" i="490" s="1"/>
  <c r="K13" i="490" a="1"/>
  <c r="K13" i="490" s="1"/>
  <c r="J46" i="490" a="1"/>
  <c r="J46" i="490" s="1"/>
  <c r="G46" i="490" a="1"/>
  <c r="G46" i="490" s="1"/>
  <c r="E46" i="490" a="1"/>
  <c r="E46" i="490" s="1"/>
  <c r="C46" i="490" a="1"/>
  <c r="C46" i="490" s="1"/>
  <c r="I46" i="490" a="1"/>
  <c r="I46" i="490" s="1"/>
  <c r="F46" i="490" a="1"/>
  <c r="F46" i="490" s="1"/>
  <c r="D46" i="490" a="1"/>
  <c r="D46" i="490" s="1"/>
  <c r="K46" i="490" a="1"/>
  <c r="K46" i="490" s="1"/>
  <c r="K9" i="490" a="1"/>
  <c r="K9" i="490" s="1"/>
  <c r="R64" i="490" a="1"/>
  <c r="R64" i="490" s="1"/>
  <c r="J72" i="490" a="1"/>
  <c r="J72" i="490" s="1"/>
  <c r="G72" i="490" a="1"/>
  <c r="G72" i="490" s="1"/>
  <c r="E72" i="490" a="1"/>
  <c r="E72" i="490" s="1"/>
  <c r="C72" i="490" a="1"/>
  <c r="C72" i="490" s="1"/>
  <c r="I72" i="490" a="1"/>
  <c r="I72" i="490" s="1"/>
  <c r="F72" i="490" a="1"/>
  <c r="F72" i="490" s="1"/>
  <c r="D72" i="490" a="1"/>
  <c r="D72" i="490" s="1"/>
  <c r="K72" i="490" a="1"/>
  <c r="K72" i="490" s="1"/>
  <c r="N63" i="490" a="1"/>
  <c r="N63" i="490" s="1"/>
  <c r="M55" i="490" a="1"/>
  <c r="M55" i="490" s="1"/>
  <c r="R55" i="490" a="1"/>
  <c r="R55" i="490" s="1"/>
  <c r="D15" i="490" a="1"/>
  <c r="D15" i="490" s="1"/>
  <c r="D11" i="490" a="1"/>
  <c r="D11" i="490" s="1"/>
  <c r="J43" i="490" a="1"/>
  <c r="J43" i="490" s="1"/>
  <c r="G43" i="490" a="1"/>
  <c r="G43" i="490" s="1"/>
  <c r="E43" i="490" a="1"/>
  <c r="E43" i="490" s="1"/>
  <c r="C43" i="490" a="1"/>
  <c r="C43" i="490" s="1"/>
  <c r="K43" i="490" a="1"/>
  <c r="K43" i="490" s="1"/>
  <c r="I43" i="490" a="1"/>
  <c r="I43" i="490" s="1"/>
  <c r="F43" i="490" a="1"/>
  <c r="F43" i="490" s="1"/>
  <c r="D43" i="490" a="1"/>
  <c r="D43" i="490" s="1"/>
  <c r="Y36" i="490" a="1"/>
  <c r="Y36" i="490" s="1"/>
  <c r="R58" i="490" a="1"/>
  <c r="R58" i="490" s="1"/>
  <c r="S58" i="490" a="1"/>
  <c r="S58" i="490" s="1"/>
  <c r="S56" i="490" a="1"/>
  <c r="S56" i="490" s="1"/>
  <c r="O62" i="490" a="1"/>
  <c r="O62" i="490" s="1"/>
  <c r="T62" i="490" a="1"/>
  <c r="T62" i="490" s="1"/>
  <c r="C52" i="443" a="1"/>
  <c r="C52" i="443" s="1"/>
  <c r="N55" i="446" a="1"/>
  <c r="N55" i="446" s="1"/>
  <c r="C55" i="446" a="1"/>
  <c r="C55" i="446" s="1"/>
  <c r="C49" i="447" a="1"/>
  <c r="C49" i="447" s="1"/>
  <c r="I45" i="450" a="1"/>
  <c r="I45" i="450" s="1"/>
  <c r="I45" i="466" a="1"/>
  <c r="I45" i="466" s="1"/>
  <c r="E54" i="477" a="1"/>
  <c r="E54" i="477" s="1"/>
  <c r="K45" i="488" a="1"/>
  <c r="K45" i="488" s="1"/>
  <c r="J64" i="490" a="1"/>
  <c r="J64" i="490" s="1"/>
  <c r="G64" i="490" a="1"/>
  <c r="G64" i="490" s="1"/>
  <c r="E64" i="490" a="1"/>
  <c r="E64" i="490" s="1"/>
  <c r="C64" i="490" a="1"/>
  <c r="C64" i="490" s="1"/>
  <c r="I64" i="490" a="1"/>
  <c r="I64" i="490" s="1"/>
  <c r="F64" i="490" a="1"/>
  <c r="F64" i="490" s="1"/>
  <c r="D64" i="490" a="1"/>
  <c r="D64" i="490" s="1"/>
  <c r="K64" i="490" a="1"/>
  <c r="K64" i="490" s="1"/>
  <c r="D28" i="490" a="1"/>
  <c r="D28" i="490" s="1"/>
  <c r="K60" i="490" a="1"/>
  <c r="K60" i="490" s="1"/>
  <c r="I60" i="490" a="1"/>
  <c r="I60" i="490" s="1"/>
  <c r="F60" i="490" a="1"/>
  <c r="F60" i="490" s="1"/>
  <c r="D60" i="490" a="1"/>
  <c r="D60" i="490" s="1"/>
  <c r="J60" i="490" a="1"/>
  <c r="J60" i="490" s="1"/>
  <c r="G60" i="490" a="1"/>
  <c r="G60" i="490" s="1"/>
  <c r="E60" i="490" a="1"/>
  <c r="E60" i="490" s="1"/>
  <c r="C60" i="490" a="1"/>
  <c r="C60" i="490" s="1"/>
  <c r="D24" i="490" a="1"/>
  <c r="D24" i="490" s="1"/>
  <c r="T71" i="490" a="1"/>
  <c r="T71" i="490" s="1"/>
  <c r="R71" i="490" a="1"/>
  <c r="R71" i="490" s="1"/>
  <c r="N71" i="490" a="1"/>
  <c r="N71" i="490" s="1"/>
  <c r="S71" i="490" a="1"/>
  <c r="S71" i="490" s="1"/>
  <c r="O71" i="490" a="1"/>
  <c r="O71" i="490" s="1"/>
  <c r="M71" i="490" a="1"/>
  <c r="M71" i="490" s="1"/>
  <c r="R35" i="490"/>
  <c r="K35" i="490" a="1"/>
  <c r="K35" i="490" s="1"/>
  <c r="M66" i="490" a="1"/>
  <c r="M66" i="490" s="1"/>
  <c r="R66" i="490" a="1"/>
  <c r="R66" i="490" s="1"/>
  <c r="R61" i="490" a="1"/>
  <c r="R61" i="490" s="1"/>
  <c r="S61" i="490" a="1"/>
  <c r="S61" i="490" s="1"/>
  <c r="J53" i="490" a="1"/>
  <c r="J53" i="490" s="1"/>
  <c r="G53" i="490" a="1"/>
  <c r="G53" i="490" s="1"/>
  <c r="E53" i="490" a="1"/>
  <c r="E53" i="490" s="1"/>
  <c r="C53" i="490" a="1"/>
  <c r="C53" i="490" s="1"/>
  <c r="K53" i="490" a="1"/>
  <c r="K53" i="490" s="1"/>
  <c r="I53" i="490" a="1"/>
  <c r="I53" i="490" s="1"/>
  <c r="F53" i="490" a="1"/>
  <c r="F53" i="490" s="1"/>
  <c r="D53" i="490" a="1"/>
  <c r="D53" i="490" s="1"/>
  <c r="K49" i="490" a="1"/>
  <c r="K49" i="490" s="1"/>
  <c r="I49" i="490" a="1"/>
  <c r="I49" i="490" s="1"/>
  <c r="F49" i="490" a="1"/>
  <c r="F49" i="490" s="1"/>
  <c r="D49" i="490" a="1"/>
  <c r="D49" i="490" s="1"/>
  <c r="J49" i="490" a="1"/>
  <c r="J49" i="490" s="1"/>
  <c r="G49" i="490" a="1"/>
  <c r="G49" i="490" s="1"/>
  <c r="E49" i="490" a="1"/>
  <c r="E49" i="490" s="1"/>
  <c r="C49" i="490" a="1"/>
  <c r="C49" i="490" s="1"/>
  <c r="K45" i="490" a="1"/>
  <c r="K45" i="490" s="1"/>
  <c r="I45" i="490" a="1"/>
  <c r="I45" i="490" s="1"/>
  <c r="F45" i="490" a="1"/>
  <c r="F45" i="490" s="1"/>
  <c r="D45" i="490" a="1"/>
  <c r="D45" i="490" s="1"/>
  <c r="J45" i="490" a="1"/>
  <c r="J45" i="490" s="1"/>
  <c r="G45" i="490" a="1"/>
  <c r="G45" i="490" s="1"/>
  <c r="E45" i="490" a="1"/>
  <c r="E45" i="490" s="1"/>
  <c r="C45" i="490" a="1"/>
  <c r="C45" i="490" s="1"/>
  <c r="T64" i="490" a="1"/>
  <c r="T64" i="490" s="1"/>
  <c r="M60" i="490" a="1"/>
  <c r="M60" i="490" s="1"/>
  <c r="R60" i="490" a="1"/>
  <c r="R60" i="490" s="1"/>
  <c r="K67" i="490" a="1"/>
  <c r="K67" i="490" s="1"/>
  <c r="I67" i="490" a="1"/>
  <c r="I67" i="490" s="1"/>
  <c r="F67" i="490" a="1"/>
  <c r="F67" i="490" s="1"/>
  <c r="D67" i="490" a="1"/>
  <c r="D67" i="490" s="1"/>
  <c r="J67" i="490" a="1"/>
  <c r="J67" i="490" s="1"/>
  <c r="G67" i="490" a="1"/>
  <c r="G67" i="490" s="1"/>
  <c r="E67" i="490" a="1"/>
  <c r="E67" i="490" s="1"/>
  <c r="C67" i="490" a="1"/>
  <c r="C67" i="490" s="1"/>
  <c r="S69" i="490" a="1"/>
  <c r="S69" i="490" s="1"/>
  <c r="O69" i="490" a="1"/>
  <c r="O69" i="490" s="1"/>
  <c r="M69" i="490" a="1"/>
  <c r="M69" i="490" s="1"/>
  <c r="T69" i="490" a="1"/>
  <c r="T69" i="490" s="1"/>
  <c r="R69" i="490" a="1"/>
  <c r="R69" i="490" s="1"/>
  <c r="N69" i="490" a="1"/>
  <c r="N69" i="490" s="1"/>
  <c r="R33" i="490"/>
  <c r="M63" i="490" a="1"/>
  <c r="M63" i="490" s="1"/>
  <c r="D20" i="490" a="1"/>
  <c r="D20" i="490" s="1"/>
  <c r="O55" i="490" a="1"/>
  <c r="O55" i="490" s="1"/>
  <c r="T55" i="490" a="1"/>
  <c r="T55" i="490" s="1"/>
  <c r="T52" i="490" a="1"/>
  <c r="T52" i="490" s="1"/>
  <c r="R52" i="490" a="1"/>
  <c r="R52" i="490" s="1"/>
  <c r="S52" i="490" a="1"/>
  <c r="S52" i="490" s="1"/>
  <c r="O52" i="490" a="1"/>
  <c r="O52" i="490" s="1"/>
  <c r="M52" i="490" a="1"/>
  <c r="M52" i="490" s="1"/>
  <c r="N52" i="490" a="1"/>
  <c r="N52" i="490" s="1"/>
  <c r="R16" i="490"/>
  <c r="S50" i="490" a="1"/>
  <c r="S50" i="490" s="1"/>
  <c r="O50" i="490" a="1"/>
  <c r="O50" i="490" s="1"/>
  <c r="M50" i="490" a="1"/>
  <c r="M50" i="490" s="1"/>
  <c r="T50" i="490" a="1"/>
  <c r="T50" i="490" s="1"/>
  <c r="R50" i="490" a="1"/>
  <c r="R50" i="490" s="1"/>
  <c r="N50" i="490" a="1"/>
  <c r="N50" i="490" s="1"/>
  <c r="R14" i="490"/>
  <c r="T48" i="490" a="1"/>
  <c r="T48" i="490" s="1"/>
  <c r="R48" i="490" a="1"/>
  <c r="R48" i="490" s="1"/>
  <c r="N48" i="490" a="1"/>
  <c r="N48" i="490" s="1"/>
  <c r="S48" i="490" a="1"/>
  <c r="S48" i="490" s="1"/>
  <c r="O48" i="490" a="1"/>
  <c r="O48" i="490" s="1"/>
  <c r="M48" i="490" a="1"/>
  <c r="M48" i="490" s="1"/>
  <c r="R12" i="490"/>
  <c r="S46" i="490" a="1"/>
  <c r="S46" i="490" s="1"/>
  <c r="O46" i="490" a="1"/>
  <c r="O46" i="490" s="1"/>
  <c r="M46" i="490" a="1"/>
  <c r="M46" i="490" s="1"/>
  <c r="T46" i="490" a="1"/>
  <c r="T46" i="490" s="1"/>
  <c r="R46" i="490" a="1"/>
  <c r="R46" i="490" s="1"/>
  <c r="N46" i="490" a="1"/>
  <c r="N46" i="490" s="1"/>
  <c r="R10" i="490"/>
  <c r="T44" i="490" a="1"/>
  <c r="T44" i="490" s="1"/>
  <c r="R44" i="490" a="1"/>
  <c r="R44" i="490" s="1"/>
  <c r="N44" i="490" a="1"/>
  <c r="N44" i="490" s="1"/>
  <c r="S44" i="490" a="1"/>
  <c r="S44" i="490" s="1"/>
  <c r="O44" i="490" a="1"/>
  <c r="O44" i="490" s="1"/>
  <c r="M44" i="490" a="1"/>
  <c r="M44" i="490" s="1"/>
  <c r="R8" i="490"/>
  <c r="T58" i="490" a="1"/>
  <c r="T58" i="490" s="1"/>
  <c r="N56" i="490" a="1"/>
  <c r="N56" i="490" s="1"/>
  <c r="S54" i="490" a="1"/>
  <c r="S54" i="490" s="1"/>
  <c r="O54" i="490" a="1"/>
  <c r="O54" i="490" s="1"/>
  <c r="M54" i="490" a="1"/>
  <c r="M54" i="490" s="1"/>
  <c r="T54" i="490" a="1"/>
  <c r="T54" i="490" s="1"/>
  <c r="R54" i="490" a="1"/>
  <c r="R54" i="490" s="1"/>
  <c r="N54" i="490" a="1"/>
  <c r="N54" i="490" s="1"/>
  <c r="R18" i="490"/>
  <c r="S62" i="490" a="1"/>
  <c r="S62" i="490" s="1"/>
  <c r="R47" i="482" a="1"/>
  <c r="R47" i="482" s="1"/>
  <c r="W14" i="489" a="1"/>
  <c r="W14" i="489" s="1"/>
  <c r="W10" i="489" a="1"/>
  <c r="W10" i="489" s="1"/>
  <c r="T70" i="490" a="1"/>
  <c r="T70" i="490" s="1"/>
  <c r="R70" i="490" a="1"/>
  <c r="R70" i="490" s="1"/>
  <c r="N70" i="490" a="1"/>
  <c r="N70" i="490" s="1"/>
  <c r="S70" i="490" a="1"/>
  <c r="S70" i="490" s="1"/>
  <c r="O70" i="490" a="1"/>
  <c r="O70" i="490" s="1"/>
  <c r="M70" i="490" a="1"/>
  <c r="M70" i="490" s="1"/>
  <c r="R34" i="490"/>
  <c r="D7" i="426" a="1"/>
  <c r="D7" i="426" s="1"/>
  <c r="K7" i="426" s="1" a="1"/>
  <c r="K7" i="426" s="1"/>
  <c r="R47" i="443" a="1"/>
  <c r="R47" i="443" s="1"/>
  <c r="D48" i="443" a="1"/>
  <c r="D48" i="443" s="1"/>
  <c r="F55" i="446" a="1"/>
  <c r="F55" i="446" s="1"/>
  <c r="E45" i="466" a="1"/>
  <c r="E45" i="466" s="1"/>
  <c r="T44" i="469" a="1"/>
  <c r="T44" i="469" s="1"/>
  <c r="F44" i="469" a="1"/>
  <c r="F44" i="469" s="1"/>
  <c r="O46" i="480" a="1"/>
  <c r="O46" i="480" s="1"/>
  <c r="D34" i="490" a="1"/>
  <c r="D34" i="490" s="1"/>
  <c r="J68" i="490" a="1"/>
  <c r="J68" i="490" s="1"/>
  <c r="G68" i="490" a="1"/>
  <c r="G68" i="490" s="1"/>
  <c r="E68" i="490" a="1"/>
  <c r="E68" i="490" s="1"/>
  <c r="C68" i="490" a="1"/>
  <c r="C68" i="490" s="1"/>
  <c r="I68" i="490" a="1"/>
  <c r="I68" i="490" s="1"/>
  <c r="F68" i="490" a="1"/>
  <c r="F68" i="490" s="1"/>
  <c r="D68" i="490" a="1"/>
  <c r="D68" i="490" s="1"/>
  <c r="K68" i="490" a="1"/>
  <c r="K68" i="490" s="1"/>
  <c r="K63" i="490" a="1"/>
  <c r="K63" i="490" s="1"/>
  <c r="I63" i="490" a="1"/>
  <c r="I63" i="490" s="1"/>
  <c r="F63" i="490" a="1"/>
  <c r="F63" i="490" s="1"/>
  <c r="D63" i="490" a="1"/>
  <c r="D63" i="490" s="1"/>
  <c r="J63" i="490" a="1"/>
  <c r="J63" i="490" s="1"/>
  <c r="G63" i="490" a="1"/>
  <c r="G63" i="490" s="1"/>
  <c r="E63" i="490" a="1"/>
  <c r="E63" i="490" s="1"/>
  <c r="C63" i="490" a="1"/>
  <c r="C63" i="490" s="1"/>
  <c r="D27" i="490" a="1"/>
  <c r="D27" i="490" s="1"/>
  <c r="W31" i="490" a="1"/>
  <c r="W31" i="490" s="1"/>
  <c r="O66" i="490" a="1"/>
  <c r="O66" i="490" s="1"/>
  <c r="T66" i="490" a="1"/>
  <c r="T66" i="490" s="1"/>
  <c r="T61" i="490" a="1"/>
  <c r="T61" i="490" s="1"/>
  <c r="S57" i="490" a="1"/>
  <c r="S57" i="490" s="1"/>
  <c r="O57" i="490" a="1"/>
  <c r="O57" i="490" s="1"/>
  <c r="M57" i="490" a="1"/>
  <c r="M57" i="490" s="1"/>
  <c r="T57" i="490" a="1"/>
  <c r="T57" i="490" s="1"/>
  <c r="R57" i="490" a="1"/>
  <c r="R57" i="490" s="1"/>
  <c r="R21" i="490"/>
  <c r="N57" i="490" a="1"/>
  <c r="N57" i="490" s="1"/>
  <c r="J52" i="490" a="1"/>
  <c r="J52" i="490" s="1"/>
  <c r="G52" i="490" a="1"/>
  <c r="G52" i="490" s="1"/>
  <c r="I52" i="490" a="1"/>
  <c r="I52" i="490" s="1"/>
  <c r="D52" i="490" a="1"/>
  <c r="D52" i="490" s="1"/>
  <c r="K52" i="490" a="1"/>
  <c r="K52" i="490" s="1"/>
  <c r="F52" i="490" a="1"/>
  <c r="F52" i="490" s="1"/>
  <c r="C52" i="490" a="1"/>
  <c r="C52" i="490" s="1"/>
  <c r="E52" i="490" a="1"/>
  <c r="E52" i="490" s="1"/>
  <c r="K15" i="490" a="1"/>
  <c r="K15" i="490" s="1"/>
  <c r="K48" i="490" a="1"/>
  <c r="K48" i="490" s="1"/>
  <c r="I48" i="490" a="1"/>
  <c r="I48" i="490" s="1"/>
  <c r="F48" i="490" a="1"/>
  <c r="F48" i="490" s="1"/>
  <c r="D48" i="490" a="1"/>
  <c r="D48" i="490" s="1"/>
  <c r="G48" i="490" a="1"/>
  <c r="G48" i="490" s="1"/>
  <c r="E48" i="490" a="1"/>
  <c r="E48" i="490" s="1"/>
  <c r="C48" i="490" a="1"/>
  <c r="C48" i="490" s="1"/>
  <c r="J48" i="490" a="1"/>
  <c r="J48" i="490" s="1"/>
  <c r="K11" i="490" a="1"/>
  <c r="K11" i="490" s="1"/>
  <c r="K44" i="490" a="1"/>
  <c r="K44" i="490" s="1"/>
  <c r="I44" i="490" a="1"/>
  <c r="I44" i="490" s="1"/>
  <c r="F44" i="490" a="1"/>
  <c r="F44" i="490" s="1"/>
  <c r="D44" i="490" a="1"/>
  <c r="D44" i="490" s="1"/>
  <c r="G44" i="490" a="1"/>
  <c r="G44" i="490" s="1"/>
  <c r="E44" i="490" a="1"/>
  <c r="E44" i="490" s="1"/>
  <c r="C44" i="490" a="1"/>
  <c r="C44" i="490" s="1"/>
  <c r="H8" i="490" a="1"/>
  <c r="H8" i="490" s="1"/>
  <c r="AA8" i="490" s="1" a="1"/>
  <c r="AA8" i="490" s="1"/>
  <c r="J44" i="490" a="1"/>
  <c r="J44" i="490" s="1"/>
  <c r="M64" i="490" a="1"/>
  <c r="M64" i="490" s="1"/>
  <c r="O60" i="490" a="1"/>
  <c r="O60" i="490" s="1"/>
  <c r="T60" i="490" a="1"/>
  <c r="T60" i="490" s="1"/>
  <c r="K71" i="490" a="1"/>
  <c r="K71" i="490" s="1"/>
  <c r="I71" i="490" a="1"/>
  <c r="I71" i="490" s="1"/>
  <c r="F71" i="490" a="1"/>
  <c r="F71" i="490" s="1"/>
  <c r="D71" i="490" a="1"/>
  <c r="D71" i="490" s="1"/>
  <c r="J71" i="490" a="1"/>
  <c r="J71" i="490" s="1"/>
  <c r="G71" i="490" a="1"/>
  <c r="G71" i="490" s="1"/>
  <c r="E71" i="490" a="1"/>
  <c r="E71" i="490" s="1"/>
  <c r="C71" i="490" a="1"/>
  <c r="C71" i="490" s="1"/>
  <c r="O63" i="490" a="1"/>
  <c r="O63" i="490" s="1"/>
  <c r="T63" i="490" a="1"/>
  <c r="T63" i="490" s="1"/>
  <c r="S55" i="490" a="1"/>
  <c r="S55" i="490" s="1"/>
  <c r="D16" i="490" a="1"/>
  <c r="D16" i="490" s="1"/>
  <c r="D14" i="490" a="1"/>
  <c r="D14" i="490" s="1"/>
  <c r="D12" i="490" a="1"/>
  <c r="D12" i="490" s="1"/>
  <c r="D10" i="490" a="1"/>
  <c r="D10" i="490" s="1"/>
  <c r="D8" i="490" a="1"/>
  <c r="D8" i="490" s="1"/>
  <c r="M58" i="490" a="1"/>
  <c r="M58" i="490" s="1"/>
  <c r="M56" i="490" a="1"/>
  <c r="M56" i="490" s="1"/>
  <c r="R56" i="490" a="1"/>
  <c r="R56" i="490" s="1"/>
  <c r="N62" i="490" a="1"/>
  <c r="N62" i="490" s="1"/>
  <c r="M67" i="475" a="1"/>
  <c r="M67" i="475" s="1"/>
  <c r="K69" i="477" a="1"/>
  <c r="K69" i="477" s="1"/>
  <c r="O71" i="481" a="1"/>
  <c r="O71" i="481" s="1"/>
  <c r="X31" i="489" a="1"/>
  <c r="X31" i="489" s="1"/>
  <c r="K31" i="489" a="1"/>
  <c r="K31" i="489" s="1"/>
  <c r="B2" i="489"/>
  <c r="J3" i="489" s="1" a="1"/>
  <c r="J3" i="489" s="1"/>
  <c r="X15" i="489" a="1"/>
  <c r="X15" i="489" s="1"/>
  <c r="W15" i="489" a="1"/>
  <c r="W15" i="489" s="1"/>
  <c r="T36" i="489"/>
  <c r="Y16" i="489" a="1"/>
  <c r="Y16" i="489" s="1"/>
  <c r="Y14" i="489" a="1"/>
  <c r="Y14" i="489" s="1"/>
  <c r="Y21" i="489" a="1"/>
  <c r="Y21" i="489" s="1"/>
  <c r="Y9" i="489" a="1"/>
  <c r="Y9" i="489" s="1"/>
  <c r="J65" i="489" a="1"/>
  <c r="J65" i="489" s="1"/>
  <c r="G65" i="489" a="1"/>
  <c r="G65" i="489" s="1"/>
  <c r="E65" i="489" a="1"/>
  <c r="E65" i="489" s="1"/>
  <c r="C65" i="489" a="1"/>
  <c r="C65" i="489" s="1"/>
  <c r="K65" i="489" a="1"/>
  <c r="K65" i="489" s="1"/>
  <c r="I65" i="489" a="1"/>
  <c r="I65" i="489" s="1"/>
  <c r="F65" i="489" a="1"/>
  <c r="F65" i="489" s="1"/>
  <c r="D65" i="489" a="1"/>
  <c r="D65" i="489" s="1"/>
  <c r="D29" i="489" a="1"/>
  <c r="D29" i="489" s="1"/>
  <c r="J54" i="489" a="1"/>
  <c r="J54" i="489" s="1"/>
  <c r="G54" i="489" a="1"/>
  <c r="G54" i="489" s="1"/>
  <c r="E54" i="489" a="1"/>
  <c r="E54" i="489" s="1"/>
  <c r="C54" i="489" a="1"/>
  <c r="C54" i="489" s="1"/>
  <c r="K54" i="489" a="1"/>
  <c r="K54" i="489" s="1"/>
  <c r="I54" i="489" a="1"/>
  <c r="I54" i="489" s="1"/>
  <c r="F54" i="489" a="1"/>
  <c r="F54" i="489" s="1"/>
  <c r="D54" i="489" a="1"/>
  <c r="D54" i="489" s="1"/>
  <c r="D18" i="489" a="1"/>
  <c r="D18" i="489" s="1"/>
  <c r="K60" i="489" a="1"/>
  <c r="K60" i="489" s="1"/>
  <c r="I60" i="489" a="1"/>
  <c r="I60" i="489" s="1"/>
  <c r="F60" i="489" a="1"/>
  <c r="F60" i="489" s="1"/>
  <c r="D60" i="489" a="1"/>
  <c r="D60" i="489" s="1"/>
  <c r="J60" i="489" a="1"/>
  <c r="J60" i="489" s="1"/>
  <c r="G60" i="489" a="1"/>
  <c r="G60" i="489" s="1"/>
  <c r="E60" i="489" a="1"/>
  <c r="E60" i="489" s="1"/>
  <c r="C60" i="489" a="1"/>
  <c r="C60" i="489" s="1"/>
  <c r="D24" i="489" a="1"/>
  <c r="D24" i="489" s="1"/>
  <c r="K71" i="489" a="1"/>
  <c r="K71" i="489" s="1"/>
  <c r="I71" i="489" a="1"/>
  <c r="I71" i="489" s="1"/>
  <c r="F71" i="489" a="1"/>
  <c r="F71" i="489" s="1"/>
  <c r="D71" i="489" a="1"/>
  <c r="D71" i="489" s="1"/>
  <c r="J71" i="489" a="1"/>
  <c r="J71" i="489" s="1"/>
  <c r="G71" i="489" a="1"/>
  <c r="G71" i="489" s="1"/>
  <c r="E71" i="489" a="1"/>
  <c r="E71" i="489" s="1"/>
  <c r="C71" i="489" a="1"/>
  <c r="C71" i="489" s="1"/>
  <c r="D35" i="489" a="1"/>
  <c r="D35" i="489" s="1"/>
  <c r="K63" i="489" a="1"/>
  <c r="K63" i="489" s="1"/>
  <c r="I63" i="489" a="1"/>
  <c r="I63" i="489" s="1"/>
  <c r="F63" i="489" a="1"/>
  <c r="F63" i="489" s="1"/>
  <c r="D63" i="489" a="1"/>
  <c r="D63" i="489" s="1"/>
  <c r="J63" i="489" a="1"/>
  <c r="J63" i="489" s="1"/>
  <c r="G63" i="489" a="1"/>
  <c r="G63" i="489" s="1"/>
  <c r="E63" i="489" a="1"/>
  <c r="E63" i="489" s="1"/>
  <c r="C63" i="489" a="1"/>
  <c r="C63" i="489" s="1"/>
  <c r="D27" i="489" a="1"/>
  <c r="D27" i="489" s="1"/>
  <c r="K3" i="489" a="1"/>
  <c r="K3" i="489" s="1"/>
  <c r="J72" i="489" a="1"/>
  <c r="J72" i="489" s="1"/>
  <c r="G72" i="489" a="1"/>
  <c r="G72" i="489" s="1"/>
  <c r="E72" i="489" a="1"/>
  <c r="E72" i="489" s="1"/>
  <c r="C72" i="489" a="1"/>
  <c r="C72" i="489" s="1"/>
  <c r="I72" i="489" a="1"/>
  <c r="I72" i="489" s="1"/>
  <c r="F72" i="489" a="1"/>
  <c r="F72" i="489" s="1"/>
  <c r="D72" i="489" a="1"/>
  <c r="D72" i="489" s="1"/>
  <c r="K72" i="489" a="1"/>
  <c r="K72" i="489" s="1"/>
  <c r="D36" i="489" a="1"/>
  <c r="D36" i="489" s="1"/>
  <c r="K70" i="489" a="1"/>
  <c r="K70" i="489" s="1"/>
  <c r="I70" i="489" a="1"/>
  <c r="I70" i="489" s="1"/>
  <c r="F70" i="489" a="1"/>
  <c r="F70" i="489" s="1"/>
  <c r="D70" i="489" a="1"/>
  <c r="D70" i="489" s="1"/>
  <c r="G70" i="489" a="1"/>
  <c r="G70" i="489" s="1"/>
  <c r="E70" i="489" a="1"/>
  <c r="E70" i="489" s="1"/>
  <c r="C70" i="489" a="1"/>
  <c r="C70" i="489" s="1"/>
  <c r="J70" i="489" a="1"/>
  <c r="J70" i="489" s="1"/>
  <c r="T70" i="489" a="1"/>
  <c r="T70" i="489" s="1"/>
  <c r="R70" i="489" a="1"/>
  <c r="R70" i="489" s="1"/>
  <c r="N70" i="489" a="1"/>
  <c r="N70" i="489" s="1"/>
  <c r="S70" i="489" a="1"/>
  <c r="S70" i="489" s="1"/>
  <c r="O70" i="489" a="1"/>
  <c r="O70" i="489" s="1"/>
  <c r="M70" i="489" a="1"/>
  <c r="M70" i="489" s="1"/>
  <c r="J64" i="489" a="1"/>
  <c r="J64" i="489" s="1"/>
  <c r="G64" i="489" a="1"/>
  <c r="G64" i="489" s="1"/>
  <c r="E64" i="489" a="1"/>
  <c r="E64" i="489" s="1"/>
  <c r="C64" i="489" a="1"/>
  <c r="C64" i="489" s="1"/>
  <c r="I64" i="489" a="1"/>
  <c r="I64" i="489" s="1"/>
  <c r="F64" i="489" a="1"/>
  <c r="F64" i="489" s="1"/>
  <c r="D64" i="489" a="1"/>
  <c r="D64" i="489" s="1"/>
  <c r="K64" i="489" a="1"/>
  <c r="K64" i="489" s="1"/>
  <c r="J69" i="489" a="1"/>
  <c r="J69" i="489" s="1"/>
  <c r="G69" i="489" a="1"/>
  <c r="G69" i="489" s="1"/>
  <c r="E69" i="489" a="1"/>
  <c r="E69" i="489" s="1"/>
  <c r="C69" i="489" a="1"/>
  <c r="C69" i="489" s="1"/>
  <c r="K69" i="489" a="1"/>
  <c r="K69" i="489" s="1"/>
  <c r="I69" i="489" a="1"/>
  <c r="I69" i="489" s="1"/>
  <c r="F69" i="489" a="1"/>
  <c r="F69" i="489" s="1"/>
  <c r="D69" i="489" a="1"/>
  <c r="D69" i="489" s="1"/>
  <c r="S69" i="489" a="1"/>
  <c r="S69" i="489" s="1"/>
  <c r="O69" i="489" a="1"/>
  <c r="O69" i="489" s="1"/>
  <c r="M69" i="489" a="1"/>
  <c r="M69" i="489" s="1"/>
  <c r="T69" i="489" a="1"/>
  <c r="T69" i="489" s="1"/>
  <c r="R69" i="489" a="1"/>
  <c r="R69" i="489" s="1"/>
  <c r="N69" i="489" a="1"/>
  <c r="N69" i="489" s="1"/>
  <c r="J68" i="489" a="1"/>
  <c r="J68" i="489" s="1"/>
  <c r="G68" i="489" a="1"/>
  <c r="G68" i="489" s="1"/>
  <c r="E68" i="489" a="1"/>
  <c r="E68" i="489" s="1"/>
  <c r="C68" i="489" a="1"/>
  <c r="C68" i="489" s="1"/>
  <c r="I68" i="489" a="1"/>
  <c r="I68" i="489" s="1"/>
  <c r="F68" i="489" a="1"/>
  <c r="F68" i="489" s="1"/>
  <c r="D68" i="489" a="1"/>
  <c r="D68" i="489" s="1"/>
  <c r="K68" i="489" a="1"/>
  <c r="K68" i="489" s="1"/>
  <c r="T32" i="489"/>
  <c r="K66" i="489" a="1"/>
  <c r="K66" i="489" s="1"/>
  <c r="I66" i="489" a="1"/>
  <c r="I66" i="489" s="1"/>
  <c r="F66" i="489" a="1"/>
  <c r="F66" i="489" s="1"/>
  <c r="D66" i="489" a="1"/>
  <c r="D66" i="489" s="1"/>
  <c r="G66" i="489" a="1"/>
  <c r="G66" i="489" s="1"/>
  <c r="E66" i="489" a="1"/>
  <c r="E66" i="489" s="1"/>
  <c r="C66" i="489" a="1"/>
  <c r="C66" i="489" s="1"/>
  <c r="J66" i="489" a="1"/>
  <c r="J66" i="489" s="1"/>
  <c r="T30" i="489"/>
  <c r="T35" i="489"/>
  <c r="K62" i="489" a="1"/>
  <c r="K62" i="489" s="1"/>
  <c r="I62" i="489" a="1"/>
  <c r="I62" i="489" s="1"/>
  <c r="F62" i="489" a="1"/>
  <c r="F62" i="489" s="1"/>
  <c r="G62" i="489" a="1"/>
  <c r="G62" i="489" s="1"/>
  <c r="E62" i="489" a="1"/>
  <c r="E62" i="489" s="1"/>
  <c r="D62" i="489" a="1"/>
  <c r="D62" i="489" s="1"/>
  <c r="J62" i="489" a="1"/>
  <c r="J62" i="489" s="1"/>
  <c r="C62" i="489" a="1"/>
  <c r="C62" i="489" s="1"/>
  <c r="T62" i="489" a="1"/>
  <c r="T62" i="489" s="1"/>
  <c r="R62" i="489" a="1"/>
  <c r="R62" i="489" s="1"/>
  <c r="N62" i="489" a="1"/>
  <c r="N62" i="489" s="1"/>
  <c r="S62" i="489" a="1"/>
  <c r="S62" i="489" s="1"/>
  <c r="O62" i="489" a="1"/>
  <c r="O62" i="489" s="1"/>
  <c r="M62" i="489" a="1"/>
  <c r="M62" i="489" s="1"/>
  <c r="T18" i="489"/>
  <c r="S57" i="489" a="1"/>
  <c r="S57" i="489" s="1"/>
  <c r="O57" i="489" a="1"/>
  <c r="O57" i="489" s="1"/>
  <c r="M57" i="489" a="1"/>
  <c r="M57" i="489" s="1"/>
  <c r="N57" i="489" a="1"/>
  <c r="N57" i="489" s="1"/>
  <c r="T57" i="489" a="1"/>
  <c r="T57" i="489" s="1"/>
  <c r="R57" i="489" a="1"/>
  <c r="R57" i="489" s="1"/>
  <c r="T29" i="489"/>
  <c r="J61" i="489" a="1"/>
  <c r="J61" i="489" s="1"/>
  <c r="G61" i="489" a="1"/>
  <c r="G61" i="489" s="1"/>
  <c r="E61" i="489" a="1"/>
  <c r="E61" i="489" s="1"/>
  <c r="C61" i="489" a="1"/>
  <c r="C61" i="489" s="1"/>
  <c r="K61" i="489" a="1"/>
  <c r="K61" i="489" s="1"/>
  <c r="I61" i="489" a="1"/>
  <c r="I61" i="489" s="1"/>
  <c r="F61" i="489" a="1"/>
  <c r="F61" i="489" s="1"/>
  <c r="D61" i="489" a="1"/>
  <c r="D61" i="489" s="1"/>
  <c r="S61" i="489" a="1"/>
  <c r="S61" i="489" s="1"/>
  <c r="O61" i="489" a="1"/>
  <c r="O61" i="489" s="1"/>
  <c r="M61" i="489" a="1"/>
  <c r="M61" i="489" s="1"/>
  <c r="T61" i="489" a="1"/>
  <c r="T61" i="489" s="1"/>
  <c r="R61" i="489" a="1"/>
  <c r="R61" i="489" s="1"/>
  <c r="N61" i="489" a="1"/>
  <c r="N61" i="489" s="1"/>
  <c r="W19" i="489" a="1"/>
  <c r="W19" i="489" s="1"/>
  <c r="J53" i="489" a="1"/>
  <c r="J53" i="489" s="1"/>
  <c r="G53" i="489" a="1"/>
  <c r="G53" i="489" s="1"/>
  <c r="E53" i="489" a="1"/>
  <c r="E53" i="489" s="1"/>
  <c r="C53" i="489" a="1"/>
  <c r="C53" i="489" s="1"/>
  <c r="K53" i="489" a="1"/>
  <c r="K53" i="489" s="1"/>
  <c r="F53" i="489" a="1"/>
  <c r="F53" i="489" s="1"/>
  <c r="I53" i="489" a="1"/>
  <c r="I53" i="489" s="1"/>
  <c r="D53" i="489" a="1"/>
  <c r="D53" i="489" s="1"/>
  <c r="T24" i="489"/>
  <c r="W22" i="489" a="1"/>
  <c r="W22" i="489" s="1"/>
  <c r="T20" i="489"/>
  <c r="K55" i="489" a="1"/>
  <c r="K55" i="489" s="1"/>
  <c r="I55" i="489" a="1"/>
  <c r="I55" i="489" s="1"/>
  <c r="F55" i="489" a="1"/>
  <c r="F55" i="489" s="1"/>
  <c r="D55" i="489" a="1"/>
  <c r="D55" i="489" s="1"/>
  <c r="C55" i="489" a="1"/>
  <c r="C55" i="489" s="1"/>
  <c r="J55" i="489" a="1"/>
  <c r="J55" i="489" s="1"/>
  <c r="G55" i="489" a="1"/>
  <c r="G55" i="489" s="1"/>
  <c r="E55" i="489" a="1"/>
  <c r="E55" i="489" s="1"/>
  <c r="T52" i="489" a="1"/>
  <c r="T52" i="489" s="1"/>
  <c r="R52" i="489" a="1"/>
  <c r="R52" i="489" s="1"/>
  <c r="S52" i="489" a="1"/>
  <c r="S52" i="489" s="1"/>
  <c r="N52" i="489" a="1"/>
  <c r="N52" i="489" s="1"/>
  <c r="M52" i="489" a="1"/>
  <c r="M52" i="489" s="1"/>
  <c r="O52" i="489" a="1"/>
  <c r="O52" i="489" s="1"/>
  <c r="K16" i="489" a="1"/>
  <c r="K16" i="489" s="1"/>
  <c r="S50" i="489" a="1"/>
  <c r="S50" i="489" s="1"/>
  <c r="O50" i="489" a="1"/>
  <c r="O50" i="489" s="1"/>
  <c r="M50" i="489" a="1"/>
  <c r="M50" i="489" s="1"/>
  <c r="T50" i="489" a="1"/>
  <c r="T50" i="489" s="1"/>
  <c r="R50" i="489" a="1"/>
  <c r="R50" i="489" s="1"/>
  <c r="N50" i="489" a="1"/>
  <c r="N50" i="489" s="1"/>
  <c r="K14" i="489" a="1"/>
  <c r="K14" i="489" s="1"/>
  <c r="T13" i="489"/>
  <c r="S46" i="489" a="1"/>
  <c r="S46" i="489" s="1"/>
  <c r="O46" i="489" a="1"/>
  <c r="O46" i="489" s="1"/>
  <c r="M46" i="489" a="1"/>
  <c r="M46" i="489" s="1"/>
  <c r="T46" i="489" a="1"/>
  <c r="T46" i="489" s="1"/>
  <c r="R46" i="489" a="1"/>
  <c r="R46" i="489" s="1"/>
  <c r="N46" i="489" a="1"/>
  <c r="N46" i="489" s="1"/>
  <c r="K10" i="489" a="1"/>
  <c r="K10" i="489" s="1"/>
  <c r="T9" i="489"/>
  <c r="K43" i="489" a="1"/>
  <c r="K43" i="489" s="1"/>
  <c r="I43" i="489" a="1"/>
  <c r="I43" i="489" s="1"/>
  <c r="F43" i="489" a="1"/>
  <c r="F43" i="489" s="1"/>
  <c r="D43" i="489" a="1"/>
  <c r="D43" i="489" s="1"/>
  <c r="G43" i="489" a="1"/>
  <c r="G43" i="489" s="1"/>
  <c r="E43" i="489" a="1"/>
  <c r="E43" i="489" s="1"/>
  <c r="C43" i="489" a="1"/>
  <c r="C43" i="489" s="1"/>
  <c r="D7" i="489" a="1"/>
  <c r="D7" i="489" s="1"/>
  <c r="K7" i="489" s="1" a="1"/>
  <c r="K7" i="489" s="1"/>
  <c r="J43" i="489" a="1"/>
  <c r="J43" i="489" s="1"/>
  <c r="W23" i="489" a="1"/>
  <c r="W23" i="489" s="1"/>
  <c r="Y11" i="489" a="1"/>
  <c r="Y11" i="489" s="1"/>
  <c r="T48" i="426" a="1"/>
  <c r="T48" i="426" s="1"/>
  <c r="D45" i="426" a="1"/>
  <c r="D45" i="426" s="1"/>
  <c r="D30" i="443" a="1"/>
  <c r="D30" i="443" s="1"/>
  <c r="X30" i="443" s="1" a="1"/>
  <c r="X30" i="443" s="1"/>
  <c r="G66" i="443" a="1"/>
  <c r="G66" i="443" s="1"/>
  <c r="K54" i="443" a="1"/>
  <c r="K54" i="443" s="1"/>
  <c r="S44" i="463" a="1"/>
  <c r="S44" i="463" s="1"/>
  <c r="T44" i="463" a="1"/>
  <c r="T44" i="463" s="1"/>
  <c r="G44" i="463" a="1"/>
  <c r="G44" i="463" s="1"/>
  <c r="I44" i="463" a="1"/>
  <c r="I44" i="463" s="1"/>
  <c r="M46" i="465" a="1"/>
  <c r="M46" i="465" s="1"/>
  <c r="R46" i="465" a="1"/>
  <c r="R46" i="465" s="1"/>
  <c r="D10" i="465" a="1"/>
  <c r="D10" i="465" s="1"/>
  <c r="D46" i="465" a="1"/>
  <c r="D46" i="465" s="1"/>
  <c r="G57" i="469" a="1"/>
  <c r="G57" i="469" s="1"/>
  <c r="D48" i="477" a="1"/>
  <c r="D48" i="477" s="1"/>
  <c r="S48" i="480" a="1"/>
  <c r="S48" i="480" s="1"/>
  <c r="G49" i="480" a="1"/>
  <c r="G49" i="480" s="1"/>
  <c r="D12" i="480" a="1"/>
  <c r="D12" i="480" s="1"/>
  <c r="K12" i="480" s="1" a="1"/>
  <c r="K12" i="480" s="1"/>
  <c r="L12" i="480" s="1" a="1"/>
  <c r="L12" i="480" s="1"/>
  <c r="K48" i="480" a="1"/>
  <c r="K48" i="480" s="1"/>
  <c r="T34" i="489"/>
  <c r="W31" i="489" a="1"/>
  <c r="W31" i="489" s="1"/>
  <c r="S64" i="489" a="1"/>
  <c r="S64" i="489" s="1"/>
  <c r="O64" i="489" a="1"/>
  <c r="O64" i="489" s="1"/>
  <c r="M64" i="489" a="1"/>
  <c r="M64" i="489" s="1"/>
  <c r="T64" i="489" a="1"/>
  <c r="T64" i="489" s="1"/>
  <c r="R64" i="489" a="1"/>
  <c r="R64" i="489" s="1"/>
  <c r="N64" i="489" a="1"/>
  <c r="N64" i="489" s="1"/>
  <c r="T33" i="489"/>
  <c r="T26" i="489"/>
  <c r="T21" i="489"/>
  <c r="K56" i="489" a="1"/>
  <c r="K56" i="489" s="1"/>
  <c r="I56" i="489" a="1"/>
  <c r="I56" i="489" s="1"/>
  <c r="F56" i="489" a="1"/>
  <c r="F56" i="489" s="1"/>
  <c r="D56" i="489" a="1"/>
  <c r="D56" i="489" s="1"/>
  <c r="J56" i="489" a="1"/>
  <c r="J56" i="489" s="1"/>
  <c r="G56" i="489" a="1"/>
  <c r="G56" i="489" s="1"/>
  <c r="E56" i="489" a="1"/>
  <c r="E56" i="489" s="1"/>
  <c r="C56" i="489" a="1"/>
  <c r="C56" i="489" s="1"/>
  <c r="T25" i="489"/>
  <c r="T55" i="489" a="1"/>
  <c r="T55" i="489" s="1"/>
  <c r="R55" i="489" a="1"/>
  <c r="R55" i="489" s="1"/>
  <c r="N55" i="489" a="1"/>
  <c r="N55" i="489" s="1"/>
  <c r="M55" i="489" a="1"/>
  <c r="M55" i="489" s="1"/>
  <c r="S55" i="489" a="1"/>
  <c r="S55" i="489" s="1"/>
  <c r="O55" i="489" a="1"/>
  <c r="O55" i="489" s="1"/>
  <c r="K19" i="489" a="1"/>
  <c r="K19" i="489" s="1"/>
  <c r="Y19" i="489" a="1"/>
  <c r="Y19" i="489" s="1"/>
  <c r="T51" i="489" a="1"/>
  <c r="T51" i="489" s="1"/>
  <c r="R51" i="489" a="1"/>
  <c r="R51" i="489" s="1"/>
  <c r="N51" i="489" a="1"/>
  <c r="N51" i="489" s="1"/>
  <c r="S51" i="489" a="1"/>
  <c r="S51" i="489" s="1"/>
  <c r="O51" i="489" a="1"/>
  <c r="O51" i="489" s="1"/>
  <c r="M51" i="489" a="1"/>
  <c r="M51" i="489" s="1"/>
  <c r="K15" i="489" a="1"/>
  <c r="K15" i="489" s="1"/>
  <c r="Y15" i="489" a="1"/>
  <c r="Y15" i="489" s="1"/>
  <c r="D17" i="489" a="1"/>
  <c r="D17" i="489" s="1"/>
  <c r="X22" i="489" a="1"/>
  <c r="X22" i="489" s="1"/>
  <c r="S58" i="489" a="1"/>
  <c r="S58" i="489" s="1"/>
  <c r="O58" i="489" a="1"/>
  <c r="O58" i="489" s="1"/>
  <c r="M58" i="489" a="1"/>
  <c r="M58" i="489" s="1"/>
  <c r="T58" i="489" a="1"/>
  <c r="T58" i="489" s="1"/>
  <c r="R58" i="489" a="1"/>
  <c r="R58" i="489" s="1"/>
  <c r="N58" i="489" a="1"/>
  <c r="N58" i="489" s="1"/>
  <c r="K22" i="489" a="1"/>
  <c r="K22" i="489" s="1"/>
  <c r="T16" i="489"/>
  <c r="K51" i="489" a="1"/>
  <c r="K51" i="489" s="1"/>
  <c r="I51" i="489" a="1"/>
  <c r="I51" i="489" s="1"/>
  <c r="F51" i="489" a="1"/>
  <c r="F51" i="489" s="1"/>
  <c r="D51" i="489" a="1"/>
  <c r="D51" i="489" s="1"/>
  <c r="G51" i="489" a="1"/>
  <c r="G51" i="489" s="1"/>
  <c r="E51" i="489" a="1"/>
  <c r="E51" i="489" s="1"/>
  <c r="C51" i="489" a="1"/>
  <c r="C51" i="489" s="1"/>
  <c r="J51" i="489" a="1"/>
  <c r="J51" i="489" s="1"/>
  <c r="S49" i="489" a="1"/>
  <c r="S49" i="489" s="1"/>
  <c r="O49" i="489" a="1"/>
  <c r="O49" i="489" s="1"/>
  <c r="M49" i="489" a="1"/>
  <c r="M49" i="489" s="1"/>
  <c r="T49" i="489" a="1"/>
  <c r="T49" i="489" s="1"/>
  <c r="R49" i="489" a="1"/>
  <c r="R49" i="489" s="1"/>
  <c r="N49" i="489" a="1"/>
  <c r="N49" i="489" s="1"/>
  <c r="K13" i="489" a="1"/>
  <c r="K13" i="489" s="1"/>
  <c r="T12" i="489"/>
  <c r="S45" i="489" a="1"/>
  <c r="S45" i="489" s="1"/>
  <c r="O45" i="489" a="1"/>
  <c r="O45" i="489" s="1"/>
  <c r="M45" i="489" a="1"/>
  <c r="M45" i="489" s="1"/>
  <c r="T45" i="489" a="1"/>
  <c r="T45" i="489" s="1"/>
  <c r="R45" i="489" a="1"/>
  <c r="R45" i="489" s="1"/>
  <c r="N45" i="489" a="1"/>
  <c r="N45" i="489" s="1"/>
  <c r="K9" i="489" a="1"/>
  <c r="K9" i="489" s="1"/>
  <c r="T8" i="489"/>
  <c r="K59" i="489" a="1"/>
  <c r="K59" i="489" s="1"/>
  <c r="I59" i="489" a="1"/>
  <c r="I59" i="489" s="1"/>
  <c r="F59" i="489" a="1"/>
  <c r="F59" i="489" s="1"/>
  <c r="D59" i="489" a="1"/>
  <c r="D59" i="489" s="1"/>
  <c r="C59" i="489" a="1"/>
  <c r="C59" i="489" s="1"/>
  <c r="J59" i="489" a="1"/>
  <c r="J59" i="489" s="1"/>
  <c r="G59" i="489" a="1"/>
  <c r="G59" i="489" s="1"/>
  <c r="E59" i="489" a="1"/>
  <c r="E59" i="489" s="1"/>
  <c r="X23" i="489" a="1"/>
  <c r="X23" i="489" s="1"/>
  <c r="T59" i="489" a="1"/>
  <c r="T59" i="489" s="1"/>
  <c r="R59" i="489" a="1"/>
  <c r="R59" i="489" s="1"/>
  <c r="N59" i="489" a="1"/>
  <c r="N59" i="489" s="1"/>
  <c r="M59" i="489" a="1"/>
  <c r="M59" i="489" s="1"/>
  <c r="S59" i="489" a="1"/>
  <c r="S59" i="489" s="1"/>
  <c r="O59" i="489" a="1"/>
  <c r="O59" i="489" s="1"/>
  <c r="Y8" i="489" a="1"/>
  <c r="Y8" i="489" s="1"/>
  <c r="D19" i="443" a="1"/>
  <c r="D19" i="443" s="1"/>
  <c r="M44" i="463" a="1"/>
  <c r="M44" i="463" s="1"/>
  <c r="H8" i="463" a="1"/>
  <c r="H8" i="463" s="1"/>
  <c r="AA8" i="463" s="1" a="1"/>
  <c r="AA8" i="463" s="1"/>
  <c r="C44" i="463" a="1"/>
  <c r="C44" i="463" s="1"/>
  <c r="K44" i="463" a="1"/>
  <c r="K44" i="463" s="1"/>
  <c r="O46" i="465" a="1"/>
  <c r="O46" i="465" s="1"/>
  <c r="T46" i="465" a="1"/>
  <c r="T46" i="465" s="1"/>
  <c r="C46" i="465" a="1"/>
  <c r="C46" i="465" s="1"/>
  <c r="F46" i="465" a="1"/>
  <c r="F46" i="465" s="1"/>
  <c r="R53" i="477" a="1"/>
  <c r="R53" i="477" s="1"/>
  <c r="G48" i="477" a="1"/>
  <c r="G48" i="477" s="1"/>
  <c r="N49" i="480" a="1"/>
  <c r="N49" i="480" s="1"/>
  <c r="C49" i="480" a="1"/>
  <c r="C49" i="480" s="1"/>
  <c r="D48" i="480" a="1"/>
  <c r="D48" i="480" s="1"/>
  <c r="C48" i="480" a="1"/>
  <c r="C48" i="480" s="1"/>
  <c r="O48" i="480" a="1"/>
  <c r="O48" i="480" s="1"/>
  <c r="C61" i="488" a="1"/>
  <c r="C61" i="488" s="1"/>
  <c r="T67" i="489" a="1"/>
  <c r="T67" i="489" s="1"/>
  <c r="R67" i="489" a="1"/>
  <c r="R67" i="489" s="1"/>
  <c r="N67" i="489" a="1"/>
  <c r="N67" i="489" s="1"/>
  <c r="S67" i="489" a="1"/>
  <c r="S67" i="489" s="1"/>
  <c r="O67" i="489" a="1"/>
  <c r="O67" i="489" s="1"/>
  <c r="M67" i="489" a="1"/>
  <c r="M67" i="489" s="1"/>
  <c r="Y31" i="489" a="1"/>
  <c r="Y31" i="489" s="1"/>
  <c r="D28" i="489" a="1"/>
  <c r="D28" i="489" s="1"/>
  <c r="T28" i="489"/>
  <c r="D32" i="489" a="1"/>
  <c r="D32" i="489" s="1"/>
  <c r="D30" i="489" a="1"/>
  <c r="D30" i="489" s="1"/>
  <c r="T63" i="489" a="1"/>
  <c r="T63" i="489" s="1"/>
  <c r="R63" i="489" a="1"/>
  <c r="R63" i="489" s="1"/>
  <c r="N63" i="489" a="1"/>
  <c r="N63" i="489" s="1"/>
  <c r="S63" i="489" a="1"/>
  <c r="S63" i="489" s="1"/>
  <c r="O63" i="489" a="1"/>
  <c r="O63" i="489" s="1"/>
  <c r="M63" i="489" a="1"/>
  <c r="M63" i="489" s="1"/>
  <c r="S65" i="489" a="1"/>
  <c r="S65" i="489" s="1"/>
  <c r="O65" i="489" a="1"/>
  <c r="O65" i="489" s="1"/>
  <c r="M65" i="489" a="1"/>
  <c r="M65" i="489" s="1"/>
  <c r="T65" i="489" a="1"/>
  <c r="T65" i="489" s="1"/>
  <c r="R65" i="489" a="1"/>
  <c r="R65" i="489" s="1"/>
  <c r="N65" i="489" a="1"/>
  <c r="N65" i="489" s="1"/>
  <c r="T19" i="489"/>
  <c r="T15" i="489"/>
  <c r="S53" i="489" a="1"/>
  <c r="S53" i="489" s="1"/>
  <c r="O53" i="489" a="1"/>
  <c r="O53" i="489" s="1"/>
  <c r="M53" i="489" a="1"/>
  <c r="M53" i="489" s="1"/>
  <c r="R53" i="489" a="1"/>
  <c r="R53" i="489" s="1"/>
  <c r="T53" i="489" a="1"/>
  <c r="T53" i="489" s="1"/>
  <c r="N53" i="489" a="1"/>
  <c r="N53" i="489" s="1"/>
  <c r="T22" i="489"/>
  <c r="D20" i="489" a="1"/>
  <c r="D20" i="489" s="1"/>
  <c r="K20" i="489" s="1" a="1"/>
  <c r="K20" i="489" s="1"/>
  <c r="T48" i="489" a="1"/>
  <c r="T48" i="489" s="1"/>
  <c r="R48" i="489" a="1"/>
  <c r="R48" i="489" s="1"/>
  <c r="N48" i="489" a="1"/>
  <c r="N48" i="489" s="1"/>
  <c r="S48" i="489" a="1"/>
  <c r="S48" i="489" s="1"/>
  <c r="O48" i="489" a="1"/>
  <c r="O48" i="489" s="1"/>
  <c r="M48" i="489" a="1"/>
  <c r="M48" i="489" s="1"/>
  <c r="K12" i="489" a="1"/>
  <c r="K12" i="489" s="1"/>
  <c r="T11" i="489"/>
  <c r="T44" i="489" a="1"/>
  <c r="T44" i="489" s="1"/>
  <c r="R44" i="489" a="1"/>
  <c r="R44" i="489" s="1"/>
  <c r="N44" i="489" a="1"/>
  <c r="N44" i="489" s="1"/>
  <c r="S44" i="489" a="1"/>
  <c r="S44" i="489" s="1"/>
  <c r="O44" i="489" a="1"/>
  <c r="O44" i="489" s="1"/>
  <c r="M44" i="489" a="1"/>
  <c r="M44" i="489" s="1"/>
  <c r="K8" i="489" a="1"/>
  <c r="K8" i="489" s="1"/>
  <c r="T7" i="489"/>
  <c r="K23" i="489" a="1"/>
  <c r="K23" i="489" s="1"/>
  <c r="T23" i="489"/>
  <c r="K21" i="489" a="1"/>
  <c r="K21" i="489" s="1"/>
  <c r="Y10" i="489" a="1"/>
  <c r="Y10" i="489" s="1"/>
  <c r="G47" i="424" a="1"/>
  <c r="G47" i="424" s="1"/>
  <c r="K57" i="433" a="1"/>
  <c r="K57" i="433" s="1"/>
  <c r="R54" i="443" a="1"/>
  <c r="R54" i="443" s="1"/>
  <c r="O54" i="443" a="1"/>
  <c r="O54" i="443" s="1"/>
  <c r="T62" i="426" a="1"/>
  <c r="T62" i="426" s="1"/>
  <c r="D55" i="443" a="1"/>
  <c r="D55" i="443" s="1"/>
  <c r="C54" i="443" a="1"/>
  <c r="C54" i="443" s="1"/>
  <c r="E62" i="443" a="1"/>
  <c r="E62" i="443" s="1"/>
  <c r="N44" i="463" a="1"/>
  <c r="N44" i="463" s="1"/>
  <c r="E44" i="463" a="1"/>
  <c r="E44" i="463" s="1"/>
  <c r="D44" i="463" a="1"/>
  <c r="D44" i="463" s="1"/>
  <c r="S46" i="465" a="1"/>
  <c r="S46" i="465" s="1"/>
  <c r="E46" i="465" a="1"/>
  <c r="E46" i="465" s="1"/>
  <c r="I46" i="465" a="1"/>
  <c r="I46" i="465" s="1"/>
  <c r="I52" i="469" a="1"/>
  <c r="I52" i="469" s="1"/>
  <c r="T53" i="477" a="1"/>
  <c r="T53" i="477" s="1"/>
  <c r="D53" i="477" a="1"/>
  <c r="D53" i="477" s="1"/>
  <c r="F67" i="477" a="1"/>
  <c r="F67" i="477" s="1"/>
  <c r="R49" i="480" a="1"/>
  <c r="R49" i="480" s="1"/>
  <c r="F48" i="480" a="1"/>
  <c r="F48" i="480" s="1"/>
  <c r="E48" i="480" a="1"/>
  <c r="E48" i="480" s="1"/>
  <c r="S56" i="446" a="1"/>
  <c r="S56" i="446" s="1"/>
  <c r="D34" i="489" a="1"/>
  <c r="D34" i="489" s="1"/>
  <c r="K34" i="489" s="1" a="1"/>
  <c r="K34" i="489" s="1"/>
  <c r="K67" i="489" a="1"/>
  <c r="K67" i="489" s="1"/>
  <c r="I67" i="489" a="1"/>
  <c r="I67" i="489" s="1"/>
  <c r="F67" i="489" a="1"/>
  <c r="F67" i="489" s="1"/>
  <c r="D67" i="489" a="1"/>
  <c r="D67" i="489" s="1"/>
  <c r="J67" i="489" a="1"/>
  <c r="J67" i="489" s="1"/>
  <c r="G67" i="489" a="1"/>
  <c r="G67" i="489" s="1"/>
  <c r="E67" i="489" a="1"/>
  <c r="E67" i="489" s="1"/>
  <c r="C67" i="489" a="1"/>
  <c r="C67" i="489" s="1"/>
  <c r="T31" i="489"/>
  <c r="D33" i="489" a="1"/>
  <c r="D33" i="489" s="1"/>
  <c r="S72" i="489" a="1"/>
  <c r="S72" i="489" s="1"/>
  <c r="O72" i="489" a="1"/>
  <c r="O72" i="489" s="1"/>
  <c r="M72" i="489" a="1"/>
  <c r="M72" i="489" s="1"/>
  <c r="T72" i="489" a="1"/>
  <c r="T72" i="489" s="1"/>
  <c r="R72" i="489" a="1"/>
  <c r="R72" i="489" s="1"/>
  <c r="N72" i="489" a="1"/>
  <c r="N72" i="489" s="1"/>
  <c r="S68" i="489" a="1"/>
  <c r="S68" i="489" s="1"/>
  <c r="O68" i="489" a="1"/>
  <c r="O68" i="489" s="1"/>
  <c r="M68" i="489" a="1"/>
  <c r="M68" i="489" s="1"/>
  <c r="T68" i="489" a="1"/>
  <c r="T68" i="489" s="1"/>
  <c r="R68" i="489" a="1"/>
  <c r="R68" i="489" s="1"/>
  <c r="N68" i="489" a="1"/>
  <c r="N68" i="489" s="1"/>
  <c r="T66" i="489" a="1"/>
  <c r="T66" i="489" s="1"/>
  <c r="R66" i="489" a="1"/>
  <c r="R66" i="489" s="1"/>
  <c r="N66" i="489" a="1"/>
  <c r="N66" i="489" s="1"/>
  <c r="S66" i="489" a="1"/>
  <c r="S66" i="489" s="1"/>
  <c r="O66" i="489" a="1"/>
  <c r="O66" i="489" s="1"/>
  <c r="M66" i="489" a="1"/>
  <c r="M66" i="489" s="1"/>
  <c r="T71" i="489" a="1"/>
  <c r="T71" i="489" s="1"/>
  <c r="R71" i="489" a="1"/>
  <c r="R71" i="489" s="1"/>
  <c r="N71" i="489" a="1"/>
  <c r="N71" i="489" s="1"/>
  <c r="S71" i="489" a="1"/>
  <c r="S71" i="489" s="1"/>
  <c r="O71" i="489" a="1"/>
  <c r="O71" i="489" s="1"/>
  <c r="M71" i="489" a="1"/>
  <c r="M71" i="489" s="1"/>
  <c r="D26" i="489" a="1"/>
  <c r="D26" i="489" s="1"/>
  <c r="K26" i="489" s="1" a="1"/>
  <c r="K26" i="489" s="1"/>
  <c r="S54" i="489" a="1"/>
  <c r="S54" i="489" s="1"/>
  <c r="O54" i="489" a="1"/>
  <c r="O54" i="489" s="1"/>
  <c r="M54" i="489" a="1"/>
  <c r="M54" i="489" s="1"/>
  <c r="T54" i="489" a="1"/>
  <c r="T54" i="489" s="1"/>
  <c r="R54" i="489" a="1"/>
  <c r="R54" i="489" s="1"/>
  <c r="N54" i="489" a="1"/>
  <c r="N54" i="489" s="1"/>
  <c r="K18" i="489" a="1"/>
  <c r="K18" i="489" s="1"/>
  <c r="T27" i="489"/>
  <c r="D25" i="489" a="1"/>
  <c r="D25" i="489" s="1"/>
  <c r="J57" i="489" a="1"/>
  <c r="J57" i="489" s="1"/>
  <c r="G57" i="489" a="1"/>
  <c r="G57" i="489" s="1"/>
  <c r="E57" i="489" a="1"/>
  <c r="E57" i="489" s="1"/>
  <c r="C57" i="489" a="1"/>
  <c r="C57" i="489" s="1"/>
  <c r="D57" i="489" a="1"/>
  <c r="D57" i="489" s="1"/>
  <c r="K57" i="489" a="1"/>
  <c r="K57" i="489" s="1"/>
  <c r="I57" i="489" a="1"/>
  <c r="I57" i="489" s="1"/>
  <c r="F57" i="489" a="1"/>
  <c r="F57" i="489" s="1"/>
  <c r="T17" i="489"/>
  <c r="T60" i="489" a="1"/>
  <c r="T60" i="489" s="1"/>
  <c r="R60" i="489" a="1"/>
  <c r="R60" i="489" s="1"/>
  <c r="N60" i="489" a="1"/>
  <c r="N60" i="489" s="1"/>
  <c r="S60" i="489" a="1"/>
  <c r="S60" i="489" s="1"/>
  <c r="O60" i="489" a="1"/>
  <c r="O60" i="489" s="1"/>
  <c r="M60" i="489" a="1"/>
  <c r="M60" i="489" s="1"/>
  <c r="J58" i="489" a="1"/>
  <c r="J58" i="489" s="1"/>
  <c r="G58" i="489" a="1"/>
  <c r="G58" i="489" s="1"/>
  <c r="E58" i="489" a="1"/>
  <c r="E58" i="489" s="1"/>
  <c r="C58" i="489" a="1"/>
  <c r="C58" i="489" s="1"/>
  <c r="K58" i="489" a="1"/>
  <c r="K58" i="489" s="1"/>
  <c r="I58" i="489" a="1"/>
  <c r="I58" i="489" s="1"/>
  <c r="F58" i="489" a="1"/>
  <c r="F58" i="489" s="1"/>
  <c r="D58" i="489" a="1"/>
  <c r="D58" i="489" s="1"/>
  <c r="T56" i="489" a="1"/>
  <c r="T56" i="489" s="1"/>
  <c r="R56" i="489" a="1"/>
  <c r="R56" i="489" s="1"/>
  <c r="N56" i="489" a="1"/>
  <c r="N56" i="489" s="1"/>
  <c r="S56" i="489" a="1"/>
  <c r="S56" i="489" s="1"/>
  <c r="O56" i="489" a="1"/>
  <c r="O56" i="489" s="1"/>
  <c r="M56" i="489" a="1"/>
  <c r="M56" i="489" s="1"/>
  <c r="W16" i="489" a="1"/>
  <c r="W16" i="489" s="1"/>
  <c r="T14" i="489"/>
  <c r="T47" i="489" a="1"/>
  <c r="T47" i="489" s="1"/>
  <c r="R47" i="489" a="1"/>
  <c r="R47" i="489" s="1"/>
  <c r="N47" i="489" a="1"/>
  <c r="N47" i="489" s="1"/>
  <c r="S47" i="489" a="1"/>
  <c r="S47" i="489" s="1"/>
  <c r="O47" i="489" a="1"/>
  <c r="O47" i="489" s="1"/>
  <c r="M47" i="489" a="1"/>
  <c r="M47" i="489" s="1"/>
  <c r="K11" i="489" a="1"/>
  <c r="K11" i="489" s="1"/>
  <c r="T10" i="489"/>
  <c r="T43" i="489" a="1"/>
  <c r="T43" i="489" s="1"/>
  <c r="R43" i="489" a="1"/>
  <c r="R43" i="489" s="1"/>
  <c r="N43" i="489" a="1"/>
  <c r="N43" i="489" s="1"/>
  <c r="S43" i="489" a="1"/>
  <c r="S43" i="489" s="1"/>
  <c r="O43" i="489" a="1"/>
  <c r="O43" i="489" s="1"/>
  <c r="M43" i="489" a="1"/>
  <c r="M43" i="489" s="1"/>
  <c r="X4" i="489"/>
  <c r="R26" i="489" s="1"/>
  <c r="Y13" i="489" a="1"/>
  <c r="Y13" i="489" s="1"/>
  <c r="Y12" i="489" a="1"/>
  <c r="Y12" i="489" s="1"/>
  <c r="H8" i="489" a="1"/>
  <c r="H8" i="489" s="1"/>
  <c r="D29" i="446" a="1"/>
  <c r="D29" i="446" s="1"/>
  <c r="X29" i="446" s="1" a="1"/>
  <c r="X29" i="446" s="1"/>
  <c r="D65" i="446" a="1"/>
  <c r="D65" i="446" s="1"/>
  <c r="C65" i="446" a="1"/>
  <c r="C65" i="446" s="1"/>
  <c r="N63" i="477" a="1"/>
  <c r="N63" i="477" s="1"/>
  <c r="E63" i="477" a="1"/>
  <c r="E63" i="477" s="1"/>
  <c r="I63" i="477" a="1"/>
  <c r="I63" i="477" s="1"/>
  <c r="S67" i="477" a="1"/>
  <c r="S67" i="477" s="1"/>
  <c r="R63" i="477" a="1"/>
  <c r="R63" i="477" s="1"/>
  <c r="K63" i="477" a="1"/>
  <c r="K63" i="477" s="1"/>
  <c r="T67" i="477" a="1"/>
  <c r="T67" i="477" s="1"/>
  <c r="S63" i="477" a="1"/>
  <c r="S63" i="477" s="1"/>
  <c r="T63" i="477" a="1"/>
  <c r="T63" i="477" s="1"/>
  <c r="D27" i="477" a="1"/>
  <c r="D27" i="477" s="1"/>
  <c r="K27" i="477" s="1" a="1"/>
  <c r="K27" i="477" s="1"/>
  <c r="L27" i="477" s="1" a="1"/>
  <c r="L27" i="477" s="1"/>
  <c r="D63" i="477" a="1"/>
  <c r="D63" i="477" s="1"/>
  <c r="O63" i="477" a="1"/>
  <c r="O63" i="477" s="1"/>
  <c r="C63" i="477" a="1"/>
  <c r="C63" i="477" s="1"/>
  <c r="M63" i="477" a="1"/>
  <c r="M63" i="477" s="1"/>
  <c r="G63" i="477" a="1"/>
  <c r="G63" i="477" s="1"/>
  <c r="F63" i="477" a="1"/>
  <c r="F63" i="477" s="1"/>
  <c r="E67" i="477" a="1"/>
  <c r="E67" i="477" s="1"/>
  <c r="O57" i="469" a="1"/>
  <c r="O57" i="469" s="1"/>
  <c r="N61" i="469" a="1"/>
  <c r="N61" i="469" s="1"/>
  <c r="R61" i="469" a="1"/>
  <c r="R61" i="469" s="1"/>
  <c r="I55" i="469" a="1"/>
  <c r="I55" i="469" s="1"/>
  <c r="M59" i="469" a="1"/>
  <c r="M59" i="469" s="1"/>
  <c r="M63" i="469" a="1"/>
  <c r="M63" i="469" s="1"/>
  <c r="D65" i="469" a="1"/>
  <c r="D65" i="469" s="1"/>
  <c r="C63" i="469" a="1"/>
  <c r="C63" i="469" s="1"/>
  <c r="S61" i="469" a="1"/>
  <c r="S61" i="469" s="1"/>
  <c r="D61" i="469" a="1"/>
  <c r="D61" i="469" s="1"/>
  <c r="N57" i="469" a="1"/>
  <c r="N57" i="469" s="1"/>
  <c r="T57" i="469" a="1"/>
  <c r="T57" i="469" s="1"/>
  <c r="G61" i="469" a="1"/>
  <c r="G61" i="469" s="1"/>
  <c r="F57" i="469" a="1"/>
  <c r="F57" i="469" s="1"/>
  <c r="B2" i="457"/>
  <c r="J3" i="457" s="1" a="1"/>
  <c r="J3" i="457" s="1"/>
  <c r="K61" i="488" a="1"/>
  <c r="K61" i="488" s="1"/>
  <c r="E61" i="488" a="1"/>
  <c r="E61" i="488" s="1"/>
  <c r="D61" i="488" a="1"/>
  <c r="D61" i="488" s="1"/>
  <c r="G61" i="488" a="1"/>
  <c r="G61" i="488" s="1"/>
  <c r="N44" i="488" a="1"/>
  <c r="N44" i="488" s="1"/>
  <c r="D7" i="488" a="1"/>
  <c r="D7" i="488" s="1"/>
  <c r="K7" i="488" s="1" a="1"/>
  <c r="K7" i="488" s="1"/>
  <c r="E43" i="488" a="1"/>
  <c r="E43" i="488" s="1"/>
  <c r="O45" i="488" a="1"/>
  <c r="O45" i="488" s="1"/>
  <c r="N43" i="488" a="1"/>
  <c r="N43" i="488" s="1"/>
  <c r="S45" i="488" a="1"/>
  <c r="S45" i="488" s="1"/>
  <c r="T45" i="488" a="1"/>
  <c r="T45" i="488" s="1"/>
  <c r="O43" i="488" a="1"/>
  <c r="O43" i="488" s="1"/>
  <c r="C45" i="488" a="1"/>
  <c r="C45" i="488" s="1"/>
  <c r="H8" i="488" a="1"/>
  <c r="H8" i="488" s="1"/>
  <c r="AA8" i="488" s="1" a="1"/>
  <c r="AA8" i="488" s="1"/>
  <c r="M45" i="488" a="1"/>
  <c r="M45" i="488" s="1"/>
  <c r="O44" i="488" a="1"/>
  <c r="O44" i="488" s="1"/>
  <c r="T43" i="488" a="1"/>
  <c r="T43" i="488" s="1"/>
  <c r="S43" i="488" a="1"/>
  <c r="S43" i="488" s="1"/>
  <c r="I43" i="488" a="1"/>
  <c r="I43" i="488" s="1"/>
  <c r="G43" i="488" a="1"/>
  <c r="G43" i="488" s="1"/>
  <c r="G45" i="488" a="1"/>
  <c r="G45" i="488" s="1"/>
  <c r="D45" i="488" a="1"/>
  <c r="D45" i="488" s="1"/>
  <c r="T44" i="488" a="1"/>
  <c r="T44" i="488" s="1"/>
  <c r="K44" i="488" a="1"/>
  <c r="K44" i="488" s="1"/>
  <c r="N45" i="488" a="1"/>
  <c r="N45" i="488" s="1"/>
  <c r="R44" i="488" a="1"/>
  <c r="R44" i="488" s="1"/>
  <c r="R43" i="488" a="1"/>
  <c r="R43" i="488" s="1"/>
  <c r="K43" i="488" a="1"/>
  <c r="K43" i="488" s="1"/>
  <c r="F43" i="488" a="1"/>
  <c r="F43" i="488" s="1"/>
  <c r="J43" i="488" a="1"/>
  <c r="J43" i="488" s="1"/>
  <c r="J45" i="488" a="1"/>
  <c r="J45" i="488" s="1"/>
  <c r="F45" i="488" a="1"/>
  <c r="F45" i="488" s="1"/>
  <c r="M44" i="488" a="1"/>
  <c r="M44" i="488" s="1"/>
  <c r="F44" i="488" a="1"/>
  <c r="F44" i="488" s="1"/>
  <c r="R45" i="488" a="1"/>
  <c r="R45" i="488" s="1"/>
  <c r="M43" i="488" a="1"/>
  <c r="M43" i="488" s="1"/>
  <c r="D43" i="488" a="1"/>
  <c r="D43" i="488" s="1"/>
  <c r="D9" i="488" a="1"/>
  <c r="D9" i="488" s="1"/>
  <c r="K9" i="488" s="1" a="1"/>
  <c r="K9" i="488" s="1"/>
  <c r="E45" i="488" a="1"/>
  <c r="E45" i="488" s="1"/>
  <c r="E44" i="488" a="1"/>
  <c r="E44" i="488" s="1"/>
  <c r="J44" i="488" a="1"/>
  <c r="J44" i="488" s="1"/>
  <c r="I44" i="488" a="1"/>
  <c r="I44" i="488" s="1"/>
  <c r="X34" i="488" a="1"/>
  <c r="X34" i="488" s="1"/>
  <c r="K34" i="488" a="1"/>
  <c r="K34" i="488" s="1"/>
  <c r="L34" i="488" s="1" a="1"/>
  <c r="L34" i="488" s="1"/>
  <c r="D8" i="488" a="1"/>
  <c r="D8" i="488" s="1"/>
  <c r="K8" i="488" s="1" a="1"/>
  <c r="K8" i="488" s="1"/>
  <c r="C44" i="488" a="1"/>
  <c r="C44" i="488" s="1"/>
  <c r="D44" i="488" a="1"/>
  <c r="D44" i="488" s="1"/>
  <c r="B2" i="488"/>
  <c r="K3" i="488" s="1" a="1"/>
  <c r="K3" i="488" s="1"/>
  <c r="X17" i="488" a="1"/>
  <c r="X17" i="488" s="1"/>
  <c r="Y17" i="488" a="1"/>
  <c r="Y17" i="488" s="1"/>
  <c r="Y29" i="488" a="1"/>
  <c r="Y29" i="488" s="1"/>
  <c r="Y28" i="488" a="1"/>
  <c r="Y28" i="488" s="1"/>
  <c r="Y21" i="488" a="1"/>
  <c r="Y21" i="488" s="1"/>
  <c r="X28" i="488" a="1"/>
  <c r="X28" i="488" s="1"/>
  <c r="J68" i="488" a="1"/>
  <c r="J68" i="488" s="1"/>
  <c r="G68" i="488" a="1"/>
  <c r="G68" i="488" s="1"/>
  <c r="E68" i="488" a="1"/>
  <c r="E68" i="488" s="1"/>
  <c r="C68" i="488" a="1"/>
  <c r="C68" i="488" s="1"/>
  <c r="I68" i="488" a="1"/>
  <c r="I68" i="488" s="1"/>
  <c r="D68" i="488" a="1"/>
  <c r="D68" i="488" s="1"/>
  <c r="F68" i="488" a="1"/>
  <c r="F68" i="488" s="1"/>
  <c r="K68" i="488" a="1"/>
  <c r="K68" i="488" s="1"/>
  <c r="D32" i="488" a="1"/>
  <c r="D32" i="488" s="1"/>
  <c r="K32" i="488" s="1" a="1"/>
  <c r="K32" i="488" s="1"/>
  <c r="L32" i="488" s="1" a="1"/>
  <c r="L32" i="488" s="1"/>
  <c r="K63" i="488" a="1"/>
  <c r="K63" i="488" s="1"/>
  <c r="I63" i="488" a="1"/>
  <c r="I63" i="488" s="1"/>
  <c r="F63" i="488" a="1"/>
  <c r="F63" i="488" s="1"/>
  <c r="D63" i="488" a="1"/>
  <c r="D63" i="488" s="1"/>
  <c r="G63" i="488" a="1"/>
  <c r="G63" i="488" s="1"/>
  <c r="C63" i="488" a="1"/>
  <c r="C63" i="488" s="1"/>
  <c r="E63" i="488" a="1"/>
  <c r="E63" i="488" s="1"/>
  <c r="J63" i="488" a="1"/>
  <c r="J63" i="488" s="1"/>
  <c r="J55" i="488" a="1"/>
  <c r="J55" i="488" s="1"/>
  <c r="G55" i="488" a="1"/>
  <c r="G55" i="488" s="1"/>
  <c r="E55" i="488" a="1"/>
  <c r="E55" i="488" s="1"/>
  <c r="C55" i="488" a="1"/>
  <c r="C55" i="488" s="1"/>
  <c r="K55" i="488" a="1"/>
  <c r="K55" i="488" s="1"/>
  <c r="F55" i="488" a="1"/>
  <c r="F55" i="488" s="1"/>
  <c r="D55" i="488" a="1"/>
  <c r="D55" i="488" s="1"/>
  <c r="I55" i="488" a="1"/>
  <c r="I55" i="488" s="1"/>
  <c r="D19" i="488" a="1"/>
  <c r="D19" i="488" s="1"/>
  <c r="Y16" i="488" a="1"/>
  <c r="Y16" i="488" s="1"/>
  <c r="W16" i="488" a="1"/>
  <c r="W16" i="488" s="1"/>
  <c r="S58" i="488" a="1"/>
  <c r="S58" i="488" s="1"/>
  <c r="O58" i="488" a="1"/>
  <c r="O58" i="488" s="1"/>
  <c r="M58" i="488" a="1"/>
  <c r="M58" i="488" s="1"/>
  <c r="R58" i="488" a="1"/>
  <c r="R58" i="488" s="1"/>
  <c r="T58" i="488" a="1"/>
  <c r="T58" i="488" s="1"/>
  <c r="N58" i="488" a="1"/>
  <c r="N58" i="488" s="1"/>
  <c r="J55" i="480" a="1"/>
  <c r="J55" i="480" s="1"/>
  <c r="K55" i="480" a="1"/>
  <c r="K55" i="480" s="1"/>
  <c r="J58" i="480" a="1"/>
  <c r="J58" i="480" s="1"/>
  <c r="K58" i="480" a="1"/>
  <c r="K58" i="480" s="1"/>
  <c r="C58" i="426" a="1"/>
  <c r="C58" i="426" s="1"/>
  <c r="D22" i="426" a="1"/>
  <c r="D22" i="426" s="1"/>
  <c r="K54" i="426" a="1"/>
  <c r="K54" i="426" s="1"/>
  <c r="F54" i="426" a="1"/>
  <c r="F54" i="426" s="1"/>
  <c r="G49" i="426" a="1"/>
  <c r="G49" i="426" s="1"/>
  <c r="S49" i="426" a="1"/>
  <c r="S49" i="426" s="1"/>
  <c r="J72" i="487" a="1"/>
  <c r="J72" i="487" s="1"/>
  <c r="C72" i="487" a="1"/>
  <c r="C72" i="487" s="1"/>
  <c r="F72" i="487" a="1"/>
  <c r="F72" i="487" s="1"/>
  <c r="G72" i="487" a="1"/>
  <c r="G72" i="487" s="1"/>
  <c r="D72" i="487" a="1"/>
  <c r="D72" i="487" s="1"/>
  <c r="D36" i="487" a="1"/>
  <c r="D36" i="487" s="1"/>
  <c r="J51" i="480" a="1"/>
  <c r="J51" i="480" s="1"/>
  <c r="K51" i="480" a="1"/>
  <c r="K51" i="480" s="1"/>
  <c r="S64" i="488" a="1"/>
  <c r="S64" i="488" s="1"/>
  <c r="O64" i="488" a="1"/>
  <c r="O64" i="488" s="1"/>
  <c r="M64" i="488" a="1"/>
  <c r="M64" i="488" s="1"/>
  <c r="T64" i="488" a="1"/>
  <c r="T64" i="488" s="1"/>
  <c r="N64" i="488" a="1"/>
  <c r="N64" i="488" s="1"/>
  <c r="R64" i="488" a="1"/>
  <c r="R64" i="488" s="1"/>
  <c r="K28" i="488" a="1"/>
  <c r="K28" i="488" s="1"/>
  <c r="L28" i="488" s="1" a="1"/>
  <c r="L28" i="488" s="1"/>
  <c r="X35" i="488" a="1"/>
  <c r="X35" i="488" s="1"/>
  <c r="Y35" i="488" a="1"/>
  <c r="Y35" i="488" s="1"/>
  <c r="W35" i="488" a="1"/>
  <c r="W35" i="488" s="1"/>
  <c r="K66" i="488" a="1"/>
  <c r="K66" i="488" s="1"/>
  <c r="I66" i="488" a="1"/>
  <c r="I66" i="488" s="1"/>
  <c r="F66" i="488" a="1"/>
  <c r="F66" i="488" s="1"/>
  <c r="D66" i="488" a="1"/>
  <c r="D66" i="488" s="1"/>
  <c r="J66" i="488" a="1"/>
  <c r="J66" i="488" s="1"/>
  <c r="E66" i="488" a="1"/>
  <c r="E66" i="488" s="1"/>
  <c r="G66" i="488" a="1"/>
  <c r="G66" i="488" s="1"/>
  <c r="C66" i="488" a="1"/>
  <c r="C66" i="488" s="1"/>
  <c r="D30" i="488" a="1"/>
  <c r="D30" i="488" s="1"/>
  <c r="D27" i="488" a="1"/>
  <c r="D27" i="488" s="1"/>
  <c r="K62" i="488" a="1"/>
  <c r="K62" i="488" s="1"/>
  <c r="I62" i="488" a="1"/>
  <c r="I62" i="488" s="1"/>
  <c r="F62" i="488" a="1"/>
  <c r="F62" i="488" s="1"/>
  <c r="D62" i="488" a="1"/>
  <c r="D62" i="488" s="1"/>
  <c r="J62" i="488" a="1"/>
  <c r="J62" i="488" s="1"/>
  <c r="E62" i="488" a="1"/>
  <c r="E62" i="488" s="1"/>
  <c r="G62" i="488" a="1"/>
  <c r="G62" i="488" s="1"/>
  <c r="C62" i="488" a="1"/>
  <c r="C62" i="488" s="1"/>
  <c r="D26" i="488" a="1"/>
  <c r="D26" i="488" s="1"/>
  <c r="K26" i="488" s="1" a="1"/>
  <c r="K26" i="488" s="1"/>
  <c r="L26" i="488" s="1" a="1"/>
  <c r="L26" i="488" s="1"/>
  <c r="J58" i="488" a="1"/>
  <c r="J58" i="488" s="1"/>
  <c r="G58" i="488" a="1"/>
  <c r="G58" i="488" s="1"/>
  <c r="E58" i="488" a="1"/>
  <c r="E58" i="488" s="1"/>
  <c r="C58" i="488" a="1"/>
  <c r="C58" i="488" s="1"/>
  <c r="K58" i="488" a="1"/>
  <c r="K58" i="488" s="1"/>
  <c r="F58" i="488" a="1"/>
  <c r="F58" i="488" s="1"/>
  <c r="I58" i="488" a="1"/>
  <c r="I58" i="488" s="1"/>
  <c r="D58" i="488" a="1"/>
  <c r="D58" i="488" s="1"/>
  <c r="D22" i="488" a="1"/>
  <c r="D22" i="488" s="1"/>
  <c r="K22" i="488" s="1" a="1"/>
  <c r="K22" i="488" s="1"/>
  <c r="Y23" i="488" a="1"/>
  <c r="Y23" i="488" s="1"/>
  <c r="K23" i="488" a="1"/>
  <c r="K23" i="488" s="1"/>
  <c r="L23" i="488" s="1" a="1"/>
  <c r="L23" i="488" s="1"/>
  <c r="W23" i="488" a="1"/>
  <c r="W23" i="488" s="1"/>
  <c r="X23" i="488" a="1"/>
  <c r="X23" i="488" s="1"/>
  <c r="E72" i="487" a="1"/>
  <c r="E72" i="487" s="1"/>
  <c r="J54" i="488" a="1"/>
  <c r="J54" i="488" s="1"/>
  <c r="G54" i="488" a="1"/>
  <c r="G54" i="488" s="1"/>
  <c r="E54" i="488" a="1"/>
  <c r="E54" i="488" s="1"/>
  <c r="C54" i="488" a="1"/>
  <c r="C54" i="488" s="1"/>
  <c r="K54" i="488" a="1"/>
  <c r="K54" i="488" s="1"/>
  <c r="F54" i="488" a="1"/>
  <c r="F54" i="488" s="1"/>
  <c r="I54" i="488" a="1"/>
  <c r="I54" i="488" s="1"/>
  <c r="D54" i="488" a="1"/>
  <c r="D54" i="488" s="1"/>
  <c r="D18" i="488" a="1"/>
  <c r="D18" i="488" s="1"/>
  <c r="X15" i="488" a="1"/>
  <c r="X15" i="488" s="1"/>
  <c r="Y15" i="488" a="1"/>
  <c r="Y15" i="488" s="1"/>
  <c r="W15" i="488" a="1"/>
  <c r="W15" i="488" s="1"/>
  <c r="X16" i="488" a="1"/>
  <c r="X16" i="488" s="1"/>
  <c r="T49" i="488" a="1"/>
  <c r="T49" i="488" s="1"/>
  <c r="R49" i="488" a="1"/>
  <c r="R49" i="488" s="1"/>
  <c r="N49" i="488" a="1"/>
  <c r="N49" i="488" s="1"/>
  <c r="O49" i="488" a="1"/>
  <c r="O49" i="488" s="1"/>
  <c r="S49" i="488" a="1"/>
  <c r="S49" i="488" s="1"/>
  <c r="M49" i="488" a="1"/>
  <c r="M49" i="488" s="1"/>
  <c r="J44" i="474" a="1"/>
  <c r="J44" i="474" s="1"/>
  <c r="D8" i="474" a="1"/>
  <c r="D8" i="474" s="1"/>
  <c r="X8" i="474" s="1" a="1"/>
  <c r="X8" i="474" s="1"/>
  <c r="J47" i="482" a="1"/>
  <c r="J47" i="482" s="1"/>
  <c r="C47" i="482" a="1"/>
  <c r="C47" i="482" s="1"/>
  <c r="M47" i="482" a="1"/>
  <c r="M47" i="482" s="1"/>
  <c r="I44" i="437" a="1"/>
  <c r="I44" i="437" s="1"/>
  <c r="F44" i="437" a="1"/>
  <c r="F44" i="437" s="1"/>
  <c r="D8" i="437" a="1"/>
  <c r="D8" i="437" s="1"/>
  <c r="X8" i="437" s="1" a="1"/>
  <c r="X8" i="437" s="1"/>
  <c r="C44" i="437" a="1"/>
  <c r="C44" i="437" s="1"/>
  <c r="J45" i="435" a="1"/>
  <c r="J45" i="435" s="1"/>
  <c r="T45" i="435" a="1"/>
  <c r="T45" i="435" s="1"/>
  <c r="T49" i="435" a="1"/>
  <c r="T49" i="435" s="1"/>
  <c r="E49" i="435" a="1"/>
  <c r="E49" i="435" s="1"/>
  <c r="F49" i="435" a="1"/>
  <c r="F49" i="435" s="1"/>
  <c r="R47" i="435" a="1"/>
  <c r="R47" i="435" s="1"/>
  <c r="K47" i="435" a="1"/>
  <c r="K47" i="435" s="1"/>
  <c r="D11" i="435" a="1"/>
  <c r="D11" i="435" s="1"/>
  <c r="S54" i="483" a="1"/>
  <c r="S54" i="483" s="1"/>
  <c r="K54" i="483" a="1"/>
  <c r="K54" i="483" s="1"/>
  <c r="M53" i="483" a="1"/>
  <c r="M53" i="483" s="1"/>
  <c r="K53" i="483" a="1"/>
  <c r="K53" i="483" s="1"/>
  <c r="D27" i="483" a="1"/>
  <c r="D27" i="483" s="1"/>
  <c r="W27" i="483" s="1" a="1"/>
  <c r="W27" i="483" s="1"/>
  <c r="K63" i="483" a="1"/>
  <c r="K63" i="483" s="1"/>
  <c r="D31" i="483" a="1"/>
  <c r="D31" i="483" s="1"/>
  <c r="X31" i="483" s="1" a="1"/>
  <c r="X31" i="483" s="1"/>
  <c r="K67" i="483" a="1"/>
  <c r="K67" i="483" s="1"/>
  <c r="J51" i="441" a="1"/>
  <c r="J51" i="441" s="1"/>
  <c r="S51" i="441" a="1"/>
  <c r="S51" i="441" s="1"/>
  <c r="N51" i="441" a="1"/>
  <c r="N51" i="441" s="1"/>
  <c r="K51" i="441" a="1"/>
  <c r="K51" i="441" s="1"/>
  <c r="R51" i="441" a="1"/>
  <c r="R51" i="441" s="1"/>
  <c r="F51" i="441" a="1"/>
  <c r="F51" i="441" s="1"/>
  <c r="J63" i="441" a="1"/>
  <c r="J63" i="441" s="1"/>
  <c r="O63" i="441" a="1"/>
  <c r="O63" i="441" s="1"/>
  <c r="J53" i="441" a="1"/>
  <c r="J53" i="441" s="1"/>
  <c r="O53" i="441" a="1"/>
  <c r="O53" i="441" s="1"/>
  <c r="D53" i="441" a="1"/>
  <c r="D53" i="441" s="1"/>
  <c r="E53" i="441" a="1"/>
  <c r="E53" i="441" s="1"/>
  <c r="J47" i="441" a="1"/>
  <c r="J47" i="441" s="1"/>
  <c r="D11" i="441" a="1"/>
  <c r="D11" i="441" s="1"/>
  <c r="M47" i="441" a="1"/>
  <c r="M47" i="441" s="1"/>
  <c r="R47" i="441" a="1"/>
  <c r="R47" i="441" s="1"/>
  <c r="T47" i="441" a="1"/>
  <c r="T47" i="441" s="1"/>
  <c r="I47" i="441" a="1"/>
  <c r="I47" i="441" s="1"/>
  <c r="J48" i="441" a="1"/>
  <c r="J48" i="441" s="1"/>
  <c r="F48" i="441" a="1"/>
  <c r="F48" i="441" s="1"/>
  <c r="E48" i="441" a="1"/>
  <c r="E48" i="441" s="1"/>
  <c r="J49" i="441" a="1"/>
  <c r="J49" i="441" s="1"/>
  <c r="F49" i="441" a="1"/>
  <c r="F49" i="441" s="1"/>
  <c r="D49" i="441" a="1"/>
  <c r="D49" i="441" s="1"/>
  <c r="S49" i="441" a="1"/>
  <c r="S49" i="441" s="1"/>
  <c r="D13" i="441" a="1"/>
  <c r="D13" i="441" s="1"/>
  <c r="T49" i="441" a="1"/>
  <c r="T49" i="441" s="1"/>
  <c r="J44" i="441" a="1"/>
  <c r="J44" i="441" s="1"/>
  <c r="C44" i="441" a="1"/>
  <c r="C44" i="441" s="1"/>
  <c r="O44" i="441" a="1"/>
  <c r="O44" i="441" s="1"/>
  <c r="D8" i="441" a="1"/>
  <c r="D8" i="441" s="1"/>
  <c r="Y8" i="441" s="1" a="1"/>
  <c r="Y8" i="441" s="1"/>
  <c r="J45" i="445" a="1"/>
  <c r="J45" i="445" s="1"/>
  <c r="E45" i="445" a="1"/>
  <c r="E45" i="445" s="1"/>
  <c r="I46" i="447" a="1"/>
  <c r="I46" i="447" s="1"/>
  <c r="G46" i="447" a="1"/>
  <c r="G46" i="447" s="1"/>
  <c r="O46" i="447" a="1"/>
  <c r="O46" i="447" s="1"/>
  <c r="J45" i="447" a="1"/>
  <c r="J45" i="447" s="1"/>
  <c r="D9" i="447" a="1"/>
  <c r="D9" i="447" s="1"/>
  <c r="K9" i="447" s="1" a="1"/>
  <c r="K9" i="447" s="1"/>
  <c r="C44" i="450" a="1"/>
  <c r="C44" i="450" s="1"/>
  <c r="S44" i="450" a="1"/>
  <c r="S44" i="450" s="1"/>
  <c r="N44" i="450" a="1"/>
  <c r="N44" i="450" s="1"/>
  <c r="J62" i="469" a="1"/>
  <c r="J62" i="469" s="1"/>
  <c r="I62" i="469" a="1"/>
  <c r="I62" i="469" s="1"/>
  <c r="R62" i="469" a="1"/>
  <c r="R62" i="469" s="1"/>
  <c r="J58" i="469" a="1"/>
  <c r="J58" i="469" s="1"/>
  <c r="I58" i="469" a="1"/>
  <c r="I58" i="469" s="1"/>
  <c r="J54" i="469" a="1"/>
  <c r="J54" i="469" s="1"/>
  <c r="D18" i="469" a="1"/>
  <c r="D18" i="469" s="1"/>
  <c r="X18" i="469" s="1" a="1"/>
  <c r="X18" i="469" s="1"/>
  <c r="J53" i="469" a="1"/>
  <c r="J53" i="469" s="1"/>
  <c r="K53" i="469" a="1"/>
  <c r="K53" i="469" s="1"/>
  <c r="S53" i="469" a="1"/>
  <c r="S53" i="469" s="1"/>
  <c r="J45" i="469" a="1"/>
  <c r="J45" i="469" s="1"/>
  <c r="I45" i="469" a="1"/>
  <c r="I45" i="469" s="1"/>
  <c r="E45" i="469" a="1"/>
  <c r="E45" i="469" s="1"/>
  <c r="D9" i="469" a="1"/>
  <c r="D9" i="469" s="1"/>
  <c r="K9" i="469" s="1" a="1"/>
  <c r="K9" i="469" s="1"/>
  <c r="J50" i="469" a="1"/>
  <c r="J50" i="469" s="1"/>
  <c r="O50" i="469" a="1"/>
  <c r="O50" i="469" s="1"/>
  <c r="C50" i="469" a="1"/>
  <c r="C50" i="469" s="1"/>
  <c r="D14" i="469" a="1"/>
  <c r="D14" i="469" s="1"/>
  <c r="K14" i="469" s="1" a="1"/>
  <c r="K14" i="469" s="1"/>
  <c r="L14" i="469" s="1" a="1"/>
  <c r="L14" i="469" s="1"/>
  <c r="I50" i="469" a="1"/>
  <c r="I50" i="469" s="1"/>
  <c r="N50" i="469" a="1"/>
  <c r="N50" i="469" s="1"/>
  <c r="J49" i="469" a="1"/>
  <c r="J49" i="469" s="1"/>
  <c r="E49" i="469" a="1"/>
  <c r="E49" i="469" s="1"/>
  <c r="T49" i="469" a="1"/>
  <c r="T49" i="469" s="1"/>
  <c r="D13" i="469" a="1"/>
  <c r="D13" i="469" s="1"/>
  <c r="W13" i="469" s="1" a="1"/>
  <c r="W13" i="469" s="1"/>
  <c r="O49" i="469" a="1"/>
  <c r="O49" i="469" s="1"/>
  <c r="S49" i="469" a="1"/>
  <c r="S49" i="469" s="1"/>
  <c r="K49" i="469" a="1"/>
  <c r="K49" i="469" s="1"/>
  <c r="C49" i="469" a="1"/>
  <c r="C49" i="469" s="1"/>
  <c r="J48" i="470" a="1"/>
  <c r="J48" i="470" s="1"/>
  <c r="C48" i="470" a="1"/>
  <c r="C48" i="470" s="1"/>
  <c r="K48" i="470" a="1"/>
  <c r="K48" i="470" s="1"/>
  <c r="D48" i="470" a="1"/>
  <c r="D48" i="470" s="1"/>
  <c r="J46" i="470" a="1"/>
  <c r="J46" i="470" s="1"/>
  <c r="D46" i="470" a="1"/>
  <c r="D46" i="470" s="1"/>
  <c r="M46" i="470" a="1"/>
  <c r="M46" i="470" s="1"/>
  <c r="D10" i="470" a="1"/>
  <c r="D10" i="470" s="1"/>
  <c r="K10" i="470" s="1" a="1"/>
  <c r="K10" i="470" s="1"/>
  <c r="L10" i="470" s="1" a="1"/>
  <c r="L10" i="470" s="1"/>
  <c r="G46" i="470" a="1"/>
  <c r="G46" i="470" s="1"/>
  <c r="J47" i="477" a="1"/>
  <c r="J47" i="477" s="1"/>
  <c r="D47" i="477" a="1"/>
  <c r="D47" i="477" s="1"/>
  <c r="R47" i="477" a="1"/>
  <c r="R47" i="477" s="1"/>
  <c r="S69" i="488" a="1"/>
  <c r="S69" i="488" s="1"/>
  <c r="O69" i="488" a="1"/>
  <c r="O69" i="488" s="1"/>
  <c r="M69" i="488" a="1"/>
  <c r="M69" i="488" s="1"/>
  <c r="T69" i="488" a="1"/>
  <c r="T69" i="488" s="1"/>
  <c r="N69" i="488" a="1"/>
  <c r="N69" i="488" s="1"/>
  <c r="R69" i="488" a="1"/>
  <c r="R69" i="488" s="1"/>
  <c r="K60" i="488" a="1"/>
  <c r="K60" i="488" s="1"/>
  <c r="I60" i="488" a="1"/>
  <c r="I60" i="488" s="1"/>
  <c r="F60" i="488" a="1"/>
  <c r="F60" i="488" s="1"/>
  <c r="D60" i="488" a="1"/>
  <c r="D60" i="488" s="1"/>
  <c r="G60" i="488" a="1"/>
  <c r="G60" i="488" s="1"/>
  <c r="C60" i="488" a="1"/>
  <c r="C60" i="488" s="1"/>
  <c r="E60" i="488" a="1"/>
  <c r="E60" i="488" s="1"/>
  <c r="J60" i="488" a="1"/>
  <c r="J60" i="488" s="1"/>
  <c r="D24" i="488" a="1"/>
  <c r="D24" i="488" s="1"/>
  <c r="K24" i="488" s="1" a="1"/>
  <c r="K24" i="488" s="1"/>
  <c r="L24" i="488" s="1" a="1"/>
  <c r="L24" i="488" s="1"/>
  <c r="T57" i="488" a="1"/>
  <c r="T57" i="488" s="1"/>
  <c r="R57" i="488" a="1"/>
  <c r="R57" i="488" s="1"/>
  <c r="N57" i="488" a="1"/>
  <c r="N57" i="488" s="1"/>
  <c r="O57" i="488" a="1"/>
  <c r="O57" i="488" s="1"/>
  <c r="S57" i="488" a="1"/>
  <c r="S57" i="488" s="1"/>
  <c r="K21" i="488" a="1"/>
  <c r="K21" i="488" s="1"/>
  <c r="L21" i="488" s="1" a="1"/>
  <c r="L21" i="488" s="1"/>
  <c r="M57" i="488" a="1"/>
  <c r="M57" i="488" s="1"/>
  <c r="K16" i="488" a="1"/>
  <c r="K16" i="488" s="1"/>
  <c r="K49" i="488" a="1"/>
  <c r="K49" i="488" s="1"/>
  <c r="I49" i="488" a="1"/>
  <c r="I49" i="488" s="1"/>
  <c r="F49" i="488" a="1"/>
  <c r="F49" i="488" s="1"/>
  <c r="D49" i="488" a="1"/>
  <c r="D49" i="488" s="1"/>
  <c r="J49" i="488" a="1"/>
  <c r="J49" i="488" s="1"/>
  <c r="E49" i="488" a="1"/>
  <c r="E49" i="488" s="1"/>
  <c r="G49" i="488" a="1"/>
  <c r="G49" i="488" s="1"/>
  <c r="C49" i="488" a="1"/>
  <c r="C49" i="488" s="1"/>
  <c r="D13" i="488" a="1"/>
  <c r="D13" i="488" s="1"/>
  <c r="K13" i="488" s="1" a="1"/>
  <c r="K13" i="488" s="1"/>
  <c r="L13" i="488" s="1" a="1"/>
  <c r="L13" i="488" s="1"/>
  <c r="J50" i="488" a="1"/>
  <c r="J50" i="488" s="1"/>
  <c r="G50" i="488" a="1"/>
  <c r="G50" i="488" s="1"/>
  <c r="E50" i="488" a="1"/>
  <c r="E50" i="488" s="1"/>
  <c r="C50" i="488" a="1"/>
  <c r="C50" i="488" s="1"/>
  <c r="K50" i="488" a="1"/>
  <c r="K50" i="488" s="1"/>
  <c r="F50" i="488" a="1"/>
  <c r="F50" i="488" s="1"/>
  <c r="I50" i="488" a="1"/>
  <c r="I50" i="488" s="1"/>
  <c r="D50" i="488" a="1"/>
  <c r="D50" i="488" s="1"/>
  <c r="K46" i="488" a="1"/>
  <c r="K46" i="488" s="1"/>
  <c r="G46" i="488" a="1"/>
  <c r="G46" i="488" s="1"/>
  <c r="J46" i="488" a="1"/>
  <c r="J46" i="488" s="1"/>
  <c r="D46" i="488" a="1"/>
  <c r="D46" i="488" s="1"/>
  <c r="E46" i="488" a="1"/>
  <c r="E46" i="488" s="1"/>
  <c r="C46" i="488" a="1"/>
  <c r="C46" i="488" s="1"/>
  <c r="I46" i="488" a="1"/>
  <c r="I46" i="488" s="1"/>
  <c r="F46" i="488" a="1"/>
  <c r="F46" i="488" s="1"/>
  <c r="W34" i="488" a="1"/>
  <c r="W34" i="488" s="1"/>
  <c r="W31" i="488" a="1"/>
  <c r="W31" i="488" s="1"/>
  <c r="W20" i="488" a="1"/>
  <c r="W20" i="488" s="1"/>
  <c r="S54" i="488" a="1"/>
  <c r="S54" i="488" s="1"/>
  <c r="O54" i="488" a="1"/>
  <c r="O54" i="488" s="1"/>
  <c r="M54" i="488" a="1"/>
  <c r="M54" i="488" s="1"/>
  <c r="R54" i="488" a="1"/>
  <c r="R54" i="488" s="1"/>
  <c r="T54" i="488" a="1"/>
  <c r="T54" i="488" s="1"/>
  <c r="N54" i="488" a="1"/>
  <c r="N54" i="488" s="1"/>
  <c r="J59" i="480" a="1"/>
  <c r="J59" i="480" s="1"/>
  <c r="K59" i="480" a="1"/>
  <c r="K59" i="480" s="1"/>
  <c r="J68" i="480" a="1"/>
  <c r="J68" i="480" s="1"/>
  <c r="K68" i="480" a="1"/>
  <c r="K68" i="480" s="1"/>
  <c r="M57" i="483" a="1"/>
  <c r="M57" i="483" s="1"/>
  <c r="K57" i="483" a="1"/>
  <c r="K57" i="483" s="1"/>
  <c r="D24" i="483" a="1"/>
  <c r="D24" i="483" s="1"/>
  <c r="X24" i="483" s="1" a="1"/>
  <c r="X24" i="483" s="1"/>
  <c r="K60" i="483" a="1"/>
  <c r="K60" i="483" s="1"/>
  <c r="T43" i="483" a="1"/>
  <c r="T43" i="483" s="1"/>
  <c r="K43" i="483" a="1"/>
  <c r="K43" i="483" s="1"/>
  <c r="J49" i="480" a="1"/>
  <c r="J49" i="480" s="1"/>
  <c r="K49" i="480" a="1"/>
  <c r="K49" i="480" s="1"/>
  <c r="T71" i="488" a="1"/>
  <c r="T71" i="488" s="1"/>
  <c r="R71" i="488" a="1"/>
  <c r="R71" i="488" s="1"/>
  <c r="N71" i="488" a="1"/>
  <c r="N71" i="488" s="1"/>
  <c r="S71" i="488" a="1"/>
  <c r="S71" i="488" s="1"/>
  <c r="M71" i="488" a="1"/>
  <c r="M71" i="488" s="1"/>
  <c r="O71" i="488" a="1"/>
  <c r="O71" i="488" s="1"/>
  <c r="K35" i="488" a="1"/>
  <c r="K35" i="488" s="1"/>
  <c r="L35" i="488" s="1" a="1"/>
  <c r="L35" i="488" s="1"/>
  <c r="W29" i="488" a="1"/>
  <c r="W29" i="488" s="1"/>
  <c r="W17" i="488" a="1"/>
  <c r="W17" i="488" s="1"/>
  <c r="T63" i="488" a="1"/>
  <c r="T63" i="488" s="1"/>
  <c r="R63" i="488" a="1"/>
  <c r="R63" i="488" s="1"/>
  <c r="N63" i="488" a="1"/>
  <c r="N63" i="488" s="1"/>
  <c r="S63" i="488" a="1"/>
  <c r="S63" i="488" s="1"/>
  <c r="M63" i="488" a="1"/>
  <c r="M63" i="488" s="1"/>
  <c r="O63" i="488" a="1"/>
  <c r="O63" i="488" s="1"/>
  <c r="S51" i="488" a="1"/>
  <c r="S51" i="488" s="1"/>
  <c r="O51" i="488" a="1"/>
  <c r="O51" i="488" s="1"/>
  <c r="M51" i="488" a="1"/>
  <c r="M51" i="488" s="1"/>
  <c r="R51" i="488" a="1"/>
  <c r="R51" i="488" s="1"/>
  <c r="N51" i="488" a="1"/>
  <c r="N51" i="488" s="1"/>
  <c r="K15" i="488" a="1"/>
  <c r="K15" i="488" s="1"/>
  <c r="L15" i="488" s="1" a="1"/>
  <c r="L15" i="488" s="1"/>
  <c r="T51" i="488" a="1"/>
  <c r="T51" i="488" s="1"/>
  <c r="K48" i="488" a="1"/>
  <c r="K48" i="488" s="1"/>
  <c r="I48" i="488" a="1"/>
  <c r="I48" i="488" s="1"/>
  <c r="F48" i="488" a="1"/>
  <c r="F48" i="488" s="1"/>
  <c r="D48" i="488" a="1"/>
  <c r="D48" i="488" s="1"/>
  <c r="G48" i="488" a="1"/>
  <c r="G48" i="488" s="1"/>
  <c r="E48" i="488" a="1"/>
  <c r="E48" i="488" s="1"/>
  <c r="J48" i="488" a="1"/>
  <c r="J48" i="488" s="1"/>
  <c r="C48" i="488" a="1"/>
  <c r="C48" i="488" s="1"/>
  <c r="K20" i="488" a="1"/>
  <c r="K20" i="488" s="1"/>
  <c r="D12" i="488" a="1"/>
  <c r="D12" i="488" s="1"/>
  <c r="K12" i="488" s="1" a="1"/>
  <c r="K12" i="488" s="1"/>
  <c r="L12" i="488" s="1" a="1"/>
  <c r="L12" i="488" s="1"/>
  <c r="T70" i="488" a="1"/>
  <c r="T70" i="488" s="1"/>
  <c r="R70" i="488" a="1"/>
  <c r="R70" i="488" s="1"/>
  <c r="N70" i="488" a="1"/>
  <c r="N70" i="488" s="1"/>
  <c r="O70" i="488" a="1"/>
  <c r="O70" i="488" s="1"/>
  <c r="S70" i="488" a="1"/>
  <c r="S70" i="488" s="1"/>
  <c r="M70" i="488" a="1"/>
  <c r="M70" i="488" s="1"/>
  <c r="Y34" i="488" a="1"/>
  <c r="Y34" i="488" s="1"/>
  <c r="T67" i="488" a="1"/>
  <c r="T67" i="488" s="1"/>
  <c r="R67" i="488" a="1"/>
  <c r="R67" i="488" s="1"/>
  <c r="N67" i="488" a="1"/>
  <c r="N67" i="488" s="1"/>
  <c r="S67" i="488" a="1"/>
  <c r="S67" i="488" s="1"/>
  <c r="M67" i="488" a="1"/>
  <c r="M67" i="488" s="1"/>
  <c r="O67" i="488" a="1"/>
  <c r="O67" i="488" s="1"/>
  <c r="K31" i="488" a="1"/>
  <c r="K31" i="488" s="1"/>
  <c r="L31" i="488" s="1" a="1"/>
  <c r="L31" i="488" s="1"/>
  <c r="Y31" i="488" a="1"/>
  <c r="Y31" i="488" s="1"/>
  <c r="T56" i="488" a="1"/>
  <c r="T56" i="488" s="1"/>
  <c r="R56" i="488" a="1"/>
  <c r="R56" i="488" s="1"/>
  <c r="N56" i="488" a="1"/>
  <c r="N56" i="488" s="1"/>
  <c r="S56" i="488" a="1"/>
  <c r="S56" i="488" s="1"/>
  <c r="M56" i="488" a="1"/>
  <c r="M56" i="488" s="1"/>
  <c r="O56" i="488" a="1"/>
  <c r="O56" i="488" s="1"/>
  <c r="Y20" i="488" a="1"/>
  <c r="Y20" i="488" s="1"/>
  <c r="D14" i="488" a="1"/>
  <c r="D14" i="488" s="1"/>
  <c r="D36" i="483" a="1"/>
  <c r="D36" i="483" s="1"/>
  <c r="Y36" i="483" s="1" a="1"/>
  <c r="Y36" i="483" s="1"/>
  <c r="K72" i="483" a="1"/>
  <c r="K72" i="483" s="1"/>
  <c r="D34" i="483" a="1"/>
  <c r="D34" i="483" s="1"/>
  <c r="Y34" i="483" s="1" a="1"/>
  <c r="Y34" i="483" s="1"/>
  <c r="K70" i="483" a="1"/>
  <c r="K70" i="483" s="1"/>
  <c r="D33" i="483" a="1"/>
  <c r="D33" i="483" s="1"/>
  <c r="X33" i="483" s="1" a="1"/>
  <c r="X33" i="483" s="1"/>
  <c r="K69" i="483" a="1"/>
  <c r="K69" i="483" s="1"/>
  <c r="D25" i="483" a="1"/>
  <c r="D25" i="483" s="1"/>
  <c r="X25" i="483" s="1" a="1"/>
  <c r="X25" i="483" s="1"/>
  <c r="K61" i="483" a="1"/>
  <c r="K61" i="483" s="1"/>
  <c r="D28" i="483" a="1"/>
  <c r="D28" i="483" s="1"/>
  <c r="K64" i="483" a="1"/>
  <c r="K64" i="483" s="1"/>
  <c r="D35" i="483" a="1"/>
  <c r="D35" i="483" s="1"/>
  <c r="X35" i="483" s="1" a="1"/>
  <c r="X35" i="483" s="1"/>
  <c r="K71" i="483" a="1"/>
  <c r="K71" i="483" s="1"/>
  <c r="J46" i="480" a="1"/>
  <c r="J46" i="480" s="1"/>
  <c r="K46" i="480" a="1"/>
  <c r="K46" i="480" s="1"/>
  <c r="T56" i="437" a="1"/>
  <c r="T56" i="437" s="1"/>
  <c r="T60" i="488" a="1"/>
  <c r="T60" i="488" s="1"/>
  <c r="R60" i="488" a="1"/>
  <c r="R60" i="488" s="1"/>
  <c r="N60" i="488" a="1"/>
  <c r="N60" i="488" s="1"/>
  <c r="S60" i="488" a="1"/>
  <c r="S60" i="488" s="1"/>
  <c r="M60" i="488" a="1"/>
  <c r="M60" i="488" s="1"/>
  <c r="O60" i="488" a="1"/>
  <c r="O60" i="488" s="1"/>
  <c r="J69" i="488" a="1"/>
  <c r="J69" i="488" s="1"/>
  <c r="G69" i="488" a="1"/>
  <c r="G69" i="488" s="1"/>
  <c r="E69" i="488" a="1"/>
  <c r="E69" i="488" s="1"/>
  <c r="C69" i="488" a="1"/>
  <c r="C69" i="488" s="1"/>
  <c r="I69" i="488" a="1"/>
  <c r="I69" i="488" s="1"/>
  <c r="D69" i="488" a="1"/>
  <c r="D69" i="488" s="1"/>
  <c r="F69" i="488" a="1"/>
  <c r="F69" i="488" s="1"/>
  <c r="K69" i="488" a="1"/>
  <c r="K69" i="488" s="1"/>
  <c r="S65" i="488" a="1"/>
  <c r="S65" i="488" s="1"/>
  <c r="O65" i="488" a="1"/>
  <c r="O65" i="488" s="1"/>
  <c r="M65" i="488" a="1"/>
  <c r="M65" i="488" s="1"/>
  <c r="T65" i="488" a="1"/>
  <c r="T65" i="488" s="1"/>
  <c r="N65" i="488" a="1"/>
  <c r="N65" i="488" s="1"/>
  <c r="R65" i="488" a="1"/>
  <c r="R65" i="488" s="1"/>
  <c r="K29" i="488" a="1"/>
  <c r="K29" i="488" s="1"/>
  <c r="L29" i="488" s="1" a="1"/>
  <c r="L29" i="488" s="1"/>
  <c r="W25" i="488" a="1"/>
  <c r="W25" i="488" s="1"/>
  <c r="T53" i="488" a="1"/>
  <c r="T53" i="488" s="1"/>
  <c r="R53" i="488" a="1"/>
  <c r="R53" i="488" s="1"/>
  <c r="N53" i="488" a="1"/>
  <c r="N53" i="488" s="1"/>
  <c r="O53" i="488" a="1"/>
  <c r="O53" i="488" s="1"/>
  <c r="S53" i="488" a="1"/>
  <c r="S53" i="488" s="1"/>
  <c r="K17" i="488" a="1"/>
  <c r="K17" i="488" s="1"/>
  <c r="M53" i="488" a="1"/>
  <c r="M53" i="488" s="1"/>
  <c r="K52" i="488" a="1"/>
  <c r="K52" i="488" s="1"/>
  <c r="I52" i="488" a="1"/>
  <c r="I52" i="488" s="1"/>
  <c r="F52" i="488" a="1"/>
  <c r="F52" i="488" s="1"/>
  <c r="D52" i="488" a="1"/>
  <c r="D52" i="488" s="1"/>
  <c r="G52" i="488" a="1"/>
  <c r="G52" i="488" s="1"/>
  <c r="C52" i="488" a="1"/>
  <c r="C52" i="488" s="1"/>
  <c r="E52" i="488" a="1"/>
  <c r="E52" i="488" s="1"/>
  <c r="J52" i="488" a="1"/>
  <c r="J52" i="488" s="1"/>
  <c r="W11" i="488" a="1"/>
  <c r="W11" i="488" s="1"/>
  <c r="T52" i="488" a="1"/>
  <c r="T52" i="488" s="1"/>
  <c r="R52" i="488" a="1"/>
  <c r="R52" i="488" s="1"/>
  <c r="N52" i="488" a="1"/>
  <c r="N52" i="488" s="1"/>
  <c r="S52" i="488" a="1"/>
  <c r="S52" i="488" s="1"/>
  <c r="M52" i="488" a="1"/>
  <c r="M52" i="488" s="1"/>
  <c r="O52" i="488" a="1"/>
  <c r="O52" i="488" s="1"/>
  <c r="S68" i="488" a="1"/>
  <c r="S68" i="488" s="1"/>
  <c r="O68" i="488" a="1"/>
  <c r="O68" i="488" s="1"/>
  <c r="M68" i="488" a="1"/>
  <c r="M68" i="488" s="1"/>
  <c r="T68" i="488" a="1"/>
  <c r="T68" i="488" s="1"/>
  <c r="N68" i="488" a="1"/>
  <c r="N68" i="488" s="1"/>
  <c r="R68" i="488" a="1"/>
  <c r="R68" i="488" s="1"/>
  <c r="D10" i="488" a="1"/>
  <c r="D10" i="488" s="1"/>
  <c r="K10" i="488" s="1" a="1"/>
  <c r="K10" i="488" s="1"/>
  <c r="L10" i="488" s="1" a="1"/>
  <c r="L10" i="488" s="1"/>
  <c r="J72" i="488" a="1"/>
  <c r="J72" i="488" s="1"/>
  <c r="G72" i="488" a="1"/>
  <c r="G72" i="488" s="1"/>
  <c r="E72" i="488" a="1"/>
  <c r="E72" i="488" s="1"/>
  <c r="C72" i="488" a="1"/>
  <c r="C72" i="488" s="1"/>
  <c r="I72" i="488" a="1"/>
  <c r="I72" i="488" s="1"/>
  <c r="D72" i="488" a="1"/>
  <c r="D72" i="488" s="1"/>
  <c r="F72" i="488" a="1"/>
  <c r="F72" i="488" s="1"/>
  <c r="K72" i="488" a="1"/>
  <c r="K72" i="488" s="1"/>
  <c r="D36" i="488" a="1"/>
  <c r="D36" i="488" s="1"/>
  <c r="T62" i="488" a="1"/>
  <c r="T62" i="488" s="1"/>
  <c r="R62" i="488" a="1"/>
  <c r="R62" i="488" s="1"/>
  <c r="N62" i="488" a="1"/>
  <c r="N62" i="488" s="1"/>
  <c r="O62" i="488" a="1"/>
  <c r="O62" i="488" s="1"/>
  <c r="S62" i="488" a="1"/>
  <c r="S62" i="488" s="1"/>
  <c r="M62" i="488" a="1"/>
  <c r="M62" i="488" s="1"/>
  <c r="K56" i="488" a="1"/>
  <c r="K56" i="488" s="1"/>
  <c r="I56" i="488" a="1"/>
  <c r="I56" i="488" s="1"/>
  <c r="F56" i="488" a="1"/>
  <c r="F56" i="488" s="1"/>
  <c r="D56" i="488" a="1"/>
  <c r="D56" i="488" s="1"/>
  <c r="G56" i="488" a="1"/>
  <c r="G56" i="488" s="1"/>
  <c r="C56" i="488" a="1"/>
  <c r="C56" i="488" s="1"/>
  <c r="E56" i="488" a="1"/>
  <c r="E56" i="488" s="1"/>
  <c r="J56" i="488" a="1"/>
  <c r="J56" i="488" s="1"/>
  <c r="J51" i="488" a="1"/>
  <c r="J51" i="488" s="1"/>
  <c r="G51" i="488" a="1"/>
  <c r="G51" i="488" s="1"/>
  <c r="E51" i="488" a="1"/>
  <c r="E51" i="488" s="1"/>
  <c r="C51" i="488" a="1"/>
  <c r="C51" i="488" s="1"/>
  <c r="K51" i="488" a="1"/>
  <c r="K51" i="488" s="1"/>
  <c r="F51" i="488" a="1"/>
  <c r="F51" i="488" s="1"/>
  <c r="D51" i="488" a="1"/>
  <c r="D51" i="488" s="1"/>
  <c r="I51" i="488" a="1"/>
  <c r="I51" i="488" s="1"/>
  <c r="T48" i="488" a="1"/>
  <c r="T48" i="488" s="1"/>
  <c r="R48" i="488" a="1"/>
  <c r="R48" i="488" s="1"/>
  <c r="N48" i="488" a="1"/>
  <c r="N48" i="488" s="1"/>
  <c r="S48" i="488" a="1"/>
  <c r="S48" i="488" s="1"/>
  <c r="M48" i="488" a="1"/>
  <c r="M48" i="488" s="1"/>
  <c r="O48" i="488" a="1"/>
  <c r="O48" i="488" s="1"/>
  <c r="K67" i="488" a="1"/>
  <c r="K67" i="488" s="1"/>
  <c r="I67" i="488" a="1"/>
  <c r="I67" i="488" s="1"/>
  <c r="F67" i="488" a="1"/>
  <c r="F67" i="488" s="1"/>
  <c r="D67" i="488" a="1"/>
  <c r="D67" i="488" s="1"/>
  <c r="G67" i="488" a="1"/>
  <c r="G67" i="488" s="1"/>
  <c r="C67" i="488" a="1"/>
  <c r="C67" i="488" s="1"/>
  <c r="E67" i="488" a="1"/>
  <c r="E67" i="488" s="1"/>
  <c r="J67" i="488" a="1"/>
  <c r="J67" i="488" s="1"/>
  <c r="J59" i="488" a="1"/>
  <c r="J59" i="488" s="1"/>
  <c r="G59" i="488" a="1"/>
  <c r="G59" i="488" s="1"/>
  <c r="E59" i="488" a="1"/>
  <c r="E59" i="488" s="1"/>
  <c r="C59" i="488" a="1"/>
  <c r="C59" i="488" s="1"/>
  <c r="K59" i="488" a="1"/>
  <c r="K59" i="488" s="1"/>
  <c r="F59" i="488" a="1"/>
  <c r="F59" i="488" s="1"/>
  <c r="D59" i="488" a="1"/>
  <c r="D59" i="488" s="1"/>
  <c r="I59" i="488" a="1"/>
  <c r="I59" i="488" s="1"/>
  <c r="S59" i="488" a="1"/>
  <c r="S59" i="488" s="1"/>
  <c r="O59" i="488" a="1"/>
  <c r="O59" i="488" s="1"/>
  <c r="M59" i="488" a="1"/>
  <c r="M59" i="488" s="1"/>
  <c r="R59" i="488" a="1"/>
  <c r="R59" i="488" s="1"/>
  <c r="N59" i="488" a="1"/>
  <c r="N59" i="488" s="1"/>
  <c r="T59" i="488" a="1"/>
  <c r="T59" i="488" s="1"/>
  <c r="J65" i="488" a="1"/>
  <c r="J65" i="488" s="1"/>
  <c r="G65" i="488" a="1"/>
  <c r="G65" i="488" s="1"/>
  <c r="E65" i="488" a="1"/>
  <c r="E65" i="488" s="1"/>
  <c r="C65" i="488" a="1"/>
  <c r="C65" i="488" s="1"/>
  <c r="I65" i="488" a="1"/>
  <c r="I65" i="488" s="1"/>
  <c r="D65" i="488" a="1"/>
  <c r="D65" i="488" s="1"/>
  <c r="F65" i="488" a="1"/>
  <c r="F65" i="488" s="1"/>
  <c r="K65" i="488" a="1"/>
  <c r="K65" i="488" s="1"/>
  <c r="S55" i="488" a="1"/>
  <c r="S55" i="488" s="1"/>
  <c r="O55" i="488" a="1"/>
  <c r="O55" i="488" s="1"/>
  <c r="M55" i="488" a="1"/>
  <c r="M55" i="488" s="1"/>
  <c r="R55" i="488" a="1"/>
  <c r="R55" i="488" s="1"/>
  <c r="N55" i="488" a="1"/>
  <c r="N55" i="488" s="1"/>
  <c r="T55" i="488" a="1"/>
  <c r="T55" i="488" s="1"/>
  <c r="S50" i="488" a="1"/>
  <c r="S50" i="488" s="1"/>
  <c r="O50" i="488" a="1"/>
  <c r="O50" i="488" s="1"/>
  <c r="M50" i="488" a="1"/>
  <c r="M50" i="488" s="1"/>
  <c r="R50" i="488" a="1"/>
  <c r="R50" i="488" s="1"/>
  <c r="T50" i="488" a="1"/>
  <c r="T50" i="488" s="1"/>
  <c r="N50" i="488" a="1"/>
  <c r="N50" i="488" s="1"/>
  <c r="X9" i="488" a="1"/>
  <c r="X9" i="488" s="1"/>
  <c r="Y9" i="488" a="1"/>
  <c r="Y9" i="488" s="1"/>
  <c r="W9" i="488" a="1"/>
  <c r="W9" i="488" s="1"/>
  <c r="J56" i="480" a="1"/>
  <c r="J56" i="480" s="1"/>
  <c r="K56" i="480" a="1"/>
  <c r="K56" i="480" s="1"/>
  <c r="J63" i="480" a="1"/>
  <c r="J63" i="480" s="1"/>
  <c r="K63" i="480" a="1"/>
  <c r="K63" i="480" s="1"/>
  <c r="J70" i="480" a="1"/>
  <c r="J70" i="480" s="1"/>
  <c r="K70" i="480" a="1"/>
  <c r="K70" i="480" s="1"/>
  <c r="S50" i="483" a="1"/>
  <c r="S50" i="483" s="1"/>
  <c r="K50" i="483" a="1"/>
  <c r="K50" i="483" s="1"/>
  <c r="M49" i="483" a="1"/>
  <c r="M49" i="483" s="1"/>
  <c r="K49" i="483" a="1"/>
  <c r="K49" i="483" s="1"/>
  <c r="T48" i="483" a="1"/>
  <c r="T48" i="483" s="1"/>
  <c r="K48" i="483" a="1"/>
  <c r="K48" i="483" s="1"/>
  <c r="D29" i="483" a="1"/>
  <c r="D29" i="483" s="1"/>
  <c r="X29" i="483" s="1" a="1"/>
  <c r="X29" i="483" s="1"/>
  <c r="K65" i="483" a="1"/>
  <c r="K65" i="483" s="1"/>
  <c r="D32" i="483" a="1"/>
  <c r="D32" i="483" s="1"/>
  <c r="X32" i="483" s="1" a="1"/>
  <c r="X32" i="483" s="1"/>
  <c r="K68" i="483" a="1"/>
  <c r="K68" i="483" s="1"/>
  <c r="R48" i="441" a="1"/>
  <c r="R48" i="441" s="1"/>
  <c r="R44" i="441" a="1"/>
  <c r="R44" i="441" s="1"/>
  <c r="J57" i="480" a="1"/>
  <c r="J57" i="480" s="1"/>
  <c r="K57" i="480" a="1"/>
  <c r="K57" i="480" s="1"/>
  <c r="J50" i="480" a="1"/>
  <c r="J50" i="480" s="1"/>
  <c r="K50" i="480" a="1"/>
  <c r="K50" i="480" s="1"/>
  <c r="J65" i="480" a="1"/>
  <c r="J65" i="480" s="1"/>
  <c r="K65" i="480" a="1"/>
  <c r="K65" i="480" s="1"/>
  <c r="J47" i="480" a="1"/>
  <c r="J47" i="480" s="1"/>
  <c r="K47" i="480" a="1"/>
  <c r="K47" i="480" s="1"/>
  <c r="K71" i="488" a="1"/>
  <c r="K71" i="488" s="1"/>
  <c r="I71" i="488" a="1"/>
  <c r="I71" i="488" s="1"/>
  <c r="F71" i="488" a="1"/>
  <c r="F71" i="488" s="1"/>
  <c r="D71" i="488" a="1"/>
  <c r="D71" i="488" s="1"/>
  <c r="G71" i="488" a="1"/>
  <c r="G71" i="488" s="1"/>
  <c r="C71" i="488" a="1"/>
  <c r="C71" i="488" s="1"/>
  <c r="E71" i="488" a="1"/>
  <c r="E71" i="488" s="1"/>
  <c r="J71" i="488" a="1"/>
  <c r="J71" i="488" s="1"/>
  <c r="D33" i="488" a="1"/>
  <c r="D33" i="488" s="1"/>
  <c r="K33" i="488" s="1" a="1"/>
  <c r="K33" i="488" s="1"/>
  <c r="L33" i="488" s="1" a="1"/>
  <c r="L33" i="488" s="1"/>
  <c r="J64" i="488" a="1"/>
  <c r="J64" i="488" s="1"/>
  <c r="G64" i="488" a="1"/>
  <c r="G64" i="488" s="1"/>
  <c r="E64" i="488" a="1"/>
  <c r="E64" i="488" s="1"/>
  <c r="C64" i="488" a="1"/>
  <c r="C64" i="488" s="1"/>
  <c r="I64" i="488" a="1"/>
  <c r="I64" i="488" s="1"/>
  <c r="D64" i="488" a="1"/>
  <c r="D64" i="488" s="1"/>
  <c r="F64" i="488" a="1"/>
  <c r="F64" i="488" s="1"/>
  <c r="K64" i="488" a="1"/>
  <c r="K64" i="488" s="1"/>
  <c r="S61" i="488" a="1"/>
  <c r="S61" i="488" s="1"/>
  <c r="O61" i="488" a="1"/>
  <c r="O61" i="488" s="1"/>
  <c r="M61" i="488" a="1"/>
  <c r="M61" i="488" s="1"/>
  <c r="T61" i="488" a="1"/>
  <c r="T61" i="488" s="1"/>
  <c r="N61" i="488" a="1"/>
  <c r="N61" i="488" s="1"/>
  <c r="R61" i="488" a="1"/>
  <c r="R61" i="488" s="1"/>
  <c r="K25" i="488" a="1"/>
  <c r="K25" i="488" s="1"/>
  <c r="L25" i="488" s="1" a="1"/>
  <c r="L25" i="488" s="1"/>
  <c r="Y25" i="488" a="1"/>
  <c r="Y25" i="488" s="1"/>
  <c r="W21" i="488" a="1"/>
  <c r="W21" i="488" s="1"/>
  <c r="S47" i="488" a="1"/>
  <c r="S47" i="488" s="1"/>
  <c r="O47" i="488" a="1"/>
  <c r="O47" i="488" s="1"/>
  <c r="M47" i="488" a="1"/>
  <c r="M47" i="488" s="1"/>
  <c r="R47" i="488" a="1"/>
  <c r="R47" i="488" s="1"/>
  <c r="T47" i="488" a="1"/>
  <c r="T47" i="488" s="1"/>
  <c r="K11" i="488" a="1"/>
  <c r="K11" i="488" s="1"/>
  <c r="L11" i="488" s="1" a="1"/>
  <c r="L11" i="488" s="1"/>
  <c r="N47" i="488" a="1"/>
  <c r="N47" i="488" s="1"/>
  <c r="Y11" i="488" a="1"/>
  <c r="Y11" i="488" s="1"/>
  <c r="T66" i="488" a="1"/>
  <c r="T66" i="488" s="1"/>
  <c r="R66" i="488" a="1"/>
  <c r="R66" i="488" s="1"/>
  <c r="N66" i="488" a="1"/>
  <c r="N66" i="488" s="1"/>
  <c r="O66" i="488" a="1"/>
  <c r="O66" i="488" s="1"/>
  <c r="S66" i="488" a="1"/>
  <c r="S66" i="488" s="1"/>
  <c r="M66" i="488" a="1"/>
  <c r="M66" i="488" s="1"/>
  <c r="S46" i="488" a="1"/>
  <c r="S46" i="488" s="1"/>
  <c r="N46" i="488" a="1"/>
  <c r="N46" i="488" s="1"/>
  <c r="T46" i="488" a="1"/>
  <c r="T46" i="488" s="1"/>
  <c r="R46" i="488" a="1"/>
  <c r="R46" i="488" s="1"/>
  <c r="O46" i="488" a="1"/>
  <c r="O46" i="488" s="1"/>
  <c r="X4" i="488"/>
  <c r="M46" i="488" a="1"/>
  <c r="M46" i="488" s="1"/>
  <c r="S72" i="488" a="1"/>
  <c r="S72" i="488" s="1"/>
  <c r="O72" i="488" a="1"/>
  <c r="O72" i="488" s="1"/>
  <c r="M72" i="488" a="1"/>
  <c r="M72" i="488" s="1"/>
  <c r="T72" i="488" a="1"/>
  <c r="T72" i="488" s="1"/>
  <c r="N72" i="488" a="1"/>
  <c r="N72" i="488" s="1"/>
  <c r="R72" i="488" a="1"/>
  <c r="R72" i="488" s="1"/>
  <c r="R36" i="488"/>
  <c r="J47" i="488" a="1"/>
  <c r="J47" i="488" s="1"/>
  <c r="G47" i="488" a="1"/>
  <c r="G47" i="488" s="1"/>
  <c r="E47" i="488" a="1"/>
  <c r="E47" i="488" s="1"/>
  <c r="C47" i="488" a="1"/>
  <c r="C47" i="488" s="1"/>
  <c r="F47" i="488" a="1"/>
  <c r="F47" i="488" s="1"/>
  <c r="I47" i="488" a="1"/>
  <c r="I47" i="488" s="1"/>
  <c r="K47" i="488" a="1"/>
  <c r="K47" i="488" s="1"/>
  <c r="D47" i="488" a="1"/>
  <c r="D47" i="488" s="1"/>
  <c r="K70" i="488" a="1"/>
  <c r="K70" i="488" s="1"/>
  <c r="I70" i="488" a="1"/>
  <c r="I70" i="488" s="1"/>
  <c r="F70" i="488" a="1"/>
  <c r="F70" i="488" s="1"/>
  <c r="D70" i="488" a="1"/>
  <c r="D70" i="488" s="1"/>
  <c r="J70" i="488" a="1"/>
  <c r="J70" i="488" s="1"/>
  <c r="E70" i="488" a="1"/>
  <c r="E70" i="488" s="1"/>
  <c r="G70" i="488" a="1"/>
  <c r="G70" i="488" s="1"/>
  <c r="C70" i="488" a="1"/>
  <c r="C70" i="488" s="1"/>
  <c r="K53" i="488" a="1"/>
  <c r="K53" i="488" s="1"/>
  <c r="I53" i="488" a="1"/>
  <c r="I53" i="488" s="1"/>
  <c r="F53" i="488" a="1"/>
  <c r="F53" i="488" s="1"/>
  <c r="D53" i="488" a="1"/>
  <c r="D53" i="488" s="1"/>
  <c r="J53" i="488" a="1"/>
  <c r="J53" i="488" s="1"/>
  <c r="E53" i="488" a="1"/>
  <c r="E53" i="488" s="1"/>
  <c r="G53" i="488" a="1"/>
  <c r="G53" i="488" s="1"/>
  <c r="C53" i="488" a="1"/>
  <c r="C53" i="488" s="1"/>
  <c r="K57" i="488" a="1"/>
  <c r="K57" i="488" s="1"/>
  <c r="I57" i="488" a="1"/>
  <c r="I57" i="488" s="1"/>
  <c r="F57" i="488" a="1"/>
  <c r="F57" i="488" s="1"/>
  <c r="D57" i="488" a="1"/>
  <c r="D57" i="488" s="1"/>
  <c r="J57" i="488" a="1"/>
  <c r="J57" i="488" s="1"/>
  <c r="E57" i="488" a="1"/>
  <c r="E57" i="488" s="1"/>
  <c r="G57" i="488" a="1"/>
  <c r="G57" i="488" s="1"/>
  <c r="C57" i="488" a="1"/>
  <c r="C57" i="488" s="1"/>
  <c r="X7" i="488" a="1"/>
  <c r="X7" i="488" s="1"/>
  <c r="W7" i="488" a="1"/>
  <c r="W7" i="488" s="1"/>
  <c r="Y7" i="488" a="1"/>
  <c r="Y7" i="488" s="1"/>
  <c r="S66" i="447" a="1"/>
  <c r="S66" i="447" s="1"/>
  <c r="E63" i="447" a="1"/>
  <c r="E63" i="447" s="1"/>
  <c r="T60" i="447" a="1"/>
  <c r="T60" i="447" s="1"/>
  <c r="M63" i="447" a="1"/>
  <c r="M63" i="447" s="1"/>
  <c r="D65" i="447" a="1"/>
  <c r="D65" i="447" s="1"/>
  <c r="D61" i="443" a="1"/>
  <c r="D61" i="443" s="1"/>
  <c r="T55" i="443" a="1"/>
  <c r="T55" i="443" s="1"/>
  <c r="O55" i="443" a="1"/>
  <c r="O55" i="443" s="1"/>
  <c r="R55" i="443" a="1"/>
  <c r="R55" i="443" s="1"/>
  <c r="R59" i="443" a="1"/>
  <c r="R59" i="443" s="1"/>
  <c r="C61" i="443" a="1"/>
  <c r="C61" i="443" s="1"/>
  <c r="I69" i="443" a="1"/>
  <c r="I69" i="443" s="1"/>
  <c r="M61" i="443" a="1"/>
  <c r="M61" i="443" s="1"/>
  <c r="S60" i="443" a="1"/>
  <c r="S60" i="443" s="1"/>
  <c r="N63" i="441" a="1"/>
  <c r="N63" i="441" s="1"/>
  <c r="R63" i="441" a="1"/>
  <c r="R63" i="441" s="1"/>
  <c r="E63" i="441" a="1"/>
  <c r="E63" i="441" s="1"/>
  <c r="T60" i="441" a="1"/>
  <c r="T60" i="441" s="1"/>
  <c r="D27" i="441" a="1"/>
  <c r="D27" i="441" s="1"/>
  <c r="Y27" i="441" s="1" a="1"/>
  <c r="Y27" i="441" s="1"/>
  <c r="F63" i="441" a="1"/>
  <c r="F63" i="441" s="1"/>
  <c r="D22" i="441" a="1"/>
  <c r="D22" i="441" s="1"/>
  <c r="Y22" i="441" s="1" a="1"/>
  <c r="Y22" i="441" s="1"/>
  <c r="I62" i="441" a="1"/>
  <c r="I62" i="441" s="1"/>
  <c r="D62" i="447" a="1"/>
  <c r="D62" i="447" s="1"/>
  <c r="E64" i="447" a="1"/>
  <c r="E64" i="447" s="1"/>
  <c r="T62" i="447" a="1"/>
  <c r="T62" i="447" s="1"/>
  <c r="R67" i="447" a="1"/>
  <c r="R67" i="447" s="1"/>
  <c r="D67" i="447" a="1"/>
  <c r="D67" i="447" s="1"/>
  <c r="M49" i="480" a="1"/>
  <c r="M49" i="480" s="1"/>
  <c r="T49" i="480" a="1"/>
  <c r="T49" i="480" s="1"/>
  <c r="D13" i="480" a="1"/>
  <c r="D13" i="480" s="1"/>
  <c r="Y13" i="480" s="1" a="1"/>
  <c r="Y13" i="480" s="1"/>
  <c r="E49" i="480" a="1"/>
  <c r="E49" i="480" s="1"/>
  <c r="T51" i="480" a="1"/>
  <c r="T51" i="480" s="1"/>
  <c r="O51" i="480" a="1"/>
  <c r="O51" i="480" s="1"/>
  <c r="O49" i="480" a="1"/>
  <c r="O49" i="480" s="1"/>
  <c r="C51" i="480" a="1"/>
  <c r="C51" i="480" s="1"/>
  <c r="S49" i="480" a="1"/>
  <c r="S49" i="480" s="1"/>
  <c r="D49" i="480" a="1"/>
  <c r="D49" i="480" s="1"/>
  <c r="N51" i="480" a="1"/>
  <c r="N51" i="480" s="1"/>
  <c r="D15" i="480" a="1"/>
  <c r="D15" i="480" s="1"/>
  <c r="K15" i="480" s="1" a="1"/>
  <c r="K15" i="480" s="1"/>
  <c r="L15" i="480" s="1" a="1"/>
  <c r="L15" i="480" s="1"/>
  <c r="E51" i="480" a="1"/>
  <c r="E51" i="480" s="1"/>
  <c r="M51" i="480" a="1"/>
  <c r="M51" i="480" s="1"/>
  <c r="R51" i="480" a="1"/>
  <c r="R51" i="480" s="1"/>
  <c r="D51" i="480" a="1"/>
  <c r="D51" i="480" s="1"/>
  <c r="G51" i="480" a="1"/>
  <c r="G51" i="480" s="1"/>
  <c r="S51" i="480" a="1"/>
  <c r="S51" i="480" s="1"/>
  <c r="F51" i="480" a="1"/>
  <c r="F51" i="480" s="1"/>
  <c r="I51" i="480" a="1"/>
  <c r="I51" i="480" s="1"/>
  <c r="R50" i="480" a="1"/>
  <c r="R50" i="480" s="1"/>
  <c r="F50" i="480" a="1"/>
  <c r="F50" i="480" s="1"/>
  <c r="T50" i="480" a="1"/>
  <c r="T50" i="480" s="1"/>
  <c r="S46" i="480" a="1"/>
  <c r="S46" i="480" s="1"/>
  <c r="F46" i="480" a="1"/>
  <c r="F46" i="480" s="1"/>
  <c r="M50" i="480" a="1"/>
  <c r="M50" i="480" s="1"/>
  <c r="N47" i="480" a="1"/>
  <c r="N47" i="480" s="1"/>
  <c r="S47" i="480" a="1"/>
  <c r="S47" i="480" s="1"/>
  <c r="N46" i="480" a="1"/>
  <c r="N46" i="480" s="1"/>
  <c r="I50" i="480" a="1"/>
  <c r="I50" i="480" s="1"/>
  <c r="E47" i="480" a="1"/>
  <c r="E47" i="480" s="1"/>
  <c r="E46" i="480" a="1"/>
  <c r="E46" i="480" s="1"/>
  <c r="I46" i="480" a="1"/>
  <c r="I46" i="480" s="1"/>
  <c r="G57" i="480" a="1"/>
  <c r="G57" i="480" s="1"/>
  <c r="C46" i="480" a="1"/>
  <c r="C46" i="480" s="1"/>
  <c r="T47" i="480" a="1"/>
  <c r="T47" i="480" s="1"/>
  <c r="O50" i="480" a="1"/>
  <c r="O50" i="480" s="1"/>
  <c r="R48" i="480" a="1"/>
  <c r="R48" i="480" s="1"/>
  <c r="R47" i="480" a="1"/>
  <c r="R47" i="480" s="1"/>
  <c r="M46" i="480" a="1"/>
  <c r="M46" i="480" s="1"/>
  <c r="R46" i="480" a="1"/>
  <c r="R46" i="480" s="1"/>
  <c r="C50" i="480" a="1"/>
  <c r="C50" i="480" s="1"/>
  <c r="D47" i="480" a="1"/>
  <c r="D47" i="480" s="1"/>
  <c r="G47" i="480" a="1"/>
  <c r="G47" i="480" s="1"/>
  <c r="G46" i="480" a="1"/>
  <c r="G46" i="480" s="1"/>
  <c r="D57" i="480" a="1"/>
  <c r="D57" i="480" s="1"/>
  <c r="T44" i="480" a="1"/>
  <c r="T44" i="480" s="1"/>
  <c r="S50" i="480" a="1"/>
  <c r="S50" i="480" s="1"/>
  <c r="M48" i="480" a="1"/>
  <c r="M48" i="480" s="1"/>
  <c r="G50" i="480" a="1"/>
  <c r="G50" i="480" s="1"/>
  <c r="C57" i="480" a="1"/>
  <c r="C57" i="480" s="1"/>
  <c r="F57" i="480" a="1"/>
  <c r="F57" i="480" s="1"/>
  <c r="D21" i="480" a="1"/>
  <c r="D21" i="480" s="1"/>
  <c r="X21" i="480" s="1" a="1"/>
  <c r="X21" i="480" s="1"/>
  <c r="N50" i="480" a="1"/>
  <c r="N50" i="480" s="1"/>
  <c r="N48" i="480" a="1"/>
  <c r="N48" i="480" s="1"/>
  <c r="D14" i="480" a="1"/>
  <c r="D14" i="480" s="1"/>
  <c r="K14" i="480" s="1" a="1"/>
  <c r="K14" i="480" s="1"/>
  <c r="L14" i="480" s="1" a="1"/>
  <c r="L14" i="480" s="1"/>
  <c r="D50" i="480" a="1"/>
  <c r="D50" i="480" s="1"/>
  <c r="E57" i="480" a="1"/>
  <c r="E57" i="480" s="1"/>
  <c r="I57" i="480" a="1"/>
  <c r="I57" i="480" s="1"/>
  <c r="M44" i="480" a="1"/>
  <c r="M44" i="480" s="1"/>
  <c r="N44" i="480" a="1"/>
  <c r="N44" i="480" s="1"/>
  <c r="O44" i="480" a="1"/>
  <c r="O44" i="480" s="1"/>
  <c r="B2" i="480"/>
  <c r="K3" i="480" s="1" a="1"/>
  <c r="K3" i="480" s="1"/>
  <c r="R44" i="480" a="1"/>
  <c r="R44" i="480" s="1"/>
  <c r="R43" i="479" a="1"/>
  <c r="R43" i="479" s="1"/>
  <c r="B2" i="479"/>
  <c r="K3" i="479" s="1" a="1"/>
  <c r="K3" i="479" s="1"/>
  <c r="I43" i="479" a="1"/>
  <c r="I43" i="479" s="1"/>
  <c r="G43" i="479" a="1"/>
  <c r="G43" i="479" s="1"/>
  <c r="M43" i="479" a="1"/>
  <c r="M43" i="479" s="1"/>
  <c r="D7" i="479" a="1"/>
  <c r="D7" i="479" s="1"/>
  <c r="X7" i="479" s="1" a="1"/>
  <c r="X7" i="479" s="1"/>
  <c r="D11" i="479" a="1"/>
  <c r="D11" i="479" s="1"/>
  <c r="X11" i="479" s="1" a="1"/>
  <c r="X11" i="479" s="1"/>
  <c r="F43" i="479" a="1"/>
  <c r="F43" i="479" s="1"/>
  <c r="N43" i="479" a="1"/>
  <c r="N43" i="479" s="1"/>
  <c r="O43" i="479" a="1"/>
  <c r="O43" i="479" s="1"/>
  <c r="K47" i="479" a="1"/>
  <c r="K47" i="479" s="1"/>
  <c r="E47" i="479" a="1"/>
  <c r="E47" i="479" s="1"/>
  <c r="X4" i="479"/>
  <c r="R34" i="479" s="1"/>
  <c r="K43" i="479" a="1"/>
  <c r="K43" i="479" s="1"/>
  <c r="C43" i="479" a="1"/>
  <c r="C43" i="479" s="1"/>
  <c r="T43" i="479" a="1"/>
  <c r="T43" i="479" s="1"/>
  <c r="S43" i="479" a="1"/>
  <c r="S43" i="479" s="1"/>
  <c r="D47" i="479" a="1"/>
  <c r="D47" i="479" s="1"/>
  <c r="G47" i="479" a="1"/>
  <c r="G47" i="479" s="1"/>
  <c r="R53" i="487" a="1"/>
  <c r="R53" i="487" s="1"/>
  <c r="I72" i="487" a="1"/>
  <c r="I72" i="487" s="1"/>
  <c r="X15" i="487" a="1"/>
  <c r="X15" i="487" s="1"/>
  <c r="W15" i="487" a="1"/>
  <c r="W15" i="487" s="1"/>
  <c r="Y15" i="487" a="1"/>
  <c r="Y15" i="487" s="1"/>
  <c r="X11" i="487" a="1"/>
  <c r="X11" i="487" s="1"/>
  <c r="W11" i="487" a="1"/>
  <c r="W11" i="487" s="1"/>
  <c r="Y11" i="487" a="1"/>
  <c r="Y11" i="487" s="1"/>
  <c r="X25" i="487" a="1"/>
  <c r="X25" i="487" s="1"/>
  <c r="W25" i="487" a="1"/>
  <c r="W25" i="487" s="1"/>
  <c r="Y25" i="487" a="1"/>
  <c r="Y25" i="487" s="1"/>
  <c r="T53" i="487" a="1"/>
  <c r="T53" i="487" s="1"/>
  <c r="M53" i="487" a="1"/>
  <c r="M53" i="487" s="1"/>
  <c r="K22" i="487" a="1"/>
  <c r="K22" i="487" s="1"/>
  <c r="L22" i="487" s="1" a="1"/>
  <c r="L22" i="487" s="1"/>
  <c r="Y29" i="487" a="1"/>
  <c r="Y29" i="487" s="1"/>
  <c r="W29" i="487" a="1"/>
  <c r="W29" i="487" s="1"/>
  <c r="X29" i="487" a="1"/>
  <c r="X29" i="487" s="1"/>
  <c r="K60" i="487" a="1"/>
  <c r="K60" i="487" s="1"/>
  <c r="I60" i="487" a="1"/>
  <c r="I60" i="487" s="1"/>
  <c r="F60" i="487" a="1"/>
  <c r="F60" i="487" s="1"/>
  <c r="D60" i="487" a="1"/>
  <c r="D60" i="487" s="1"/>
  <c r="G60" i="487" a="1"/>
  <c r="G60" i="487" s="1"/>
  <c r="E60" i="487" a="1"/>
  <c r="E60" i="487" s="1"/>
  <c r="C60" i="487" a="1"/>
  <c r="C60" i="487" s="1"/>
  <c r="J60" i="487" a="1"/>
  <c r="J60" i="487" s="1"/>
  <c r="D24" i="487" a="1"/>
  <c r="D24" i="487" s="1"/>
  <c r="K67" i="487" a="1"/>
  <c r="K67" i="487" s="1"/>
  <c r="I67" i="487" a="1"/>
  <c r="I67" i="487" s="1"/>
  <c r="F67" i="487" a="1"/>
  <c r="F67" i="487" s="1"/>
  <c r="D67" i="487" a="1"/>
  <c r="D67" i="487" s="1"/>
  <c r="J67" i="487" a="1"/>
  <c r="J67" i="487" s="1"/>
  <c r="G67" i="487" a="1"/>
  <c r="G67" i="487" s="1"/>
  <c r="E67" i="487" a="1"/>
  <c r="E67" i="487" s="1"/>
  <c r="C67" i="487" a="1"/>
  <c r="C67" i="487" s="1"/>
  <c r="D31" i="487" a="1"/>
  <c r="D31" i="487" s="1"/>
  <c r="K31" i="487" s="1" a="1"/>
  <c r="K31" i="487" s="1"/>
  <c r="L31" i="487" s="1" a="1"/>
  <c r="L31" i="487" s="1"/>
  <c r="S64" i="487" a="1"/>
  <c r="S64" i="487" s="1"/>
  <c r="O64" i="487" a="1"/>
  <c r="O64" i="487" s="1"/>
  <c r="M64" i="487" a="1"/>
  <c r="M64" i="487" s="1"/>
  <c r="T64" i="487" a="1"/>
  <c r="T64" i="487" s="1"/>
  <c r="R64" i="487" a="1"/>
  <c r="R64" i="487" s="1"/>
  <c r="N64" i="487" a="1"/>
  <c r="N64" i="487" s="1"/>
  <c r="W33" i="487" a="1"/>
  <c r="W33" i="487" s="1"/>
  <c r="T70" i="487" a="1"/>
  <c r="T70" i="487" s="1"/>
  <c r="R70" i="487" a="1"/>
  <c r="R70" i="487" s="1"/>
  <c r="N70" i="487" a="1"/>
  <c r="N70" i="487" s="1"/>
  <c r="S70" i="487" a="1"/>
  <c r="S70" i="487" s="1"/>
  <c r="O70" i="487" a="1"/>
  <c r="O70" i="487" s="1"/>
  <c r="M70" i="487" a="1"/>
  <c r="M70" i="487" s="1"/>
  <c r="T63" i="487" a="1"/>
  <c r="T63" i="487" s="1"/>
  <c r="R63" i="487" a="1"/>
  <c r="R63" i="487" s="1"/>
  <c r="N63" i="487" a="1"/>
  <c r="N63" i="487" s="1"/>
  <c r="S63" i="487" a="1"/>
  <c r="S63" i="487" s="1"/>
  <c r="O63" i="487" a="1"/>
  <c r="O63" i="487" s="1"/>
  <c r="M63" i="487" a="1"/>
  <c r="M63" i="487" s="1"/>
  <c r="S61" i="487" a="1"/>
  <c r="S61" i="487" s="1"/>
  <c r="O61" i="487" a="1"/>
  <c r="O61" i="487" s="1"/>
  <c r="M61" i="487" a="1"/>
  <c r="M61" i="487" s="1"/>
  <c r="T61" i="487" a="1"/>
  <c r="T61" i="487" s="1"/>
  <c r="R61" i="487" a="1"/>
  <c r="R61" i="487" s="1"/>
  <c r="N61" i="487" a="1"/>
  <c r="N61" i="487" s="1"/>
  <c r="K56" i="487" a="1"/>
  <c r="K56" i="487" s="1"/>
  <c r="I56" i="487" a="1"/>
  <c r="I56" i="487" s="1"/>
  <c r="F56" i="487" a="1"/>
  <c r="F56" i="487" s="1"/>
  <c r="D56" i="487" a="1"/>
  <c r="D56" i="487" s="1"/>
  <c r="G56" i="487" a="1"/>
  <c r="G56" i="487" s="1"/>
  <c r="E56" i="487" a="1"/>
  <c r="E56" i="487" s="1"/>
  <c r="C56" i="487" a="1"/>
  <c r="C56" i="487" s="1"/>
  <c r="J56" i="487" a="1"/>
  <c r="J56" i="487" s="1"/>
  <c r="S54" i="487" a="1"/>
  <c r="S54" i="487" s="1"/>
  <c r="O54" i="487" a="1"/>
  <c r="O54" i="487" s="1"/>
  <c r="M54" i="487" a="1"/>
  <c r="M54" i="487" s="1"/>
  <c r="T54" i="487" a="1"/>
  <c r="T54" i="487" s="1"/>
  <c r="R54" i="487" a="1"/>
  <c r="R54" i="487" s="1"/>
  <c r="N54" i="487" a="1"/>
  <c r="N54" i="487" s="1"/>
  <c r="K49" i="487" a="1"/>
  <c r="K49" i="487" s="1"/>
  <c r="I49" i="487" a="1"/>
  <c r="I49" i="487" s="1"/>
  <c r="F49" i="487" a="1"/>
  <c r="F49" i="487" s="1"/>
  <c r="D49" i="487" a="1"/>
  <c r="D49" i="487" s="1"/>
  <c r="J49" i="487" a="1"/>
  <c r="J49" i="487" s="1"/>
  <c r="G49" i="487" a="1"/>
  <c r="G49" i="487" s="1"/>
  <c r="E49" i="487" a="1"/>
  <c r="E49" i="487" s="1"/>
  <c r="C49" i="487" a="1"/>
  <c r="C49" i="487" s="1"/>
  <c r="K45" i="487" a="1"/>
  <c r="K45" i="487" s="1"/>
  <c r="I45" i="487" a="1"/>
  <c r="I45" i="487" s="1"/>
  <c r="F45" i="487" a="1"/>
  <c r="F45" i="487" s="1"/>
  <c r="D45" i="487" a="1"/>
  <c r="D45" i="487" s="1"/>
  <c r="J45" i="487" a="1"/>
  <c r="J45" i="487" s="1"/>
  <c r="G45" i="487" a="1"/>
  <c r="G45" i="487" s="1"/>
  <c r="E45" i="487" a="1"/>
  <c r="E45" i="487" s="1"/>
  <c r="C45" i="487" a="1"/>
  <c r="C45" i="487" s="1"/>
  <c r="W35" i="487" a="1"/>
  <c r="W35" i="487" s="1"/>
  <c r="J64" i="487" a="1"/>
  <c r="J64" i="487" s="1"/>
  <c r="G64" i="487" a="1"/>
  <c r="G64" i="487" s="1"/>
  <c r="E64" i="487" a="1"/>
  <c r="E64" i="487" s="1"/>
  <c r="C64" i="487" a="1"/>
  <c r="C64" i="487" s="1"/>
  <c r="I64" i="487" a="1"/>
  <c r="I64" i="487" s="1"/>
  <c r="F64" i="487" a="1"/>
  <c r="F64" i="487" s="1"/>
  <c r="D64" i="487" a="1"/>
  <c r="D64" i="487" s="1"/>
  <c r="K64" i="487" a="1"/>
  <c r="K64" i="487" s="1"/>
  <c r="J59" i="487" a="1"/>
  <c r="J59" i="487" s="1"/>
  <c r="G59" i="487" a="1"/>
  <c r="G59" i="487" s="1"/>
  <c r="E59" i="487" a="1"/>
  <c r="E59" i="487" s="1"/>
  <c r="C59" i="487" a="1"/>
  <c r="C59" i="487" s="1"/>
  <c r="K59" i="487" a="1"/>
  <c r="K59" i="487" s="1"/>
  <c r="I59" i="487" a="1"/>
  <c r="I59" i="487" s="1"/>
  <c r="F59" i="487" a="1"/>
  <c r="F59" i="487" s="1"/>
  <c r="D59" i="487" a="1"/>
  <c r="D59" i="487" s="1"/>
  <c r="K57" i="487" a="1"/>
  <c r="K57" i="487" s="1"/>
  <c r="I57" i="487" a="1"/>
  <c r="I57" i="487" s="1"/>
  <c r="F57" i="487" a="1"/>
  <c r="F57" i="487" s="1"/>
  <c r="D57" i="487" a="1"/>
  <c r="D57" i="487" s="1"/>
  <c r="J57" i="487" a="1"/>
  <c r="J57" i="487" s="1"/>
  <c r="G57" i="487" a="1"/>
  <c r="G57" i="487" s="1"/>
  <c r="E57" i="487" a="1"/>
  <c r="E57" i="487" s="1"/>
  <c r="C57" i="487" a="1"/>
  <c r="C57" i="487" s="1"/>
  <c r="J55" i="487" a="1"/>
  <c r="J55" i="487" s="1"/>
  <c r="G55" i="487" a="1"/>
  <c r="G55" i="487" s="1"/>
  <c r="E55" i="487" a="1"/>
  <c r="E55" i="487" s="1"/>
  <c r="C55" i="487" a="1"/>
  <c r="C55" i="487" s="1"/>
  <c r="K55" i="487" a="1"/>
  <c r="K55" i="487" s="1"/>
  <c r="I55" i="487" a="1"/>
  <c r="I55" i="487" s="1"/>
  <c r="F55" i="487" a="1"/>
  <c r="F55" i="487" s="1"/>
  <c r="D55" i="487" a="1"/>
  <c r="D55" i="487" s="1"/>
  <c r="S51" i="487" a="1"/>
  <c r="S51" i="487" s="1"/>
  <c r="O51" i="487" a="1"/>
  <c r="O51" i="487" s="1"/>
  <c r="M51" i="487" a="1"/>
  <c r="M51" i="487" s="1"/>
  <c r="T51" i="487" a="1"/>
  <c r="T51" i="487" s="1"/>
  <c r="R51" i="487" a="1"/>
  <c r="R51" i="487" s="1"/>
  <c r="N51" i="487" a="1"/>
  <c r="N51" i="487" s="1"/>
  <c r="T49" i="487" a="1"/>
  <c r="T49" i="487" s="1"/>
  <c r="R49" i="487" a="1"/>
  <c r="R49" i="487" s="1"/>
  <c r="N49" i="487" a="1"/>
  <c r="N49" i="487" s="1"/>
  <c r="S49" i="487" a="1"/>
  <c r="S49" i="487" s="1"/>
  <c r="O49" i="487" a="1"/>
  <c r="O49" i="487" s="1"/>
  <c r="M49" i="487" a="1"/>
  <c r="M49" i="487" s="1"/>
  <c r="S47" i="487" a="1"/>
  <c r="S47" i="487" s="1"/>
  <c r="O47" i="487" a="1"/>
  <c r="O47" i="487" s="1"/>
  <c r="M47" i="487" a="1"/>
  <c r="M47" i="487" s="1"/>
  <c r="T47" i="487" a="1"/>
  <c r="T47" i="487" s="1"/>
  <c r="R47" i="487" a="1"/>
  <c r="R47" i="487" s="1"/>
  <c r="N47" i="487" a="1"/>
  <c r="N47" i="487" s="1"/>
  <c r="T45" i="487" a="1"/>
  <c r="T45" i="487" s="1"/>
  <c r="R45" i="487" a="1"/>
  <c r="R45" i="487" s="1"/>
  <c r="N45" i="487" a="1"/>
  <c r="N45" i="487" s="1"/>
  <c r="S45" i="487" a="1"/>
  <c r="S45" i="487" s="1"/>
  <c r="O45" i="487" a="1"/>
  <c r="O45" i="487" s="1"/>
  <c r="M45" i="487" a="1"/>
  <c r="M45" i="487" s="1"/>
  <c r="S43" i="487" a="1"/>
  <c r="S43" i="487" s="1"/>
  <c r="O43" i="487" a="1"/>
  <c r="O43" i="487" s="1"/>
  <c r="M43" i="487" a="1"/>
  <c r="M43" i="487" s="1"/>
  <c r="T43" i="487" a="1"/>
  <c r="T43" i="487" s="1"/>
  <c r="R43" i="487" a="1"/>
  <c r="R43" i="487" s="1"/>
  <c r="N43" i="487" a="1"/>
  <c r="N43" i="487" s="1"/>
  <c r="X4" i="487"/>
  <c r="R17" i="487" s="1"/>
  <c r="R45" i="447" a="1"/>
  <c r="R45" i="447" s="1"/>
  <c r="I44" i="450" a="1"/>
  <c r="I44" i="450" s="1"/>
  <c r="G45" i="458" a="1"/>
  <c r="G45" i="458" s="1"/>
  <c r="C45" i="463" a="1"/>
  <c r="C45" i="463" s="1"/>
  <c r="K45" i="465" a="1"/>
  <c r="K45" i="465" s="1"/>
  <c r="N46" i="469" a="1"/>
  <c r="N46" i="469" s="1"/>
  <c r="K65" i="469" a="1"/>
  <c r="K65" i="469" s="1"/>
  <c r="S72" i="487" a="1"/>
  <c r="S72" i="487" s="1"/>
  <c r="O72" i="487" a="1"/>
  <c r="O72" i="487" s="1"/>
  <c r="M72" i="487" a="1"/>
  <c r="M72" i="487" s="1"/>
  <c r="T72" i="487" a="1"/>
  <c r="T72" i="487" s="1"/>
  <c r="R72" i="487" a="1"/>
  <c r="R72" i="487" s="1"/>
  <c r="N72" i="487" a="1"/>
  <c r="N72" i="487" s="1"/>
  <c r="K70" i="487" a="1"/>
  <c r="K70" i="487" s="1"/>
  <c r="I70" i="487" a="1"/>
  <c r="I70" i="487" s="1"/>
  <c r="F70" i="487" a="1"/>
  <c r="F70" i="487" s="1"/>
  <c r="D70" i="487" a="1"/>
  <c r="D70" i="487" s="1"/>
  <c r="G70" i="487" a="1"/>
  <c r="G70" i="487" s="1"/>
  <c r="E70" i="487" a="1"/>
  <c r="E70" i="487" s="1"/>
  <c r="C70" i="487" a="1"/>
  <c r="C70" i="487" s="1"/>
  <c r="J70" i="487" a="1"/>
  <c r="J70" i="487" s="1"/>
  <c r="K63" i="487" a="1"/>
  <c r="K63" i="487" s="1"/>
  <c r="I63" i="487" a="1"/>
  <c r="I63" i="487" s="1"/>
  <c r="F63" i="487" a="1"/>
  <c r="F63" i="487" s="1"/>
  <c r="D63" i="487" a="1"/>
  <c r="D63" i="487" s="1"/>
  <c r="J63" i="487" a="1"/>
  <c r="J63" i="487" s="1"/>
  <c r="G63" i="487" a="1"/>
  <c r="G63" i="487" s="1"/>
  <c r="E63" i="487" a="1"/>
  <c r="E63" i="487" s="1"/>
  <c r="C63" i="487" a="1"/>
  <c r="C63" i="487" s="1"/>
  <c r="S69" i="487" a="1"/>
  <c r="S69" i="487" s="1"/>
  <c r="O69" i="487" a="1"/>
  <c r="O69" i="487" s="1"/>
  <c r="M69" i="487" a="1"/>
  <c r="M69" i="487" s="1"/>
  <c r="T69" i="487" a="1"/>
  <c r="T69" i="487" s="1"/>
  <c r="R69" i="487" a="1"/>
  <c r="R69" i="487" s="1"/>
  <c r="N69" i="487" a="1"/>
  <c r="N69" i="487" s="1"/>
  <c r="K33" i="487" a="1"/>
  <c r="K33" i="487" s="1"/>
  <c r="L33" i="487" s="1" a="1"/>
  <c r="L33" i="487" s="1"/>
  <c r="Y33" i="487" a="1"/>
  <c r="Y33" i="487" s="1"/>
  <c r="W30" i="487" a="1"/>
  <c r="W30" i="487" s="1"/>
  <c r="D27" i="487" a="1"/>
  <c r="D27" i="487" s="1"/>
  <c r="T60" i="487" a="1"/>
  <c r="T60" i="487" s="1"/>
  <c r="R60" i="487" a="1"/>
  <c r="R60" i="487" s="1"/>
  <c r="N60" i="487" a="1"/>
  <c r="N60" i="487" s="1"/>
  <c r="S60" i="487" a="1"/>
  <c r="S60" i="487" s="1"/>
  <c r="O60" i="487" a="1"/>
  <c r="O60" i="487" s="1"/>
  <c r="M60" i="487" a="1"/>
  <c r="M60" i="487" s="1"/>
  <c r="W22" i="487" a="1"/>
  <c r="W22" i="487" s="1"/>
  <c r="J54" i="487" a="1"/>
  <c r="J54" i="487" s="1"/>
  <c r="G54" i="487" a="1"/>
  <c r="G54" i="487" s="1"/>
  <c r="E54" i="487" a="1"/>
  <c r="E54" i="487" s="1"/>
  <c r="C54" i="487" a="1"/>
  <c r="C54" i="487" s="1"/>
  <c r="I54" i="487" a="1"/>
  <c r="I54" i="487" s="1"/>
  <c r="F54" i="487" a="1"/>
  <c r="F54" i="487" s="1"/>
  <c r="D54" i="487" a="1"/>
  <c r="D54" i="487" s="1"/>
  <c r="K54" i="487" a="1"/>
  <c r="K54" i="487" s="1"/>
  <c r="K52" i="487" a="1"/>
  <c r="K52" i="487" s="1"/>
  <c r="I52" i="487" a="1"/>
  <c r="I52" i="487" s="1"/>
  <c r="F52" i="487" a="1"/>
  <c r="F52" i="487" s="1"/>
  <c r="D52" i="487" a="1"/>
  <c r="D52" i="487" s="1"/>
  <c r="G52" i="487" a="1"/>
  <c r="G52" i="487" s="1"/>
  <c r="E52" i="487" a="1"/>
  <c r="E52" i="487" s="1"/>
  <c r="C52" i="487" a="1"/>
  <c r="C52" i="487" s="1"/>
  <c r="J52" i="487" a="1"/>
  <c r="J52" i="487" s="1"/>
  <c r="K15" i="487" a="1"/>
  <c r="K15" i="487" s="1"/>
  <c r="L15" i="487" s="1" a="1"/>
  <c r="L15" i="487" s="1"/>
  <c r="K48" i="487" a="1"/>
  <c r="K48" i="487" s="1"/>
  <c r="I48" i="487" a="1"/>
  <c r="I48" i="487" s="1"/>
  <c r="F48" i="487" a="1"/>
  <c r="F48" i="487" s="1"/>
  <c r="D48" i="487" a="1"/>
  <c r="D48" i="487" s="1"/>
  <c r="G48" i="487" a="1"/>
  <c r="G48" i="487" s="1"/>
  <c r="E48" i="487" a="1"/>
  <c r="E48" i="487" s="1"/>
  <c r="C48" i="487" a="1"/>
  <c r="C48" i="487" s="1"/>
  <c r="J48" i="487" a="1"/>
  <c r="J48" i="487" s="1"/>
  <c r="K11" i="487" a="1"/>
  <c r="K11" i="487" s="1"/>
  <c r="K44" i="487" a="1"/>
  <c r="K44" i="487" s="1"/>
  <c r="I44" i="487" a="1"/>
  <c r="I44" i="487" s="1"/>
  <c r="F44" i="487" a="1"/>
  <c r="F44" i="487" s="1"/>
  <c r="D44" i="487" a="1"/>
  <c r="D44" i="487" s="1"/>
  <c r="G44" i="487" a="1"/>
  <c r="G44" i="487" s="1"/>
  <c r="E44" i="487" a="1"/>
  <c r="E44" i="487" s="1"/>
  <c r="C44" i="487" a="1"/>
  <c r="C44" i="487" s="1"/>
  <c r="H8" i="487" a="1"/>
  <c r="H8" i="487" s="1"/>
  <c r="AA8" i="487" s="1" a="1"/>
  <c r="AA8" i="487" s="1"/>
  <c r="J44" i="487" a="1"/>
  <c r="J44" i="487" s="1"/>
  <c r="K71" i="487" a="1"/>
  <c r="K71" i="487" s="1"/>
  <c r="I71" i="487" a="1"/>
  <c r="I71" i="487" s="1"/>
  <c r="F71" i="487" a="1"/>
  <c r="F71" i="487" s="1"/>
  <c r="D71" i="487" a="1"/>
  <c r="D71" i="487" s="1"/>
  <c r="J71" i="487" a="1"/>
  <c r="J71" i="487" s="1"/>
  <c r="G71" i="487" a="1"/>
  <c r="G71" i="487" s="1"/>
  <c r="E71" i="487" a="1"/>
  <c r="E71" i="487" s="1"/>
  <c r="C71" i="487" a="1"/>
  <c r="C71" i="487" s="1"/>
  <c r="T71" i="487" a="1"/>
  <c r="T71" i="487" s="1"/>
  <c r="R71" i="487" a="1"/>
  <c r="R71" i="487" s="1"/>
  <c r="N71" i="487" a="1"/>
  <c r="N71" i="487" s="1"/>
  <c r="S71" i="487" a="1"/>
  <c r="S71" i="487" s="1"/>
  <c r="O71" i="487" a="1"/>
  <c r="O71" i="487" s="1"/>
  <c r="M71" i="487" a="1"/>
  <c r="M71" i="487" s="1"/>
  <c r="K35" i="487" a="1"/>
  <c r="K35" i="487" s="1"/>
  <c r="L35" i="487" s="1" a="1"/>
  <c r="L35" i="487" s="1"/>
  <c r="Y35" i="487" a="1"/>
  <c r="Y35" i="487" s="1"/>
  <c r="J68" i="487" a="1"/>
  <c r="J68" i="487" s="1"/>
  <c r="G68" i="487" a="1"/>
  <c r="G68" i="487" s="1"/>
  <c r="E68" i="487" a="1"/>
  <c r="E68" i="487" s="1"/>
  <c r="C68" i="487" a="1"/>
  <c r="C68" i="487" s="1"/>
  <c r="I68" i="487" a="1"/>
  <c r="I68" i="487" s="1"/>
  <c r="F68" i="487" a="1"/>
  <c r="F68" i="487" s="1"/>
  <c r="D68" i="487" a="1"/>
  <c r="D68" i="487" s="1"/>
  <c r="K68" i="487" a="1"/>
  <c r="K68" i="487" s="1"/>
  <c r="D13" i="487" a="1"/>
  <c r="D13" i="487" s="1"/>
  <c r="K13" i="487" s="1" a="1"/>
  <c r="K13" i="487" s="1"/>
  <c r="L13" i="487" s="1" a="1"/>
  <c r="L13" i="487" s="1"/>
  <c r="D9" i="487" a="1"/>
  <c r="D9" i="487" s="1"/>
  <c r="K9" i="487" s="1" a="1"/>
  <c r="K9" i="487" s="1"/>
  <c r="J43" i="487" a="1"/>
  <c r="J43" i="487" s="1"/>
  <c r="G43" i="487" a="1"/>
  <c r="G43" i="487" s="1"/>
  <c r="E43" i="487" a="1"/>
  <c r="E43" i="487" s="1"/>
  <c r="C43" i="487" a="1"/>
  <c r="C43" i="487" s="1"/>
  <c r="K43" i="487" a="1"/>
  <c r="K43" i="487" s="1"/>
  <c r="I43" i="487" a="1"/>
  <c r="I43" i="487" s="1"/>
  <c r="F43" i="487" a="1"/>
  <c r="F43" i="487" s="1"/>
  <c r="D43" i="487" a="1"/>
  <c r="D43" i="487" s="1"/>
  <c r="C43" i="425" a="1"/>
  <c r="C43" i="425" s="1"/>
  <c r="G57" i="433" a="1"/>
  <c r="G57" i="433" s="1"/>
  <c r="F45" i="445" a="1"/>
  <c r="F45" i="445" s="1"/>
  <c r="C45" i="447" a="1"/>
  <c r="C45" i="447" s="1"/>
  <c r="R65" i="469" a="1"/>
  <c r="R65" i="469" s="1"/>
  <c r="N63" i="469" a="1"/>
  <c r="N63" i="469" s="1"/>
  <c r="S59" i="469" a="1"/>
  <c r="S59" i="469" s="1"/>
  <c r="D12" i="469" a="1"/>
  <c r="D12" i="469" s="1"/>
  <c r="K12" i="469" s="1" a="1"/>
  <c r="K12" i="469" s="1"/>
  <c r="L12" i="469" s="1" a="1"/>
  <c r="L12" i="469" s="1"/>
  <c r="G59" i="469" a="1"/>
  <c r="G59" i="469" s="1"/>
  <c r="F46" i="469" a="1"/>
  <c r="F46" i="469" s="1"/>
  <c r="C51" i="469" a="1"/>
  <c r="C51" i="469" s="1"/>
  <c r="F45" i="470" a="1"/>
  <c r="F45" i="470" s="1"/>
  <c r="X7" i="477" a="1"/>
  <c r="X7" i="477" s="1"/>
  <c r="O49" i="424" a="1"/>
  <c r="O49" i="424" s="1"/>
  <c r="M43" i="425" a="1"/>
  <c r="M43" i="425" s="1"/>
  <c r="E43" i="425" a="1"/>
  <c r="E43" i="425" s="1"/>
  <c r="I43" i="425" a="1"/>
  <c r="I43" i="425" s="1"/>
  <c r="D45" i="435" a="1"/>
  <c r="D45" i="435" s="1"/>
  <c r="R49" i="441" a="1"/>
  <c r="R49" i="441" s="1"/>
  <c r="T51" i="441" a="1"/>
  <c r="T51" i="441" s="1"/>
  <c r="D63" i="441" a="1"/>
  <c r="D63" i="441" s="1"/>
  <c r="G51" i="441" a="1"/>
  <c r="G51" i="441" s="1"/>
  <c r="G47" i="441" a="1"/>
  <c r="G47" i="441" s="1"/>
  <c r="E44" i="441" a="1"/>
  <c r="E44" i="441" s="1"/>
  <c r="M49" i="441" a="1"/>
  <c r="M49" i="441" s="1"/>
  <c r="D17" i="441" a="1"/>
  <c r="D17" i="441" s="1"/>
  <c r="K53" i="441" a="1"/>
  <c r="K53" i="441" s="1"/>
  <c r="D48" i="441" a="1"/>
  <c r="D48" i="441" s="1"/>
  <c r="M55" i="443" a="1"/>
  <c r="M55" i="443" s="1"/>
  <c r="N54" i="443" a="1"/>
  <c r="N54" i="443" s="1"/>
  <c r="I45" i="445" a="1"/>
  <c r="I45" i="445" s="1"/>
  <c r="M67" i="447" a="1"/>
  <c r="M67" i="447" s="1"/>
  <c r="T45" i="447" a="1"/>
  <c r="T45" i="447" s="1"/>
  <c r="T44" i="450" a="1"/>
  <c r="T44" i="450" s="1"/>
  <c r="R44" i="450" a="1"/>
  <c r="R44" i="450" s="1"/>
  <c r="D44" i="450" a="1"/>
  <c r="D44" i="450" s="1"/>
  <c r="O45" i="458" a="1"/>
  <c r="O45" i="458" s="1"/>
  <c r="D45" i="458" a="1"/>
  <c r="D45" i="458" s="1"/>
  <c r="M43" i="459" a="1"/>
  <c r="M43" i="459" s="1"/>
  <c r="E43" i="459" a="1"/>
  <c r="E43" i="459" s="1"/>
  <c r="R45" i="463" a="1"/>
  <c r="R45" i="463" s="1"/>
  <c r="D45" i="463" a="1"/>
  <c r="D45" i="463" s="1"/>
  <c r="E45" i="465" a="1"/>
  <c r="E45" i="465" s="1"/>
  <c r="T65" i="469" a="1"/>
  <c r="T65" i="469" s="1"/>
  <c r="R63" i="469" a="1"/>
  <c r="R63" i="469" s="1"/>
  <c r="T59" i="469" a="1"/>
  <c r="T59" i="469" s="1"/>
  <c r="N55" i="469" a="1"/>
  <c r="N55" i="469" s="1"/>
  <c r="R50" i="469" a="1"/>
  <c r="R50" i="469" s="1"/>
  <c r="N49" i="469" a="1"/>
  <c r="N49" i="469" s="1"/>
  <c r="N48" i="469" a="1"/>
  <c r="N48" i="469" s="1"/>
  <c r="R46" i="469" a="1"/>
  <c r="R46" i="469" s="1"/>
  <c r="I48" i="469" a="1"/>
  <c r="I48" i="469" s="1"/>
  <c r="C65" i="469" a="1"/>
  <c r="C65" i="469" s="1"/>
  <c r="F63" i="469" a="1"/>
  <c r="F63" i="469" s="1"/>
  <c r="D59" i="469" a="1"/>
  <c r="D59" i="469" s="1"/>
  <c r="C55" i="469" a="1"/>
  <c r="C55" i="469" s="1"/>
  <c r="C54" i="469" a="1"/>
  <c r="C54" i="469" s="1"/>
  <c r="G50" i="469" a="1"/>
  <c r="G50" i="469" s="1"/>
  <c r="K50" i="469" a="1"/>
  <c r="K50" i="469" s="1"/>
  <c r="E46" i="469" a="1"/>
  <c r="E46" i="469" s="1"/>
  <c r="C45" i="469" a="1"/>
  <c r="C45" i="469" s="1"/>
  <c r="D45" i="469" a="1"/>
  <c r="D45" i="469" s="1"/>
  <c r="F51" i="469" a="1"/>
  <c r="F51" i="469" s="1"/>
  <c r="M49" i="469" a="1"/>
  <c r="M49" i="469" s="1"/>
  <c r="D49" i="469" a="1"/>
  <c r="D49" i="469" s="1"/>
  <c r="G45" i="470" a="1"/>
  <c r="G45" i="470" s="1"/>
  <c r="E43" i="470" a="1"/>
  <c r="E43" i="470" s="1"/>
  <c r="F46" i="470" a="1"/>
  <c r="F46" i="470" s="1"/>
  <c r="C46" i="470" a="1"/>
  <c r="C46" i="470" s="1"/>
  <c r="D47" i="470" a="1"/>
  <c r="D47" i="470" s="1"/>
  <c r="D12" i="470" a="1"/>
  <c r="D12" i="470" s="1"/>
  <c r="W12" i="470" s="1" a="1"/>
  <c r="W12" i="470" s="1"/>
  <c r="F48" i="470" a="1"/>
  <c r="F48" i="470" s="1"/>
  <c r="W7" i="477" a="1"/>
  <c r="W7" i="477" s="1"/>
  <c r="E47" i="482" a="1"/>
  <c r="E47" i="482" s="1"/>
  <c r="K47" i="482" a="1"/>
  <c r="K47" i="482" s="1"/>
  <c r="D32" i="487" a="1"/>
  <c r="D32" i="487" s="1"/>
  <c r="K32" i="487" s="1" a="1"/>
  <c r="K32" i="487" s="1"/>
  <c r="L32" i="487" s="1" a="1"/>
  <c r="L32" i="487" s="1"/>
  <c r="K66" i="487" a="1"/>
  <c r="K66" i="487" s="1"/>
  <c r="I66" i="487" a="1"/>
  <c r="I66" i="487" s="1"/>
  <c r="F66" i="487" a="1"/>
  <c r="F66" i="487" s="1"/>
  <c r="D66" i="487" a="1"/>
  <c r="D66" i="487" s="1"/>
  <c r="G66" i="487" a="1"/>
  <c r="G66" i="487" s="1"/>
  <c r="E66" i="487" a="1"/>
  <c r="E66" i="487" s="1"/>
  <c r="C66" i="487" a="1"/>
  <c r="C66" i="487" s="1"/>
  <c r="J66" i="487" a="1"/>
  <c r="J66" i="487" s="1"/>
  <c r="K62" i="487" a="1"/>
  <c r="K62" i="487" s="1"/>
  <c r="I62" i="487" a="1"/>
  <c r="I62" i="487" s="1"/>
  <c r="G62" i="487" a="1"/>
  <c r="G62" i="487" s="1"/>
  <c r="C62" i="487" a="1"/>
  <c r="C62" i="487" s="1"/>
  <c r="F62" i="487" a="1"/>
  <c r="F62" i="487" s="1"/>
  <c r="E62" i="487" a="1"/>
  <c r="E62" i="487" s="1"/>
  <c r="J62" i="487" a="1"/>
  <c r="J62" i="487" s="1"/>
  <c r="D62" i="487" a="1"/>
  <c r="D62" i="487" s="1"/>
  <c r="K25" i="487" a="1"/>
  <c r="K25" i="487" s="1"/>
  <c r="L25" i="487" s="1" a="1"/>
  <c r="L25" i="487" s="1"/>
  <c r="T66" i="487" a="1"/>
  <c r="T66" i="487" s="1"/>
  <c r="R66" i="487" a="1"/>
  <c r="R66" i="487" s="1"/>
  <c r="N66" i="487" a="1"/>
  <c r="N66" i="487" s="1"/>
  <c r="S66" i="487" a="1"/>
  <c r="S66" i="487" s="1"/>
  <c r="O66" i="487" a="1"/>
  <c r="O66" i="487" s="1"/>
  <c r="M66" i="487" a="1"/>
  <c r="M66" i="487" s="1"/>
  <c r="K30" i="487" a="1"/>
  <c r="K30" i="487" s="1"/>
  <c r="L30" i="487" s="1" a="1"/>
  <c r="L30" i="487" s="1"/>
  <c r="Y30" i="487" a="1"/>
  <c r="Y30" i="487" s="1"/>
  <c r="T62" i="487" a="1"/>
  <c r="T62" i="487" s="1"/>
  <c r="R62" i="487" a="1"/>
  <c r="R62" i="487" s="1"/>
  <c r="N62" i="487" a="1"/>
  <c r="N62" i="487" s="1"/>
  <c r="S62" i="487" a="1"/>
  <c r="S62" i="487" s="1"/>
  <c r="O62" i="487" a="1"/>
  <c r="O62" i="487" s="1"/>
  <c r="M62" i="487" a="1"/>
  <c r="M62" i="487" s="1"/>
  <c r="T67" i="487" a="1"/>
  <c r="T67" i="487" s="1"/>
  <c r="R67" i="487" a="1"/>
  <c r="R67" i="487" s="1"/>
  <c r="N67" i="487" a="1"/>
  <c r="N67" i="487" s="1"/>
  <c r="S67" i="487" a="1"/>
  <c r="S67" i="487" s="1"/>
  <c r="O67" i="487" a="1"/>
  <c r="O67" i="487" s="1"/>
  <c r="M67" i="487" a="1"/>
  <c r="M67" i="487" s="1"/>
  <c r="S58" i="487" a="1"/>
  <c r="S58" i="487" s="1"/>
  <c r="O58" i="487" a="1"/>
  <c r="O58" i="487" s="1"/>
  <c r="M58" i="487" a="1"/>
  <c r="M58" i="487" s="1"/>
  <c r="T58" i="487" a="1"/>
  <c r="T58" i="487" s="1"/>
  <c r="R58" i="487" a="1"/>
  <c r="R58" i="487" s="1"/>
  <c r="N58" i="487" a="1"/>
  <c r="N58" i="487" s="1"/>
  <c r="Y22" i="487" a="1"/>
  <c r="Y22" i="487" s="1"/>
  <c r="D20" i="487" a="1"/>
  <c r="D20" i="487" s="1"/>
  <c r="J51" i="487" a="1"/>
  <c r="J51" i="487" s="1"/>
  <c r="G51" i="487" a="1"/>
  <c r="G51" i="487" s="1"/>
  <c r="E51" i="487" a="1"/>
  <c r="E51" i="487" s="1"/>
  <c r="C51" i="487" a="1"/>
  <c r="C51" i="487" s="1"/>
  <c r="K51" i="487" a="1"/>
  <c r="K51" i="487" s="1"/>
  <c r="I51" i="487" a="1"/>
  <c r="I51" i="487" s="1"/>
  <c r="F51" i="487" a="1"/>
  <c r="F51" i="487" s="1"/>
  <c r="D51" i="487" a="1"/>
  <c r="D51" i="487" s="1"/>
  <c r="J47" i="487" a="1"/>
  <c r="J47" i="487" s="1"/>
  <c r="G47" i="487" a="1"/>
  <c r="G47" i="487" s="1"/>
  <c r="E47" i="487" a="1"/>
  <c r="E47" i="487" s="1"/>
  <c r="C47" i="487" a="1"/>
  <c r="C47" i="487" s="1"/>
  <c r="K47" i="487" a="1"/>
  <c r="K47" i="487" s="1"/>
  <c r="I47" i="487" a="1"/>
  <c r="I47" i="487" s="1"/>
  <c r="F47" i="487" a="1"/>
  <c r="F47" i="487" s="1"/>
  <c r="D47" i="487" a="1"/>
  <c r="D47" i="487" s="1"/>
  <c r="B2" i="487"/>
  <c r="D23" i="487" a="1"/>
  <c r="D23" i="487" s="1"/>
  <c r="D21" i="487" a="1"/>
  <c r="D21" i="487" s="1"/>
  <c r="D19" i="487" a="1"/>
  <c r="D19" i="487" s="1"/>
  <c r="K53" i="487" a="1"/>
  <c r="K53" i="487" s="1"/>
  <c r="I53" i="487" a="1"/>
  <c r="I53" i="487" s="1"/>
  <c r="F53" i="487" a="1"/>
  <c r="F53" i="487" s="1"/>
  <c r="D53" i="487" a="1"/>
  <c r="D53" i="487" s="1"/>
  <c r="J53" i="487" a="1"/>
  <c r="J53" i="487" s="1"/>
  <c r="G53" i="487" a="1"/>
  <c r="G53" i="487" s="1"/>
  <c r="E53" i="487" a="1"/>
  <c r="E53" i="487" s="1"/>
  <c r="C53" i="487" a="1"/>
  <c r="C53" i="487" s="1"/>
  <c r="D17" i="487" a="1"/>
  <c r="D17" i="487" s="1"/>
  <c r="S53" i="487" a="1"/>
  <c r="S53" i="487" s="1"/>
  <c r="T52" i="487" a="1"/>
  <c r="T52" i="487" s="1"/>
  <c r="R52" i="487" a="1"/>
  <c r="R52" i="487" s="1"/>
  <c r="N52" i="487" a="1"/>
  <c r="N52" i="487" s="1"/>
  <c r="M52" i="487" a="1"/>
  <c r="M52" i="487" s="1"/>
  <c r="O52" i="487" a="1"/>
  <c r="O52" i="487" s="1"/>
  <c r="S52" i="487" a="1"/>
  <c r="S52" i="487" s="1"/>
  <c r="S50" i="487" a="1"/>
  <c r="S50" i="487" s="1"/>
  <c r="O50" i="487" a="1"/>
  <c r="O50" i="487" s="1"/>
  <c r="M50" i="487" a="1"/>
  <c r="M50" i="487" s="1"/>
  <c r="T50" i="487" a="1"/>
  <c r="T50" i="487" s="1"/>
  <c r="R50" i="487" a="1"/>
  <c r="R50" i="487" s="1"/>
  <c r="N50" i="487" a="1"/>
  <c r="N50" i="487" s="1"/>
  <c r="T48" i="487" a="1"/>
  <c r="T48" i="487" s="1"/>
  <c r="R48" i="487" a="1"/>
  <c r="R48" i="487" s="1"/>
  <c r="N48" i="487" a="1"/>
  <c r="N48" i="487" s="1"/>
  <c r="S48" i="487" a="1"/>
  <c r="S48" i="487" s="1"/>
  <c r="O48" i="487" a="1"/>
  <c r="O48" i="487" s="1"/>
  <c r="M48" i="487" a="1"/>
  <c r="M48" i="487" s="1"/>
  <c r="S46" i="487" a="1"/>
  <c r="S46" i="487" s="1"/>
  <c r="O46" i="487" a="1"/>
  <c r="O46" i="487" s="1"/>
  <c r="M46" i="487" a="1"/>
  <c r="M46" i="487" s="1"/>
  <c r="T46" i="487" a="1"/>
  <c r="T46" i="487" s="1"/>
  <c r="R46" i="487" a="1"/>
  <c r="R46" i="487" s="1"/>
  <c r="N46" i="487" a="1"/>
  <c r="N46" i="487" s="1"/>
  <c r="T44" i="487" a="1"/>
  <c r="T44" i="487" s="1"/>
  <c r="R44" i="487" a="1"/>
  <c r="R44" i="487" s="1"/>
  <c r="N44" i="487" a="1"/>
  <c r="N44" i="487" s="1"/>
  <c r="S44" i="487" a="1"/>
  <c r="S44" i="487" s="1"/>
  <c r="O44" i="487" a="1"/>
  <c r="O44" i="487" s="1"/>
  <c r="M44" i="487" a="1"/>
  <c r="M44" i="487" s="1"/>
  <c r="N49" i="424" a="1"/>
  <c r="N49" i="424" s="1"/>
  <c r="F43" i="425" a="1"/>
  <c r="F43" i="425" s="1"/>
  <c r="F54" i="441" a="1"/>
  <c r="F54" i="441" s="1"/>
  <c r="D9" i="445" a="1"/>
  <c r="D9" i="445" s="1"/>
  <c r="X9" i="445" s="1" a="1"/>
  <c r="X9" i="445" s="1"/>
  <c r="G45" i="445" a="1"/>
  <c r="G45" i="445" s="1"/>
  <c r="M45" i="447" a="1"/>
  <c r="M45" i="447" s="1"/>
  <c r="K54" i="462" a="1"/>
  <c r="K54" i="462" s="1"/>
  <c r="N45" i="463" a="1"/>
  <c r="N45" i="463" s="1"/>
  <c r="S55" i="469" a="1"/>
  <c r="S55" i="469" s="1"/>
  <c r="D47" i="469" a="1"/>
  <c r="D47" i="469" s="1"/>
  <c r="D63" i="469" a="1"/>
  <c r="D63" i="469" s="1"/>
  <c r="D19" i="469" a="1"/>
  <c r="D19" i="469" s="1"/>
  <c r="X19" i="469" s="1" a="1"/>
  <c r="X19" i="469" s="1"/>
  <c r="R43" i="470" a="1"/>
  <c r="R43" i="470" s="1"/>
  <c r="D43" i="470" a="1"/>
  <c r="D43" i="470" s="1"/>
  <c r="D11" i="470" a="1"/>
  <c r="D11" i="470" s="1"/>
  <c r="D49" i="424" a="1"/>
  <c r="D49" i="424" s="1"/>
  <c r="G43" i="425" a="1"/>
  <c r="G43" i="425" s="1"/>
  <c r="K43" i="425" a="1"/>
  <c r="K43" i="425" s="1"/>
  <c r="S59" i="441" a="1"/>
  <c r="S59" i="441" s="1"/>
  <c r="K45" i="445" a="1"/>
  <c r="K45" i="445" s="1"/>
  <c r="C45" i="445" a="1"/>
  <c r="C45" i="445" s="1"/>
  <c r="N46" i="447" a="1"/>
  <c r="N46" i="447" s="1"/>
  <c r="O44" i="450" a="1"/>
  <c r="O44" i="450" s="1"/>
  <c r="I45" i="458" a="1"/>
  <c r="I45" i="458" s="1"/>
  <c r="F45" i="463" a="1"/>
  <c r="F45" i="463" s="1"/>
  <c r="M45" i="465" a="1"/>
  <c r="M45" i="465" s="1"/>
  <c r="C45" i="465" a="1"/>
  <c r="C45" i="465" s="1"/>
  <c r="T58" i="469" a="1"/>
  <c r="T58" i="469" s="1"/>
  <c r="S65" i="469" a="1"/>
  <c r="S65" i="469" s="1"/>
  <c r="M62" i="469" a="1"/>
  <c r="M62" i="469" s="1"/>
  <c r="O58" i="469" a="1"/>
  <c r="O58" i="469" s="1"/>
  <c r="R54" i="469" a="1"/>
  <c r="R54" i="469" s="1"/>
  <c r="M50" i="469" a="1"/>
  <c r="M50" i="469" s="1"/>
  <c r="T50" i="469" a="1"/>
  <c r="T50" i="469" s="1"/>
  <c r="T53" i="469" a="1"/>
  <c r="T53" i="469" s="1"/>
  <c r="R49" i="469" a="1"/>
  <c r="R49" i="469" s="1"/>
  <c r="R48" i="469" a="1"/>
  <c r="R48" i="469" s="1"/>
  <c r="O48" i="469" a="1"/>
  <c r="O48" i="469" s="1"/>
  <c r="C48" i="469" a="1"/>
  <c r="C48" i="469" s="1"/>
  <c r="D29" i="469" a="1"/>
  <c r="D29" i="469" s="1"/>
  <c r="K29" i="469" s="1" a="1"/>
  <c r="K29" i="469" s="1"/>
  <c r="L29" i="469" s="1" a="1"/>
  <c r="L29" i="469" s="1"/>
  <c r="D27" i="469" a="1"/>
  <c r="D27" i="469" s="1"/>
  <c r="W27" i="469" s="1" a="1"/>
  <c r="W27" i="469" s="1"/>
  <c r="E62" i="469" a="1"/>
  <c r="E62" i="469" s="1"/>
  <c r="E59" i="469" a="1"/>
  <c r="E59" i="469" s="1"/>
  <c r="K59" i="469" a="1"/>
  <c r="K59" i="469" s="1"/>
  <c r="F55" i="469" a="1"/>
  <c r="F55" i="469" s="1"/>
  <c r="E50" i="469" a="1"/>
  <c r="E50" i="469" s="1"/>
  <c r="D50" i="469" a="1"/>
  <c r="D50" i="469" s="1"/>
  <c r="D53" i="469" a="1"/>
  <c r="D53" i="469" s="1"/>
  <c r="D10" i="469" a="1"/>
  <c r="D10" i="469" s="1"/>
  <c r="K10" i="469" s="1" a="1"/>
  <c r="K10" i="469" s="1"/>
  <c r="L10" i="469" s="1" a="1"/>
  <c r="L10" i="469" s="1"/>
  <c r="G45" i="469" a="1"/>
  <c r="G45" i="469" s="1"/>
  <c r="F45" i="469" a="1"/>
  <c r="F45" i="469" s="1"/>
  <c r="D15" i="469" a="1"/>
  <c r="D15" i="469" s="1"/>
  <c r="G49" i="469" a="1"/>
  <c r="G49" i="469" s="1"/>
  <c r="F49" i="469" a="1"/>
  <c r="F49" i="469" s="1"/>
  <c r="C45" i="470" a="1"/>
  <c r="C45" i="470" s="1"/>
  <c r="C43" i="470" a="1"/>
  <c r="C43" i="470" s="1"/>
  <c r="K46" i="470" a="1"/>
  <c r="K46" i="470" s="1"/>
  <c r="E46" i="470" a="1"/>
  <c r="E46" i="470" s="1"/>
  <c r="C47" i="470" a="1"/>
  <c r="C47" i="470" s="1"/>
  <c r="G48" i="470" a="1"/>
  <c r="G48" i="470" s="1"/>
  <c r="I48" i="470" a="1"/>
  <c r="I48" i="470" s="1"/>
  <c r="S47" i="477" a="1"/>
  <c r="S47" i="477" s="1"/>
  <c r="D32" i="480" a="1"/>
  <c r="D32" i="480" s="1"/>
  <c r="X32" i="480" s="1" a="1"/>
  <c r="X32" i="480" s="1"/>
  <c r="D22" i="480" a="1"/>
  <c r="D22" i="480" s="1"/>
  <c r="X22" i="480" s="1" a="1"/>
  <c r="X22" i="480" s="1"/>
  <c r="N47" i="482" a="1"/>
  <c r="N47" i="482" s="1"/>
  <c r="S68" i="487" a="1"/>
  <c r="S68" i="487" s="1"/>
  <c r="O68" i="487" a="1"/>
  <c r="O68" i="487" s="1"/>
  <c r="M68" i="487" a="1"/>
  <c r="M68" i="487" s="1"/>
  <c r="T68" i="487" a="1"/>
  <c r="T68" i="487" s="1"/>
  <c r="R68" i="487" a="1"/>
  <c r="R68" i="487" s="1"/>
  <c r="N68" i="487" a="1"/>
  <c r="N68" i="487" s="1"/>
  <c r="D28" i="487" a="1"/>
  <c r="D28" i="487" s="1"/>
  <c r="K28" i="487" s="1" a="1"/>
  <c r="K28" i="487" s="1"/>
  <c r="L28" i="487" s="1" a="1"/>
  <c r="L28" i="487" s="1"/>
  <c r="J61" i="487" a="1"/>
  <c r="J61" i="487" s="1"/>
  <c r="G61" i="487" a="1"/>
  <c r="G61" i="487" s="1"/>
  <c r="E61" i="487" a="1"/>
  <c r="E61" i="487" s="1"/>
  <c r="C61" i="487" a="1"/>
  <c r="C61" i="487" s="1"/>
  <c r="K61" i="487" a="1"/>
  <c r="K61" i="487" s="1"/>
  <c r="I61" i="487" a="1"/>
  <c r="I61" i="487" s="1"/>
  <c r="F61" i="487" a="1"/>
  <c r="F61" i="487" s="1"/>
  <c r="D61" i="487" a="1"/>
  <c r="D61" i="487" s="1"/>
  <c r="S65" i="487" a="1"/>
  <c r="S65" i="487" s="1"/>
  <c r="O65" i="487" a="1"/>
  <c r="O65" i="487" s="1"/>
  <c r="M65" i="487" a="1"/>
  <c r="M65" i="487" s="1"/>
  <c r="T65" i="487" a="1"/>
  <c r="T65" i="487" s="1"/>
  <c r="R65" i="487" a="1"/>
  <c r="R65" i="487" s="1"/>
  <c r="N65" i="487" a="1"/>
  <c r="N65" i="487" s="1"/>
  <c r="K29" i="487" a="1"/>
  <c r="K29" i="487" s="1"/>
  <c r="L29" i="487" s="1" a="1"/>
  <c r="L29" i="487" s="1"/>
  <c r="D34" i="487" a="1"/>
  <c r="D34" i="487" s="1"/>
  <c r="J65" i="487" a="1"/>
  <c r="J65" i="487" s="1"/>
  <c r="G65" i="487" a="1"/>
  <c r="G65" i="487" s="1"/>
  <c r="E65" i="487" a="1"/>
  <c r="E65" i="487" s="1"/>
  <c r="C65" i="487" a="1"/>
  <c r="C65" i="487" s="1"/>
  <c r="K65" i="487" a="1"/>
  <c r="K65" i="487" s="1"/>
  <c r="I65" i="487" a="1"/>
  <c r="I65" i="487" s="1"/>
  <c r="F65" i="487" a="1"/>
  <c r="F65" i="487" s="1"/>
  <c r="D65" i="487" a="1"/>
  <c r="D65" i="487" s="1"/>
  <c r="D26" i="487" a="1"/>
  <c r="D26" i="487" s="1"/>
  <c r="K24" i="487" a="1"/>
  <c r="K24" i="487" s="1"/>
  <c r="L24" i="487" s="1" a="1"/>
  <c r="L24" i="487" s="1"/>
  <c r="J58" i="487" a="1"/>
  <c r="J58" i="487" s="1"/>
  <c r="G58" i="487" a="1"/>
  <c r="G58" i="487" s="1"/>
  <c r="E58" i="487" a="1"/>
  <c r="E58" i="487" s="1"/>
  <c r="C58" i="487" a="1"/>
  <c r="C58" i="487" s="1"/>
  <c r="I58" i="487" a="1"/>
  <c r="I58" i="487" s="1"/>
  <c r="F58" i="487" a="1"/>
  <c r="F58" i="487" s="1"/>
  <c r="D58" i="487" a="1"/>
  <c r="D58" i="487" s="1"/>
  <c r="K58" i="487" a="1"/>
  <c r="K58" i="487" s="1"/>
  <c r="T56" i="487" a="1"/>
  <c r="T56" i="487" s="1"/>
  <c r="R56" i="487" a="1"/>
  <c r="R56" i="487" s="1"/>
  <c r="N56" i="487" a="1"/>
  <c r="N56" i="487" s="1"/>
  <c r="S56" i="487" a="1"/>
  <c r="S56" i="487" s="1"/>
  <c r="O56" i="487" a="1"/>
  <c r="O56" i="487" s="1"/>
  <c r="M56" i="487" a="1"/>
  <c r="M56" i="487" s="1"/>
  <c r="D18" i="487" a="1"/>
  <c r="D18" i="487" s="1"/>
  <c r="K18" i="487" s="1" a="1"/>
  <c r="K18" i="487" s="1"/>
  <c r="L18" i="487" s="1" a="1"/>
  <c r="L18" i="487" s="1"/>
  <c r="J50" i="487" a="1"/>
  <c r="J50" i="487" s="1"/>
  <c r="G50" i="487" a="1"/>
  <c r="G50" i="487" s="1"/>
  <c r="E50" i="487" a="1"/>
  <c r="E50" i="487" s="1"/>
  <c r="C50" i="487" a="1"/>
  <c r="C50" i="487" s="1"/>
  <c r="I50" i="487" a="1"/>
  <c r="I50" i="487" s="1"/>
  <c r="F50" i="487" a="1"/>
  <c r="F50" i="487" s="1"/>
  <c r="D50" i="487" a="1"/>
  <c r="D50" i="487" s="1"/>
  <c r="K50" i="487" a="1"/>
  <c r="K50" i="487" s="1"/>
  <c r="J46" i="487" a="1"/>
  <c r="J46" i="487" s="1"/>
  <c r="G46" i="487" a="1"/>
  <c r="G46" i="487" s="1"/>
  <c r="E46" i="487" a="1"/>
  <c r="E46" i="487" s="1"/>
  <c r="C46" i="487" a="1"/>
  <c r="C46" i="487" s="1"/>
  <c r="I46" i="487" a="1"/>
  <c r="I46" i="487" s="1"/>
  <c r="F46" i="487" a="1"/>
  <c r="F46" i="487" s="1"/>
  <c r="D46" i="487" a="1"/>
  <c r="D46" i="487" s="1"/>
  <c r="K46" i="487" a="1"/>
  <c r="K46" i="487" s="1"/>
  <c r="D7" i="487" a="1"/>
  <c r="D7" i="487" s="1"/>
  <c r="J69" i="487" a="1"/>
  <c r="J69" i="487" s="1"/>
  <c r="G69" i="487" a="1"/>
  <c r="G69" i="487" s="1"/>
  <c r="E69" i="487" a="1"/>
  <c r="E69" i="487" s="1"/>
  <c r="C69" i="487" a="1"/>
  <c r="C69" i="487" s="1"/>
  <c r="K69" i="487" a="1"/>
  <c r="K69" i="487" s="1"/>
  <c r="I69" i="487" a="1"/>
  <c r="I69" i="487" s="1"/>
  <c r="F69" i="487" a="1"/>
  <c r="F69" i="487" s="1"/>
  <c r="D69" i="487" a="1"/>
  <c r="D69" i="487" s="1"/>
  <c r="S59" i="487" a="1"/>
  <c r="S59" i="487" s="1"/>
  <c r="O59" i="487" a="1"/>
  <c r="O59" i="487" s="1"/>
  <c r="M59" i="487" a="1"/>
  <c r="M59" i="487" s="1"/>
  <c r="T59" i="487" a="1"/>
  <c r="T59" i="487" s="1"/>
  <c r="R59" i="487" a="1"/>
  <c r="R59" i="487" s="1"/>
  <c r="N59" i="487" a="1"/>
  <c r="N59" i="487" s="1"/>
  <c r="T57" i="487" a="1"/>
  <c r="T57" i="487" s="1"/>
  <c r="R57" i="487" a="1"/>
  <c r="R57" i="487" s="1"/>
  <c r="N57" i="487" a="1"/>
  <c r="N57" i="487" s="1"/>
  <c r="S57" i="487" a="1"/>
  <c r="S57" i="487" s="1"/>
  <c r="O57" i="487" a="1"/>
  <c r="O57" i="487" s="1"/>
  <c r="M57" i="487" a="1"/>
  <c r="M57" i="487" s="1"/>
  <c r="S55" i="487" a="1"/>
  <c r="S55" i="487" s="1"/>
  <c r="O55" i="487" a="1"/>
  <c r="O55" i="487" s="1"/>
  <c r="M55" i="487" a="1"/>
  <c r="M55" i="487" s="1"/>
  <c r="T55" i="487" a="1"/>
  <c r="T55" i="487" s="1"/>
  <c r="R55" i="487" a="1"/>
  <c r="R55" i="487" s="1"/>
  <c r="N55" i="487" a="1"/>
  <c r="N55" i="487" s="1"/>
  <c r="N53" i="487" a="1"/>
  <c r="N53" i="487" s="1"/>
  <c r="D16" i="487" a="1"/>
  <c r="D16" i="487" s="1"/>
  <c r="D14" i="487" a="1"/>
  <c r="D14" i="487" s="1"/>
  <c r="D12" i="487" a="1"/>
  <c r="D12" i="487" s="1"/>
  <c r="D10" i="487" a="1"/>
  <c r="D10" i="487" s="1"/>
  <c r="D8" i="487" a="1"/>
  <c r="D8" i="487" s="1"/>
  <c r="T45" i="486" a="1"/>
  <c r="T45" i="486" s="1"/>
  <c r="O45" i="486" a="1"/>
  <c r="O45" i="486" s="1"/>
  <c r="M71" i="486" a="1"/>
  <c r="M71" i="486" s="1"/>
  <c r="R71" i="486" a="1"/>
  <c r="R71" i="486" s="1"/>
  <c r="O71" i="486" a="1"/>
  <c r="O71" i="486" s="1"/>
  <c r="T71" i="486" a="1"/>
  <c r="T71" i="486" s="1"/>
  <c r="T20" i="486"/>
  <c r="Y15" i="486" a="1"/>
  <c r="Y15" i="486" s="1"/>
  <c r="K15" i="486" a="1"/>
  <c r="K15" i="486" s="1"/>
  <c r="W15" i="486" a="1"/>
  <c r="W15" i="486" s="1"/>
  <c r="S45" i="486" a="1"/>
  <c r="S45" i="486" s="1"/>
  <c r="R49" i="486" a="1"/>
  <c r="R49" i="486" s="1"/>
  <c r="T31" i="486"/>
  <c r="N45" i="486" a="1"/>
  <c r="N45" i="486" s="1"/>
  <c r="K63" i="486" a="1"/>
  <c r="K63" i="486" s="1"/>
  <c r="I63" i="486" a="1"/>
  <c r="I63" i="486" s="1"/>
  <c r="F63" i="486" a="1"/>
  <c r="F63" i="486" s="1"/>
  <c r="D63" i="486" a="1"/>
  <c r="D63" i="486" s="1"/>
  <c r="G63" i="486" a="1"/>
  <c r="G63" i="486" s="1"/>
  <c r="C63" i="486" a="1"/>
  <c r="C63" i="486" s="1"/>
  <c r="E63" i="486" a="1"/>
  <c r="E63" i="486" s="1"/>
  <c r="J63" i="486" a="1"/>
  <c r="J63" i="486" s="1"/>
  <c r="D27" i="486" a="1"/>
  <c r="D27" i="486" s="1"/>
  <c r="K27" i="486" s="1" a="1"/>
  <c r="K27" i="486" s="1"/>
  <c r="K59" i="486" a="1"/>
  <c r="K59" i="486" s="1"/>
  <c r="I59" i="486" a="1"/>
  <c r="I59" i="486" s="1"/>
  <c r="F59" i="486" a="1"/>
  <c r="F59" i="486" s="1"/>
  <c r="D59" i="486" a="1"/>
  <c r="D59" i="486" s="1"/>
  <c r="G59" i="486" a="1"/>
  <c r="G59" i="486" s="1"/>
  <c r="C59" i="486" a="1"/>
  <c r="C59" i="486" s="1"/>
  <c r="J59" i="486" a="1"/>
  <c r="J59" i="486" s="1"/>
  <c r="E59" i="486" a="1"/>
  <c r="E59" i="486" s="1"/>
  <c r="D23" i="486" a="1"/>
  <c r="D23" i="486" s="1"/>
  <c r="K23" i="486" s="1" a="1"/>
  <c r="K23" i="486" s="1"/>
  <c r="K66" i="486" a="1"/>
  <c r="K66" i="486" s="1"/>
  <c r="I66" i="486" a="1"/>
  <c r="I66" i="486" s="1"/>
  <c r="F66" i="486" a="1"/>
  <c r="F66" i="486" s="1"/>
  <c r="D66" i="486" a="1"/>
  <c r="D66" i="486" s="1"/>
  <c r="J66" i="486" a="1"/>
  <c r="J66" i="486" s="1"/>
  <c r="E66" i="486" a="1"/>
  <c r="E66" i="486" s="1"/>
  <c r="G66" i="486" a="1"/>
  <c r="G66" i="486" s="1"/>
  <c r="C66" i="486" a="1"/>
  <c r="C66" i="486" s="1"/>
  <c r="D30" i="486" a="1"/>
  <c r="D30" i="486" s="1"/>
  <c r="K30" i="486" s="1" a="1"/>
  <c r="K30" i="486" s="1"/>
  <c r="W19" i="486" a="1"/>
  <c r="W19" i="486" s="1"/>
  <c r="Y19" i="486" a="1"/>
  <c r="Y19" i="486" s="1"/>
  <c r="X19" i="486" a="1"/>
  <c r="X19" i="486" s="1"/>
  <c r="J58" i="486" a="1"/>
  <c r="J58" i="486" s="1"/>
  <c r="G58" i="486" a="1"/>
  <c r="G58" i="486" s="1"/>
  <c r="E58" i="486" a="1"/>
  <c r="E58" i="486" s="1"/>
  <c r="C58" i="486" a="1"/>
  <c r="C58" i="486" s="1"/>
  <c r="K58" i="486" a="1"/>
  <c r="K58" i="486" s="1"/>
  <c r="F58" i="486" a="1"/>
  <c r="F58" i="486" s="1"/>
  <c r="I58" i="486" a="1"/>
  <c r="I58" i="486" s="1"/>
  <c r="D58" i="486" a="1"/>
  <c r="D58" i="486" s="1"/>
  <c r="D22" i="486" a="1"/>
  <c r="D22" i="486" s="1"/>
  <c r="K54" i="486" a="1"/>
  <c r="K54" i="486" s="1"/>
  <c r="I54" i="486" a="1"/>
  <c r="I54" i="486" s="1"/>
  <c r="F54" i="486" a="1"/>
  <c r="F54" i="486" s="1"/>
  <c r="D54" i="486" a="1"/>
  <c r="D54" i="486" s="1"/>
  <c r="J54" i="486" a="1"/>
  <c r="J54" i="486" s="1"/>
  <c r="E54" i="486" a="1"/>
  <c r="E54" i="486" s="1"/>
  <c r="G54" i="486" a="1"/>
  <c r="G54" i="486" s="1"/>
  <c r="D18" i="486" a="1"/>
  <c r="D18" i="486" s="1"/>
  <c r="K18" i="486" s="1" a="1"/>
  <c r="K18" i="486" s="1"/>
  <c r="C54" i="486" a="1"/>
  <c r="C54" i="486" s="1"/>
  <c r="K46" i="486" a="1"/>
  <c r="K46" i="486" s="1"/>
  <c r="I46" i="486" a="1"/>
  <c r="I46" i="486" s="1"/>
  <c r="F46" i="486" a="1"/>
  <c r="F46" i="486" s="1"/>
  <c r="D46" i="486" a="1"/>
  <c r="D46" i="486" s="1"/>
  <c r="J46" i="486" a="1"/>
  <c r="J46" i="486" s="1"/>
  <c r="E46" i="486" a="1"/>
  <c r="E46" i="486" s="1"/>
  <c r="G46" i="486" a="1"/>
  <c r="G46" i="486" s="1"/>
  <c r="C46" i="486" a="1"/>
  <c r="C46" i="486" s="1"/>
  <c r="D10" i="486" a="1"/>
  <c r="D10" i="486" s="1"/>
  <c r="K60" i="486" a="1"/>
  <c r="K60" i="486" s="1"/>
  <c r="I60" i="486" a="1"/>
  <c r="I60" i="486" s="1"/>
  <c r="F60" i="486" a="1"/>
  <c r="F60" i="486" s="1"/>
  <c r="D60" i="486" a="1"/>
  <c r="D60" i="486" s="1"/>
  <c r="J60" i="486" a="1"/>
  <c r="J60" i="486" s="1"/>
  <c r="E60" i="486" a="1"/>
  <c r="E60" i="486" s="1"/>
  <c r="G60" i="486" a="1"/>
  <c r="G60" i="486" s="1"/>
  <c r="C60" i="486" a="1"/>
  <c r="C60" i="486" s="1"/>
  <c r="D24" i="486" a="1"/>
  <c r="D24" i="486" s="1"/>
  <c r="J53" i="486" a="1"/>
  <c r="J53" i="486" s="1"/>
  <c r="G53" i="486" a="1"/>
  <c r="G53" i="486" s="1"/>
  <c r="E53" i="486" a="1"/>
  <c r="E53" i="486" s="1"/>
  <c r="C53" i="486" a="1"/>
  <c r="C53" i="486" s="1"/>
  <c r="I53" i="486" a="1"/>
  <c r="I53" i="486" s="1"/>
  <c r="D53" i="486" a="1"/>
  <c r="D53" i="486" s="1"/>
  <c r="D17" i="486" a="1"/>
  <c r="D17" i="486" s="1"/>
  <c r="F53" i="486" a="1"/>
  <c r="F53" i="486" s="1"/>
  <c r="K53" i="486" a="1"/>
  <c r="K53" i="486" s="1"/>
  <c r="O53" i="486" a="1"/>
  <c r="O53" i="486" s="1"/>
  <c r="S53" i="486" a="1"/>
  <c r="S53" i="486" s="1"/>
  <c r="N53" i="486" a="1"/>
  <c r="N53" i="486" s="1"/>
  <c r="M53" i="486" a="1"/>
  <c r="M53" i="486" s="1"/>
  <c r="R53" i="486" a="1"/>
  <c r="R53" i="486" s="1"/>
  <c r="T53" i="486" a="1"/>
  <c r="T53" i="486" s="1"/>
  <c r="J69" i="486" a="1"/>
  <c r="J69" i="486" s="1"/>
  <c r="G69" i="486" a="1"/>
  <c r="G69" i="486" s="1"/>
  <c r="E69" i="486" a="1"/>
  <c r="E69" i="486" s="1"/>
  <c r="C69" i="486" a="1"/>
  <c r="C69" i="486" s="1"/>
  <c r="I69" i="486" a="1"/>
  <c r="I69" i="486" s="1"/>
  <c r="D69" i="486" a="1"/>
  <c r="D69" i="486" s="1"/>
  <c r="F69" i="486" a="1"/>
  <c r="F69" i="486" s="1"/>
  <c r="K69" i="486" a="1"/>
  <c r="K69" i="486" s="1"/>
  <c r="T69" i="486" a="1"/>
  <c r="T69" i="486" s="1"/>
  <c r="S69" i="486" a="1"/>
  <c r="S69" i="486" s="1"/>
  <c r="N69" i="486" a="1"/>
  <c r="N69" i="486" s="1"/>
  <c r="O69" i="486" a="1"/>
  <c r="O69" i="486" s="1"/>
  <c r="R69" i="486" a="1"/>
  <c r="R69" i="486" s="1"/>
  <c r="M69" i="486" a="1"/>
  <c r="M69" i="486" s="1"/>
  <c r="D33" i="486" a="1"/>
  <c r="D33" i="486" s="1"/>
  <c r="X7" i="486" a="1"/>
  <c r="X7" i="486" s="1"/>
  <c r="Y7" i="486" a="1"/>
  <c r="Y7" i="486" s="1"/>
  <c r="W7" i="486" a="1"/>
  <c r="W7" i="486" s="1"/>
  <c r="J68" i="486" a="1"/>
  <c r="J68" i="486" s="1"/>
  <c r="G68" i="486" a="1"/>
  <c r="G68" i="486" s="1"/>
  <c r="E68" i="486" a="1"/>
  <c r="E68" i="486" s="1"/>
  <c r="C68" i="486" a="1"/>
  <c r="C68" i="486" s="1"/>
  <c r="I68" i="486" a="1"/>
  <c r="I68" i="486" s="1"/>
  <c r="D68" i="486" a="1"/>
  <c r="D68" i="486" s="1"/>
  <c r="F68" i="486" a="1"/>
  <c r="F68" i="486" s="1"/>
  <c r="K68" i="486" a="1"/>
  <c r="K68" i="486" s="1"/>
  <c r="D32" i="486" a="1"/>
  <c r="D32" i="486" s="1"/>
  <c r="K67" i="486" a="1"/>
  <c r="K67" i="486" s="1"/>
  <c r="I67" i="486" a="1"/>
  <c r="I67" i="486" s="1"/>
  <c r="F67" i="486" a="1"/>
  <c r="F67" i="486" s="1"/>
  <c r="D67" i="486" a="1"/>
  <c r="D67" i="486" s="1"/>
  <c r="G67" i="486" a="1"/>
  <c r="G67" i="486" s="1"/>
  <c r="C67" i="486" a="1"/>
  <c r="C67" i="486" s="1"/>
  <c r="E67" i="486" a="1"/>
  <c r="E67" i="486" s="1"/>
  <c r="J67" i="486" a="1"/>
  <c r="J67" i="486" s="1"/>
  <c r="D31" i="486" a="1"/>
  <c r="D31" i="486" s="1"/>
  <c r="D25" i="478" a="1"/>
  <c r="D25" i="478" s="1"/>
  <c r="J61" i="478" a="1"/>
  <c r="J61" i="478" s="1"/>
  <c r="D21" i="478" a="1"/>
  <c r="D21" i="478" s="1"/>
  <c r="Y21" i="478" s="1" a="1"/>
  <c r="Y21" i="478" s="1"/>
  <c r="J57" i="478" a="1"/>
  <c r="J57" i="478" s="1"/>
  <c r="D23" i="478" a="1"/>
  <c r="D23" i="478" s="1"/>
  <c r="X23" i="478" s="1" a="1"/>
  <c r="X23" i="478" s="1"/>
  <c r="J59" i="478" a="1"/>
  <c r="J59" i="478" s="1"/>
  <c r="R44" i="479" a="1"/>
  <c r="R44" i="479" s="1"/>
  <c r="J44" i="479" a="1"/>
  <c r="J44" i="479" s="1"/>
  <c r="K71" i="481" a="1"/>
  <c r="K71" i="481" s="1"/>
  <c r="T66" i="486" a="1"/>
  <c r="T66" i="486" s="1"/>
  <c r="R66" i="486" a="1"/>
  <c r="R66" i="486" s="1"/>
  <c r="N66" i="486" a="1"/>
  <c r="N66" i="486" s="1"/>
  <c r="O66" i="486" a="1"/>
  <c r="O66" i="486" s="1"/>
  <c r="S66" i="486" a="1"/>
  <c r="S66" i="486" s="1"/>
  <c r="M66" i="486" a="1"/>
  <c r="M66" i="486" s="1"/>
  <c r="J52" i="486" a="1"/>
  <c r="J52" i="486" s="1"/>
  <c r="G52" i="486" a="1"/>
  <c r="G52" i="486" s="1"/>
  <c r="E52" i="486" a="1"/>
  <c r="E52" i="486" s="1"/>
  <c r="C52" i="486" a="1"/>
  <c r="C52" i="486" s="1"/>
  <c r="I52" i="486" a="1"/>
  <c r="I52" i="486" s="1"/>
  <c r="D52" i="486" a="1"/>
  <c r="D52" i="486" s="1"/>
  <c r="F52" i="486" a="1"/>
  <c r="F52" i="486" s="1"/>
  <c r="D16" i="486" a="1"/>
  <c r="D16" i="486" s="1"/>
  <c r="K52" i="486" a="1"/>
  <c r="K52" i="486" s="1"/>
  <c r="K70" i="486" a="1"/>
  <c r="K70" i="486" s="1"/>
  <c r="I70" i="486" a="1"/>
  <c r="I70" i="486" s="1"/>
  <c r="F70" i="486" a="1"/>
  <c r="F70" i="486" s="1"/>
  <c r="D70" i="486" a="1"/>
  <c r="D70" i="486" s="1"/>
  <c r="J70" i="486" a="1"/>
  <c r="J70" i="486" s="1"/>
  <c r="E70" i="486" a="1"/>
  <c r="E70" i="486" s="1"/>
  <c r="G70" i="486" a="1"/>
  <c r="G70" i="486" s="1"/>
  <c r="C70" i="486" a="1"/>
  <c r="C70" i="486" s="1"/>
  <c r="M56" i="486" a="1"/>
  <c r="M56" i="486" s="1"/>
  <c r="T67" i="486" a="1"/>
  <c r="T67" i="486" s="1"/>
  <c r="R67" i="486" a="1"/>
  <c r="R67" i="486" s="1"/>
  <c r="N67" i="486" a="1"/>
  <c r="N67" i="486" s="1"/>
  <c r="S67" i="486" a="1"/>
  <c r="S67" i="486" s="1"/>
  <c r="M67" i="486" a="1"/>
  <c r="M67" i="486" s="1"/>
  <c r="O67" i="486" a="1"/>
  <c r="O67" i="486" s="1"/>
  <c r="T63" i="486" a="1"/>
  <c r="T63" i="486" s="1"/>
  <c r="R63" i="486" a="1"/>
  <c r="R63" i="486" s="1"/>
  <c r="N63" i="486" a="1"/>
  <c r="N63" i="486" s="1"/>
  <c r="S63" i="486" a="1"/>
  <c r="S63" i="486" s="1"/>
  <c r="M63" i="486" a="1"/>
  <c r="M63" i="486" s="1"/>
  <c r="O63" i="486" a="1"/>
  <c r="O63" i="486" s="1"/>
  <c r="T23" i="486"/>
  <c r="S55" i="486" a="1"/>
  <c r="S55" i="486" s="1"/>
  <c r="N55" i="486" a="1"/>
  <c r="N55" i="486" s="1"/>
  <c r="R55" i="486" a="1"/>
  <c r="R55" i="486" s="1"/>
  <c r="O55" i="486" a="1"/>
  <c r="O55" i="486" s="1"/>
  <c r="T55" i="486" a="1"/>
  <c r="T55" i="486" s="1"/>
  <c r="M55" i="486" a="1"/>
  <c r="M55" i="486" s="1"/>
  <c r="T7" i="486"/>
  <c r="T32" i="486"/>
  <c r="T30" i="486"/>
  <c r="T28" i="486"/>
  <c r="T24" i="486"/>
  <c r="T26" i="486"/>
  <c r="I47" i="424" a="1"/>
  <c r="I47" i="424" s="1"/>
  <c r="E48" i="426" a="1"/>
  <c r="E48" i="426" s="1"/>
  <c r="N61" i="443" a="1"/>
  <c r="N61" i="443" s="1"/>
  <c r="S47" i="443" a="1"/>
  <c r="S47" i="443" s="1"/>
  <c r="N49" i="446" a="1"/>
  <c r="N49" i="446" s="1"/>
  <c r="E49" i="446" a="1"/>
  <c r="E49" i="446" s="1"/>
  <c r="E65" i="446" a="1"/>
  <c r="E65" i="446" s="1"/>
  <c r="N63" i="447" a="1"/>
  <c r="N63" i="447" s="1"/>
  <c r="C65" i="447" a="1"/>
  <c r="C65" i="447" s="1"/>
  <c r="K46" i="466" a="1"/>
  <c r="K46" i="466" s="1"/>
  <c r="G54" i="477" a="1"/>
  <c r="G54" i="477" s="1"/>
  <c r="G68" i="477" a="1"/>
  <c r="G68" i="477" s="1"/>
  <c r="D33" i="478" a="1"/>
  <c r="D33" i="478" s="1"/>
  <c r="Y33" i="478" s="1" a="1"/>
  <c r="Y33" i="478" s="1"/>
  <c r="J69" i="478" a="1"/>
  <c r="J69" i="478" s="1"/>
  <c r="D14" i="478" a="1"/>
  <c r="D14" i="478" s="1"/>
  <c r="Y14" i="478" s="1" a="1"/>
  <c r="Y14" i="478" s="1"/>
  <c r="J50" i="478" a="1"/>
  <c r="J50" i="478" s="1"/>
  <c r="D13" i="478" a="1"/>
  <c r="D13" i="478" s="1"/>
  <c r="W13" i="478" s="1" a="1"/>
  <c r="W13" i="478" s="1"/>
  <c r="J49" i="478" a="1"/>
  <c r="J49" i="478" s="1"/>
  <c r="D17" i="478" a="1"/>
  <c r="D17" i="478" s="1"/>
  <c r="X17" i="478" s="1" a="1"/>
  <c r="X17" i="478" s="1"/>
  <c r="J53" i="478" a="1"/>
  <c r="J53" i="478" s="1"/>
  <c r="D28" i="479" a="1"/>
  <c r="D28" i="479" s="1"/>
  <c r="X28" i="479" s="1" a="1"/>
  <c r="X28" i="479" s="1"/>
  <c r="J64" i="479" a="1"/>
  <c r="J64" i="479" s="1"/>
  <c r="D12" i="479" a="1"/>
  <c r="D12" i="479" s="1"/>
  <c r="X12" i="479" s="1" a="1"/>
  <c r="X12" i="479" s="1"/>
  <c r="J48" i="479" a="1"/>
  <c r="J48" i="479" s="1"/>
  <c r="D12" i="481" a="1"/>
  <c r="D12" i="481" s="1"/>
  <c r="X12" i="481" s="1" a="1"/>
  <c r="X12" i="481" s="1"/>
  <c r="J48" i="481" a="1"/>
  <c r="J48" i="481" s="1"/>
  <c r="N71" i="481" a="1"/>
  <c r="N71" i="481" s="1"/>
  <c r="D18" i="478" a="1"/>
  <c r="D18" i="478" s="1"/>
  <c r="W18" i="478" s="1" a="1"/>
  <c r="W18" i="478" s="1"/>
  <c r="J54" i="478" a="1"/>
  <c r="J54" i="478" s="1"/>
  <c r="D31" i="480" a="1"/>
  <c r="D31" i="480" s="1"/>
  <c r="X31" i="480" s="1" a="1"/>
  <c r="X31" i="480" s="1"/>
  <c r="J67" i="480" a="1"/>
  <c r="J67" i="480" s="1"/>
  <c r="D18" i="480" a="1"/>
  <c r="D18" i="480" s="1"/>
  <c r="X18" i="480" s="1" a="1"/>
  <c r="X18" i="480" s="1"/>
  <c r="J54" i="480" a="1"/>
  <c r="J54" i="480" s="1"/>
  <c r="J48" i="486" a="1"/>
  <c r="J48" i="486" s="1"/>
  <c r="G48" i="486" a="1"/>
  <c r="G48" i="486" s="1"/>
  <c r="E48" i="486" a="1"/>
  <c r="E48" i="486" s="1"/>
  <c r="C48" i="486" a="1"/>
  <c r="C48" i="486" s="1"/>
  <c r="I48" i="486" a="1"/>
  <c r="I48" i="486" s="1"/>
  <c r="D48" i="486" a="1"/>
  <c r="D48" i="486" s="1"/>
  <c r="F48" i="486" a="1"/>
  <c r="F48" i="486" s="1"/>
  <c r="D12" i="486" a="1"/>
  <c r="D12" i="486" s="1"/>
  <c r="K48" i="486" a="1"/>
  <c r="K48" i="486" s="1"/>
  <c r="M52" i="486" a="1"/>
  <c r="M52" i="486" s="1"/>
  <c r="N44" i="486" a="1"/>
  <c r="N44" i="486" s="1"/>
  <c r="K62" i="486" a="1"/>
  <c r="K62" i="486" s="1"/>
  <c r="I62" i="486" a="1"/>
  <c r="I62" i="486" s="1"/>
  <c r="F62" i="486" a="1"/>
  <c r="F62" i="486" s="1"/>
  <c r="D62" i="486" a="1"/>
  <c r="D62" i="486" s="1"/>
  <c r="J62" i="486" a="1"/>
  <c r="J62" i="486" s="1"/>
  <c r="E62" i="486" a="1"/>
  <c r="E62" i="486" s="1"/>
  <c r="G62" i="486" a="1"/>
  <c r="G62" i="486" s="1"/>
  <c r="C62" i="486" a="1"/>
  <c r="C62" i="486" s="1"/>
  <c r="D26" i="486" a="1"/>
  <c r="D26" i="486" s="1"/>
  <c r="J72" i="486" a="1"/>
  <c r="J72" i="486" s="1"/>
  <c r="G72" i="486" a="1"/>
  <c r="G72" i="486" s="1"/>
  <c r="E72" i="486" a="1"/>
  <c r="E72" i="486" s="1"/>
  <c r="C72" i="486" a="1"/>
  <c r="C72" i="486" s="1"/>
  <c r="I72" i="486" a="1"/>
  <c r="I72" i="486" s="1"/>
  <c r="D72" i="486" a="1"/>
  <c r="D72" i="486" s="1"/>
  <c r="F72" i="486" a="1"/>
  <c r="F72" i="486" s="1"/>
  <c r="K72" i="486" a="1"/>
  <c r="K72" i="486" s="1"/>
  <c r="J65" i="486" a="1"/>
  <c r="J65" i="486" s="1"/>
  <c r="G65" i="486" a="1"/>
  <c r="G65" i="486" s="1"/>
  <c r="E65" i="486" a="1"/>
  <c r="E65" i="486" s="1"/>
  <c r="C65" i="486" a="1"/>
  <c r="C65" i="486" s="1"/>
  <c r="I65" i="486" a="1"/>
  <c r="I65" i="486" s="1"/>
  <c r="D65" i="486" a="1"/>
  <c r="D65" i="486" s="1"/>
  <c r="F65" i="486" a="1"/>
  <c r="F65" i="486" s="1"/>
  <c r="K65" i="486" a="1"/>
  <c r="K65" i="486" s="1"/>
  <c r="J61" i="486" a="1"/>
  <c r="J61" i="486" s="1"/>
  <c r="F61" i="486" a="1"/>
  <c r="F61" i="486" s="1"/>
  <c r="I61" i="486" a="1"/>
  <c r="I61" i="486" s="1"/>
  <c r="C61" i="486" a="1"/>
  <c r="C61" i="486" s="1"/>
  <c r="G61" i="486" a="1"/>
  <c r="G61" i="486" s="1"/>
  <c r="K61" i="486" a="1"/>
  <c r="K61" i="486" s="1"/>
  <c r="E61" i="486" a="1"/>
  <c r="E61" i="486" s="1"/>
  <c r="D61" i="486" a="1"/>
  <c r="D61" i="486" s="1"/>
  <c r="T54" i="426" a="1"/>
  <c r="T54" i="426" s="1"/>
  <c r="M48" i="426" a="1"/>
  <c r="M48" i="426" s="1"/>
  <c r="I45" i="426" a="1"/>
  <c r="I45" i="426" s="1"/>
  <c r="I46" i="437" a="1"/>
  <c r="I46" i="437" s="1"/>
  <c r="M48" i="443" a="1"/>
  <c r="M48" i="443" s="1"/>
  <c r="E61" i="443" a="1"/>
  <c r="E61" i="443" s="1"/>
  <c r="G52" i="443" a="1"/>
  <c r="G52" i="443" s="1"/>
  <c r="R55" i="446" a="1"/>
  <c r="R55" i="446" s="1"/>
  <c r="E55" i="446" a="1"/>
  <c r="E55" i="446" s="1"/>
  <c r="I49" i="446" a="1"/>
  <c r="I49" i="446" s="1"/>
  <c r="M65" i="447" a="1"/>
  <c r="M65" i="447" s="1"/>
  <c r="G63" i="447" a="1"/>
  <c r="G63" i="447" s="1"/>
  <c r="I57" i="465" a="1"/>
  <c r="I57" i="465" s="1"/>
  <c r="T46" i="466" a="1"/>
  <c r="T46" i="466" s="1"/>
  <c r="F45" i="466" a="1"/>
  <c r="F45" i="466" s="1"/>
  <c r="G46" i="466" a="1"/>
  <c r="G46" i="466" s="1"/>
  <c r="M44" i="469" a="1"/>
  <c r="M44" i="469" s="1"/>
  <c r="I44" i="469" a="1"/>
  <c r="I44" i="469" s="1"/>
  <c r="D36" i="476" a="1"/>
  <c r="D36" i="476" s="1"/>
  <c r="X36" i="476" s="1" a="1"/>
  <c r="X36" i="476" s="1"/>
  <c r="J72" i="476" a="1"/>
  <c r="J72" i="476" s="1"/>
  <c r="C69" i="477" a="1"/>
  <c r="C69" i="477" s="1"/>
  <c r="O45" i="479" a="1"/>
  <c r="O45" i="479" s="1"/>
  <c r="J45" i="479" a="1"/>
  <c r="J45" i="479" s="1"/>
  <c r="D19" i="479" a="1"/>
  <c r="D19" i="479" s="1"/>
  <c r="X19" i="479" s="1" a="1"/>
  <c r="X19" i="479" s="1"/>
  <c r="J55" i="479" a="1"/>
  <c r="J55" i="479" s="1"/>
  <c r="D20" i="480" a="1"/>
  <c r="D20" i="480" s="1"/>
  <c r="X20" i="480" s="1" a="1"/>
  <c r="X20" i="480" s="1"/>
  <c r="D33" i="480" a="1"/>
  <c r="D33" i="480" s="1"/>
  <c r="X33" i="480" s="1" a="1"/>
  <c r="X33" i="480" s="1"/>
  <c r="J69" i="480" a="1"/>
  <c r="J69" i="480" s="1"/>
  <c r="D28" i="481" a="1"/>
  <c r="D28" i="481" s="1"/>
  <c r="X28" i="481" s="1" a="1"/>
  <c r="X28" i="481" s="1"/>
  <c r="J64" i="481" a="1"/>
  <c r="J64" i="481" s="1"/>
  <c r="S44" i="481" a="1"/>
  <c r="S44" i="481" s="1"/>
  <c r="J44" i="481" a="1"/>
  <c r="J44" i="481" s="1"/>
  <c r="D18" i="481" a="1"/>
  <c r="D18" i="481" s="1"/>
  <c r="X18" i="481" s="1" a="1"/>
  <c r="X18" i="481" s="1"/>
  <c r="J54" i="481" a="1"/>
  <c r="J54" i="481" s="1"/>
  <c r="T72" i="481" a="1"/>
  <c r="T72" i="481" s="1"/>
  <c r="J72" i="481" a="1"/>
  <c r="J72" i="481" s="1"/>
  <c r="D16" i="481" a="1"/>
  <c r="D16" i="481" s="1"/>
  <c r="X16" i="481" s="1" a="1"/>
  <c r="X16" i="481" s="1"/>
  <c r="J52" i="481" a="1"/>
  <c r="J52" i="481" s="1"/>
  <c r="K71" i="486" a="1"/>
  <c r="K71" i="486" s="1"/>
  <c r="I71" i="486" a="1"/>
  <c r="I71" i="486" s="1"/>
  <c r="F71" i="486" a="1"/>
  <c r="F71" i="486" s="1"/>
  <c r="D71" i="486" a="1"/>
  <c r="D71" i="486" s="1"/>
  <c r="G71" i="486" a="1"/>
  <c r="G71" i="486" s="1"/>
  <c r="C71" i="486" a="1"/>
  <c r="C71" i="486" s="1"/>
  <c r="E71" i="486" a="1"/>
  <c r="E71" i="486" s="1"/>
  <c r="J71" i="486" a="1"/>
  <c r="J71" i="486" s="1"/>
  <c r="D35" i="486" a="1"/>
  <c r="D35" i="486" s="1"/>
  <c r="T70" i="486" a="1"/>
  <c r="T70" i="486" s="1"/>
  <c r="R70" i="486" a="1"/>
  <c r="R70" i="486" s="1"/>
  <c r="N70" i="486" a="1"/>
  <c r="N70" i="486" s="1"/>
  <c r="O70" i="486" a="1"/>
  <c r="O70" i="486" s="1"/>
  <c r="S70" i="486" a="1"/>
  <c r="S70" i="486" s="1"/>
  <c r="M70" i="486" a="1"/>
  <c r="M70" i="486" s="1"/>
  <c r="S68" i="486" a="1"/>
  <c r="S68" i="486" s="1"/>
  <c r="O68" i="486" a="1"/>
  <c r="O68" i="486" s="1"/>
  <c r="M68" i="486" a="1"/>
  <c r="M68" i="486" s="1"/>
  <c r="T68" i="486" a="1"/>
  <c r="T68" i="486" s="1"/>
  <c r="N68" i="486" a="1"/>
  <c r="N68" i="486" s="1"/>
  <c r="R68" i="486" a="1"/>
  <c r="R68" i="486" s="1"/>
  <c r="T60" i="486" a="1"/>
  <c r="T60" i="486" s="1"/>
  <c r="R60" i="486" a="1"/>
  <c r="R60" i="486" s="1"/>
  <c r="N60" i="486" a="1"/>
  <c r="N60" i="486" s="1"/>
  <c r="O60" i="486" a="1"/>
  <c r="O60" i="486" s="1"/>
  <c r="S60" i="486" a="1"/>
  <c r="S60" i="486" s="1"/>
  <c r="M60" i="486" a="1"/>
  <c r="M60" i="486" s="1"/>
  <c r="O52" i="486" a="1"/>
  <c r="O52" i="486" s="1"/>
  <c r="T44" i="486" a="1"/>
  <c r="T44" i="486" s="1"/>
  <c r="D34" i="486" a="1"/>
  <c r="D34" i="486" s="1"/>
  <c r="K34" i="486" s="1" a="1"/>
  <c r="K34" i="486" s="1"/>
  <c r="J64" i="486" a="1"/>
  <c r="J64" i="486" s="1"/>
  <c r="G64" i="486" a="1"/>
  <c r="G64" i="486" s="1"/>
  <c r="E64" i="486" a="1"/>
  <c r="E64" i="486" s="1"/>
  <c r="C64" i="486" a="1"/>
  <c r="C64" i="486" s="1"/>
  <c r="I64" i="486" a="1"/>
  <c r="I64" i="486" s="1"/>
  <c r="D64" i="486" a="1"/>
  <c r="D64" i="486" s="1"/>
  <c r="F64" i="486" a="1"/>
  <c r="F64" i="486" s="1"/>
  <c r="K64" i="486" a="1"/>
  <c r="K64" i="486" s="1"/>
  <c r="D28" i="486" a="1"/>
  <c r="D28" i="486" s="1"/>
  <c r="J57" i="486" a="1"/>
  <c r="J57" i="486" s="1"/>
  <c r="G57" i="486" a="1"/>
  <c r="G57" i="486" s="1"/>
  <c r="K57" i="486" a="1"/>
  <c r="K57" i="486" s="1"/>
  <c r="D57" i="486" a="1"/>
  <c r="D57" i="486" s="1"/>
  <c r="C57" i="486" a="1"/>
  <c r="C57" i="486" s="1"/>
  <c r="I57" i="486" a="1"/>
  <c r="I57" i="486" s="1"/>
  <c r="F57" i="486" a="1"/>
  <c r="F57" i="486" s="1"/>
  <c r="E57" i="486" a="1"/>
  <c r="E57" i="486" s="1"/>
  <c r="D21" i="486" a="1"/>
  <c r="D21" i="486" s="1"/>
  <c r="T18" i="486"/>
  <c r="J49" i="486" a="1"/>
  <c r="J49" i="486" s="1"/>
  <c r="G49" i="486" a="1"/>
  <c r="G49" i="486" s="1"/>
  <c r="E49" i="486" a="1"/>
  <c r="E49" i="486" s="1"/>
  <c r="C49" i="486" a="1"/>
  <c r="C49" i="486" s="1"/>
  <c r="I49" i="486" a="1"/>
  <c r="I49" i="486" s="1"/>
  <c r="D49" i="486" a="1"/>
  <c r="D49" i="486" s="1"/>
  <c r="F49" i="486" a="1"/>
  <c r="F49" i="486" s="1"/>
  <c r="D13" i="486" a="1"/>
  <c r="D13" i="486" s="1"/>
  <c r="K49" i="486" a="1"/>
  <c r="K49" i="486" s="1"/>
  <c r="T10" i="486"/>
  <c r="N56" i="486" a="1"/>
  <c r="N56" i="486" s="1"/>
  <c r="K50" i="486" a="1"/>
  <c r="K50" i="486" s="1"/>
  <c r="I50" i="486" a="1"/>
  <c r="I50" i="486" s="1"/>
  <c r="F50" i="486" a="1"/>
  <c r="F50" i="486" s="1"/>
  <c r="D50" i="486" a="1"/>
  <c r="D50" i="486" s="1"/>
  <c r="J50" i="486" a="1"/>
  <c r="J50" i="486" s="1"/>
  <c r="E50" i="486" a="1"/>
  <c r="E50" i="486" s="1"/>
  <c r="G50" i="486" a="1"/>
  <c r="G50" i="486" s="1"/>
  <c r="C50" i="486" a="1"/>
  <c r="C50" i="486" s="1"/>
  <c r="D14" i="486" a="1"/>
  <c r="D14" i="486" s="1"/>
  <c r="K14" i="486" s="1" a="1"/>
  <c r="K14" i="486" s="1"/>
  <c r="T48" i="486" a="1"/>
  <c r="T48" i="486" s="1"/>
  <c r="R44" i="486" a="1"/>
  <c r="R44" i="486" s="1"/>
  <c r="S72" i="486" a="1"/>
  <c r="S72" i="486" s="1"/>
  <c r="O72" i="486" a="1"/>
  <c r="O72" i="486" s="1"/>
  <c r="M72" i="486" a="1"/>
  <c r="M72" i="486" s="1"/>
  <c r="T72" i="486" a="1"/>
  <c r="T72" i="486" s="1"/>
  <c r="N72" i="486" a="1"/>
  <c r="N72" i="486" s="1"/>
  <c r="R72" i="486" a="1"/>
  <c r="R72" i="486" s="1"/>
  <c r="D36" i="486" a="1"/>
  <c r="D36" i="486" s="1"/>
  <c r="K36" i="486" s="1" a="1"/>
  <c r="K36" i="486" s="1"/>
  <c r="D29" i="486" a="1"/>
  <c r="D29" i="486" s="1"/>
  <c r="D25" i="486" a="1"/>
  <c r="D25" i="486" s="1"/>
  <c r="T51" i="486" a="1"/>
  <c r="T51" i="486" s="1"/>
  <c r="R51" i="486" a="1"/>
  <c r="R51" i="486" s="1"/>
  <c r="N51" i="486" a="1"/>
  <c r="N51" i="486" s="1"/>
  <c r="O51" i="486" a="1"/>
  <c r="O51" i="486" s="1"/>
  <c r="S51" i="486" a="1"/>
  <c r="S51" i="486" s="1"/>
  <c r="M51" i="486" a="1"/>
  <c r="M51" i="486" s="1"/>
  <c r="T57" i="486" a="1"/>
  <c r="T57" i="486" s="1"/>
  <c r="S57" i="486" a="1"/>
  <c r="S57" i="486" s="1"/>
  <c r="K19" i="486" a="1"/>
  <c r="K19" i="486" s="1"/>
  <c r="O49" i="486" a="1"/>
  <c r="O49" i="486" s="1"/>
  <c r="T47" i="486" a="1"/>
  <c r="T47" i="486" s="1"/>
  <c r="R47" i="486" a="1"/>
  <c r="R47" i="486" s="1"/>
  <c r="N47" i="486" a="1"/>
  <c r="N47" i="486" s="1"/>
  <c r="O47" i="486" a="1"/>
  <c r="O47" i="486" s="1"/>
  <c r="S47" i="486" a="1"/>
  <c r="S47" i="486" s="1"/>
  <c r="M47" i="486" a="1"/>
  <c r="M47" i="486" s="1"/>
  <c r="K47" i="486" a="1"/>
  <c r="K47" i="486" s="1"/>
  <c r="I47" i="486" a="1"/>
  <c r="I47" i="486" s="1"/>
  <c r="F47" i="486" a="1"/>
  <c r="F47" i="486" s="1"/>
  <c r="D47" i="486" a="1"/>
  <c r="D47" i="486" s="1"/>
  <c r="J47" i="486" a="1"/>
  <c r="J47" i="486" s="1"/>
  <c r="E47" i="486" a="1"/>
  <c r="E47" i="486" s="1"/>
  <c r="G47" i="486" a="1"/>
  <c r="G47" i="486" s="1"/>
  <c r="C47" i="486" a="1"/>
  <c r="C47" i="486" s="1"/>
  <c r="M46" i="424" a="1"/>
  <c r="M46" i="424" s="1"/>
  <c r="C45" i="424" a="1"/>
  <c r="C45" i="424" s="1"/>
  <c r="S54" i="426" a="1"/>
  <c r="S54" i="426" s="1"/>
  <c r="R44" i="426" a="1"/>
  <c r="R44" i="426" s="1"/>
  <c r="D12" i="426" a="1"/>
  <c r="D12" i="426" s="1"/>
  <c r="X12" i="426" s="1" a="1"/>
  <c r="X12" i="426" s="1"/>
  <c r="F49" i="426" a="1"/>
  <c r="F49" i="426" s="1"/>
  <c r="C45" i="426" a="1"/>
  <c r="C45" i="426" s="1"/>
  <c r="O58" i="441" a="1"/>
  <c r="O58" i="441" s="1"/>
  <c r="I60" i="441" a="1"/>
  <c r="I60" i="441" s="1"/>
  <c r="K45" i="441" a="1"/>
  <c r="K45" i="441" s="1"/>
  <c r="R61" i="443" a="1"/>
  <c r="R61" i="443" s="1"/>
  <c r="S61" i="443" a="1"/>
  <c r="S61" i="443" s="1"/>
  <c r="N52" i="443" a="1"/>
  <c r="N52" i="443" s="1"/>
  <c r="O51" i="443" a="1"/>
  <c r="O51" i="443" s="1"/>
  <c r="S49" i="443" a="1"/>
  <c r="S49" i="443" s="1"/>
  <c r="I61" i="443" a="1"/>
  <c r="I61" i="443" s="1"/>
  <c r="G61" i="443" a="1"/>
  <c r="G61" i="443" s="1"/>
  <c r="G51" i="443" a="1"/>
  <c r="G51" i="443" s="1"/>
  <c r="F53" i="443" a="1"/>
  <c r="F53" i="443" s="1"/>
  <c r="E47" i="443" a="1"/>
  <c r="E47" i="443" s="1"/>
  <c r="I60" i="443" a="1"/>
  <c r="I60" i="443" s="1"/>
  <c r="D49" i="443" a="1"/>
  <c r="D49" i="443" s="1"/>
  <c r="K46" i="443" a="1"/>
  <c r="K46" i="443" s="1"/>
  <c r="F43" i="443" a="1"/>
  <c r="F43" i="443" s="1"/>
  <c r="O55" i="446" a="1"/>
  <c r="O55" i="446" s="1"/>
  <c r="T55" i="446" a="1"/>
  <c r="T55" i="446" s="1"/>
  <c r="M49" i="446" a="1"/>
  <c r="M49" i="446" s="1"/>
  <c r="R49" i="446" a="1"/>
  <c r="R49" i="446" s="1"/>
  <c r="I53" i="446" a="1"/>
  <c r="I53" i="446" s="1"/>
  <c r="D51" i="446" a="1"/>
  <c r="D51" i="446" s="1"/>
  <c r="G55" i="446" a="1"/>
  <c r="G55" i="446" s="1"/>
  <c r="K55" i="446" a="1"/>
  <c r="K55" i="446" s="1"/>
  <c r="G49" i="446" a="1"/>
  <c r="G49" i="446" s="1"/>
  <c r="K49" i="446" a="1"/>
  <c r="K49" i="446" s="1"/>
  <c r="I65" i="446" a="1"/>
  <c r="I65" i="446" s="1"/>
  <c r="G65" i="446" a="1"/>
  <c r="G65" i="446" s="1"/>
  <c r="R64" i="447" a="1"/>
  <c r="R64" i="447" s="1"/>
  <c r="R63" i="447" a="1"/>
  <c r="R63" i="447" s="1"/>
  <c r="D25" i="447" a="1"/>
  <c r="D25" i="447" s="1"/>
  <c r="K25" i="447" s="1" a="1"/>
  <c r="K25" i="447" s="1"/>
  <c r="L25" i="447" s="1" a="1"/>
  <c r="L25" i="447" s="1"/>
  <c r="F63" i="447" a="1"/>
  <c r="F63" i="447" s="1"/>
  <c r="K62" i="447" a="1"/>
  <c r="K62" i="447" s="1"/>
  <c r="I44" i="447" a="1"/>
  <c r="I44" i="447" s="1"/>
  <c r="E43" i="450" a="1"/>
  <c r="E43" i="450" s="1"/>
  <c r="E45" i="458" a="1"/>
  <c r="E45" i="458" s="1"/>
  <c r="K45" i="458" a="1"/>
  <c r="K45" i="458" s="1"/>
  <c r="D43" i="459" a="1"/>
  <c r="D43" i="459" s="1"/>
  <c r="G54" i="462" a="1"/>
  <c r="G54" i="462" s="1"/>
  <c r="O45" i="463" a="1"/>
  <c r="O45" i="463" s="1"/>
  <c r="T45" i="463" a="1"/>
  <c r="T45" i="463" s="1"/>
  <c r="E45" i="463" a="1"/>
  <c r="E45" i="463" s="1"/>
  <c r="I45" i="463" a="1"/>
  <c r="I45" i="463" s="1"/>
  <c r="R45" i="465" a="1"/>
  <c r="R45" i="465" s="1"/>
  <c r="D9" i="465" a="1"/>
  <c r="D9" i="465" s="1"/>
  <c r="Y9" i="465" s="1" a="1"/>
  <c r="Y9" i="465" s="1"/>
  <c r="F45" i="465" a="1"/>
  <c r="F45" i="465" s="1"/>
  <c r="D10" i="466" a="1"/>
  <c r="D10" i="466" s="1"/>
  <c r="W10" i="466" s="1" a="1"/>
  <c r="W10" i="466" s="1"/>
  <c r="D9" i="466" a="1"/>
  <c r="D9" i="466" s="1"/>
  <c r="X9" i="466" s="1" a="1"/>
  <c r="X9" i="466" s="1"/>
  <c r="S46" i="466" a="1"/>
  <c r="S46" i="466" s="1"/>
  <c r="K45" i="466" a="1"/>
  <c r="K45" i="466" s="1"/>
  <c r="D46" i="466" a="1"/>
  <c r="D46" i="466" s="1"/>
  <c r="D44" i="466" a="1"/>
  <c r="D44" i="466" s="1"/>
  <c r="M65" i="469" a="1"/>
  <c r="M65" i="469" s="1"/>
  <c r="O63" i="469" a="1"/>
  <c r="O63" i="469" s="1"/>
  <c r="T63" i="469" a="1"/>
  <c r="T63" i="469" s="1"/>
  <c r="N59" i="469" a="1"/>
  <c r="N59" i="469" s="1"/>
  <c r="R55" i="469" a="1"/>
  <c r="R55" i="469" s="1"/>
  <c r="O46" i="469" a="1"/>
  <c r="O46" i="469" s="1"/>
  <c r="R44" i="469" a="1"/>
  <c r="R44" i="469" s="1"/>
  <c r="T48" i="469" a="1"/>
  <c r="T48" i="469" s="1"/>
  <c r="M46" i="469" a="1"/>
  <c r="M46" i="469" s="1"/>
  <c r="T46" i="469" a="1"/>
  <c r="T46" i="469" s="1"/>
  <c r="O44" i="469" a="1"/>
  <c r="O44" i="469" s="1"/>
  <c r="K48" i="469" a="1"/>
  <c r="K48" i="469" s="1"/>
  <c r="E48" i="469" a="1"/>
  <c r="E48" i="469" s="1"/>
  <c r="G47" i="469" a="1"/>
  <c r="G47" i="469" s="1"/>
  <c r="F65" i="469" a="1"/>
  <c r="F65" i="469" s="1"/>
  <c r="E65" i="469" a="1"/>
  <c r="E65" i="469" s="1"/>
  <c r="E63" i="469" a="1"/>
  <c r="E63" i="469" s="1"/>
  <c r="I63" i="469" a="1"/>
  <c r="I63" i="469" s="1"/>
  <c r="D23" i="469" a="1"/>
  <c r="D23" i="469" s="1"/>
  <c r="W23" i="469" s="1" a="1"/>
  <c r="W23" i="469" s="1"/>
  <c r="F59" i="469" a="1"/>
  <c r="F59" i="469" s="1"/>
  <c r="O55" i="469" a="1"/>
  <c r="O55" i="469" s="1"/>
  <c r="G55" i="469" a="1"/>
  <c r="G55" i="469" s="1"/>
  <c r="K55" i="469" a="1"/>
  <c r="K55" i="469" s="1"/>
  <c r="C46" i="469" a="1"/>
  <c r="C46" i="469" s="1"/>
  <c r="I46" i="469" a="1"/>
  <c r="I46" i="469" s="1"/>
  <c r="K51" i="469" a="1"/>
  <c r="K51" i="469" s="1"/>
  <c r="E51" i="469" a="1"/>
  <c r="E51" i="469" s="1"/>
  <c r="D8" i="469" a="1"/>
  <c r="D8" i="469" s="1"/>
  <c r="K8" i="469" s="1" a="1"/>
  <c r="K8" i="469" s="1"/>
  <c r="C44" i="469" a="1"/>
  <c r="C44" i="469" s="1"/>
  <c r="K45" i="470" a="1"/>
  <c r="K45" i="470" s="1"/>
  <c r="I45" i="470" a="1"/>
  <c r="I45" i="470" s="1"/>
  <c r="D7" i="470" a="1"/>
  <c r="D7" i="470" s="1"/>
  <c r="G43" i="470" a="1"/>
  <c r="G43" i="470" s="1"/>
  <c r="E47" i="470" a="1"/>
  <c r="E47" i="470" s="1"/>
  <c r="G47" i="470" a="1"/>
  <c r="G47" i="470" s="1"/>
  <c r="D35" i="476" a="1"/>
  <c r="D35" i="476" s="1"/>
  <c r="X35" i="476" s="1" a="1"/>
  <c r="X35" i="476" s="1"/>
  <c r="J71" i="476" a="1"/>
  <c r="J71" i="476" s="1"/>
  <c r="T68" i="476" a="1"/>
  <c r="T68" i="476" s="1"/>
  <c r="J68" i="476" a="1"/>
  <c r="J68" i="476" s="1"/>
  <c r="N64" i="476" a="1"/>
  <c r="N64" i="476" s="1"/>
  <c r="J64" i="476" a="1"/>
  <c r="J64" i="476" s="1"/>
  <c r="R54" i="477" a="1"/>
  <c r="R54" i="477" s="1"/>
  <c r="D10" i="477" a="1"/>
  <c r="D10" i="477" s="1"/>
  <c r="Y10" i="477" s="1" a="1"/>
  <c r="Y10" i="477" s="1"/>
  <c r="O51" i="478" a="1"/>
  <c r="O51" i="478" s="1"/>
  <c r="J51" i="478" a="1"/>
  <c r="J51" i="478" s="1"/>
  <c r="S46" i="479" a="1"/>
  <c r="S46" i="479" s="1"/>
  <c r="J46" i="479" a="1"/>
  <c r="J46" i="479" s="1"/>
  <c r="D26" i="479" a="1"/>
  <c r="D26" i="479" s="1"/>
  <c r="K26" i="479" s="1" a="1"/>
  <c r="K26" i="479" s="1"/>
  <c r="L26" i="479" s="1" a="1"/>
  <c r="L26" i="479" s="1"/>
  <c r="J62" i="479" a="1"/>
  <c r="J62" i="479" s="1"/>
  <c r="D22" i="479" a="1"/>
  <c r="D22" i="479" s="1"/>
  <c r="X22" i="479" s="1" a="1"/>
  <c r="X22" i="479" s="1"/>
  <c r="J58" i="479" a="1"/>
  <c r="J58" i="479" s="1"/>
  <c r="D18" i="479" a="1"/>
  <c r="D18" i="479" s="1"/>
  <c r="X18" i="479" s="1" a="1"/>
  <c r="X18" i="479" s="1"/>
  <c r="J54" i="479" a="1"/>
  <c r="J54" i="479" s="1"/>
  <c r="D23" i="479" a="1"/>
  <c r="D23" i="479" s="1"/>
  <c r="X23" i="479" s="1" a="1"/>
  <c r="X23" i="479" s="1"/>
  <c r="J59" i="479" a="1"/>
  <c r="J59" i="479" s="1"/>
  <c r="D17" i="479" a="1"/>
  <c r="D17" i="479" s="1"/>
  <c r="X17" i="479" s="1" a="1"/>
  <c r="X17" i="479" s="1"/>
  <c r="J53" i="479" a="1"/>
  <c r="J53" i="479" s="1"/>
  <c r="O70" i="479" a="1"/>
  <c r="O70" i="479" s="1"/>
  <c r="J70" i="479" a="1"/>
  <c r="J70" i="479" s="1"/>
  <c r="R71" i="481" a="1"/>
  <c r="R71" i="481" s="1"/>
  <c r="D26" i="481" a="1"/>
  <c r="D26" i="481" s="1"/>
  <c r="X26" i="481" s="1" a="1"/>
  <c r="X26" i="481" s="1"/>
  <c r="J62" i="481" a="1"/>
  <c r="J62" i="481" s="1"/>
  <c r="D33" i="481" a="1"/>
  <c r="D33" i="481" s="1"/>
  <c r="Y33" i="481" s="1" a="1"/>
  <c r="Y33" i="481" s="1"/>
  <c r="J69" i="481" a="1"/>
  <c r="J69" i="481" s="1"/>
  <c r="O47" i="443" a="1"/>
  <c r="O47" i="443" s="1"/>
  <c r="D12" i="485" a="1"/>
  <c r="D12" i="485" s="1"/>
  <c r="X12" i="485" s="1" a="1"/>
  <c r="X12" i="485" s="1"/>
  <c r="S71" i="486" a="1"/>
  <c r="S71" i="486" s="1"/>
  <c r="T62" i="486" a="1"/>
  <c r="T62" i="486" s="1"/>
  <c r="R62" i="486" a="1"/>
  <c r="R62" i="486" s="1"/>
  <c r="N62" i="486" a="1"/>
  <c r="N62" i="486" s="1"/>
  <c r="O62" i="486" a="1"/>
  <c r="O62" i="486" s="1"/>
  <c r="S62" i="486" a="1"/>
  <c r="S62" i="486" s="1"/>
  <c r="M62" i="486" a="1"/>
  <c r="M62" i="486" s="1"/>
  <c r="T21" i="486"/>
  <c r="T17" i="486"/>
  <c r="T13" i="486"/>
  <c r="T9" i="486"/>
  <c r="N52" i="486" a="1"/>
  <c r="N52" i="486" s="1"/>
  <c r="S52" i="486" a="1"/>
  <c r="S52" i="486" s="1"/>
  <c r="T34" i="486"/>
  <c r="M48" i="486" a="1"/>
  <c r="M48" i="486" s="1"/>
  <c r="N57" i="486" a="1"/>
  <c r="N57" i="486" s="1"/>
  <c r="R52" i="486" a="1"/>
  <c r="R52" i="486" s="1"/>
  <c r="T36" i="486"/>
  <c r="S65" i="486" a="1"/>
  <c r="S65" i="486" s="1"/>
  <c r="O65" i="486" a="1"/>
  <c r="O65" i="486" s="1"/>
  <c r="M65" i="486" a="1"/>
  <c r="M65" i="486" s="1"/>
  <c r="T65" i="486" a="1"/>
  <c r="T65" i="486" s="1"/>
  <c r="N65" i="486" a="1"/>
  <c r="N65" i="486" s="1"/>
  <c r="R65" i="486" a="1"/>
  <c r="R65" i="486" s="1"/>
  <c r="T29" i="486"/>
  <c r="S61" i="486" a="1"/>
  <c r="S61" i="486" s="1"/>
  <c r="O61" i="486" a="1"/>
  <c r="O61" i="486" s="1"/>
  <c r="M61" i="486" a="1"/>
  <c r="M61" i="486" s="1"/>
  <c r="T61" i="486" a="1"/>
  <c r="T61" i="486" s="1"/>
  <c r="N61" i="486" a="1"/>
  <c r="N61" i="486" s="1"/>
  <c r="R61" i="486" a="1"/>
  <c r="R61" i="486" s="1"/>
  <c r="T25" i="486"/>
  <c r="T33" i="486"/>
  <c r="R57" i="486" a="1"/>
  <c r="R57" i="486" s="1"/>
  <c r="T19" i="486"/>
  <c r="T16" i="486"/>
  <c r="T43" i="486" a="1"/>
  <c r="T43" i="486" s="1"/>
  <c r="R43" i="486" a="1"/>
  <c r="R43" i="486" s="1"/>
  <c r="N43" i="486" a="1"/>
  <c r="N43" i="486" s="1"/>
  <c r="O43" i="486" a="1"/>
  <c r="O43" i="486" s="1"/>
  <c r="S43" i="486" a="1"/>
  <c r="S43" i="486" s="1"/>
  <c r="X4" i="486"/>
  <c r="R30" i="486" s="1"/>
  <c r="M43" i="486" a="1"/>
  <c r="M43" i="486" s="1"/>
  <c r="N49" i="486" a="1"/>
  <c r="N49" i="486" s="1"/>
  <c r="S49" i="486" a="1"/>
  <c r="S49" i="486" s="1"/>
  <c r="D30" i="479" a="1"/>
  <c r="D30" i="479" s="1"/>
  <c r="X30" i="479" s="1" a="1"/>
  <c r="X30" i="479" s="1"/>
  <c r="J66" i="479" a="1"/>
  <c r="J66" i="479" s="1"/>
  <c r="D25" i="480" a="1"/>
  <c r="D25" i="480" s="1"/>
  <c r="X25" i="480" s="1" a="1"/>
  <c r="X25" i="480" s="1"/>
  <c r="J61" i="480" a="1"/>
  <c r="J61" i="480" s="1"/>
  <c r="D30" i="480" a="1"/>
  <c r="D30" i="480" s="1"/>
  <c r="X30" i="480" s="1" a="1"/>
  <c r="X30" i="480" s="1"/>
  <c r="J66" i="480" a="1"/>
  <c r="J66" i="480" s="1"/>
  <c r="D17" i="480" a="1"/>
  <c r="D17" i="480" s="1"/>
  <c r="X17" i="480" s="1" a="1"/>
  <c r="X17" i="480" s="1"/>
  <c r="J53" i="480" a="1"/>
  <c r="J53" i="480" s="1"/>
  <c r="R43" i="482" a="1"/>
  <c r="R43" i="482" s="1"/>
  <c r="K56" i="486" a="1"/>
  <c r="K56" i="486" s="1"/>
  <c r="I56" i="486" a="1"/>
  <c r="I56" i="486" s="1"/>
  <c r="F56" i="486" a="1"/>
  <c r="F56" i="486" s="1"/>
  <c r="D56" i="486" a="1"/>
  <c r="D56" i="486" s="1"/>
  <c r="C56" i="486" a="1"/>
  <c r="C56" i="486" s="1"/>
  <c r="E56" i="486" a="1"/>
  <c r="E56" i="486" s="1"/>
  <c r="G56" i="486" a="1"/>
  <c r="G56" i="486" s="1"/>
  <c r="D20" i="486" a="1"/>
  <c r="D20" i="486" s="1"/>
  <c r="J56" i="486" a="1"/>
  <c r="J56" i="486" s="1"/>
  <c r="S56" i="486" a="1"/>
  <c r="S56" i="486" s="1"/>
  <c r="J44" i="486" a="1"/>
  <c r="J44" i="486" s="1"/>
  <c r="G44" i="486" a="1"/>
  <c r="G44" i="486" s="1"/>
  <c r="E44" i="486" a="1"/>
  <c r="E44" i="486" s="1"/>
  <c r="C44" i="486" a="1"/>
  <c r="C44" i="486" s="1"/>
  <c r="I44" i="486" a="1"/>
  <c r="I44" i="486" s="1"/>
  <c r="D44" i="486" a="1"/>
  <c r="D44" i="486" s="1"/>
  <c r="H8" i="486" a="1"/>
  <c r="H8" i="486" s="1"/>
  <c r="AA8" i="486" s="1" a="1"/>
  <c r="AA8" i="486" s="1"/>
  <c r="F44" i="486" a="1"/>
  <c r="F44" i="486" s="1"/>
  <c r="D8" i="486" a="1"/>
  <c r="D8" i="486" s="1"/>
  <c r="K44" i="486" a="1"/>
  <c r="K44" i="486" s="1"/>
  <c r="S44" i="486" a="1"/>
  <c r="S44" i="486" s="1"/>
  <c r="N48" i="486" a="1"/>
  <c r="N48" i="486" s="1"/>
  <c r="T27" i="486"/>
  <c r="T59" i="486" a="1"/>
  <c r="T59" i="486" s="1"/>
  <c r="R59" i="486" a="1"/>
  <c r="R59" i="486" s="1"/>
  <c r="N59" i="486" a="1"/>
  <c r="N59" i="486" s="1"/>
  <c r="S59" i="486" a="1"/>
  <c r="S59" i="486" s="1"/>
  <c r="M59" i="486" a="1"/>
  <c r="M59" i="486" s="1"/>
  <c r="R23" i="486"/>
  <c r="O59" i="486" a="1"/>
  <c r="O59" i="486" s="1"/>
  <c r="G55" i="486" a="1"/>
  <c r="G55" i="486" s="1"/>
  <c r="D55" i="486" a="1"/>
  <c r="D55" i="486" s="1"/>
  <c r="J55" i="486" a="1"/>
  <c r="J55" i="486" s="1"/>
  <c r="F55" i="486" a="1"/>
  <c r="F55" i="486" s="1"/>
  <c r="K55" i="486" a="1"/>
  <c r="K55" i="486" s="1"/>
  <c r="E55" i="486" a="1"/>
  <c r="E55" i="486" s="1"/>
  <c r="I55" i="486" a="1"/>
  <c r="I55" i="486" s="1"/>
  <c r="C55" i="486" a="1"/>
  <c r="C55" i="486" s="1"/>
  <c r="K43" i="486" a="1"/>
  <c r="K43" i="486" s="1"/>
  <c r="I43" i="486" a="1"/>
  <c r="I43" i="486" s="1"/>
  <c r="F43" i="486" a="1"/>
  <c r="F43" i="486" s="1"/>
  <c r="D43" i="486" a="1"/>
  <c r="D43" i="486" s="1"/>
  <c r="J43" i="486" a="1"/>
  <c r="J43" i="486" s="1"/>
  <c r="E43" i="486" a="1"/>
  <c r="E43" i="486" s="1"/>
  <c r="G43" i="486" a="1"/>
  <c r="G43" i="486" s="1"/>
  <c r="C43" i="486" a="1"/>
  <c r="C43" i="486" s="1"/>
  <c r="R45" i="441" a="1"/>
  <c r="R45" i="441" s="1"/>
  <c r="E45" i="441" a="1"/>
  <c r="E45" i="441" s="1"/>
  <c r="O48" i="443" a="1"/>
  <c r="O48" i="443" s="1"/>
  <c r="O61" i="443" a="1"/>
  <c r="O61" i="443" s="1"/>
  <c r="T53" i="443" a="1"/>
  <c r="T53" i="443" s="1"/>
  <c r="F61" i="443" a="1"/>
  <c r="F61" i="443" s="1"/>
  <c r="I47" i="443" a="1"/>
  <c r="I47" i="443" s="1"/>
  <c r="M55" i="446" a="1"/>
  <c r="M55" i="446" s="1"/>
  <c r="I55" i="446" a="1"/>
  <c r="I55" i="446" s="1"/>
  <c r="F65" i="446" a="1"/>
  <c r="F65" i="446" s="1"/>
  <c r="M46" i="466" a="1"/>
  <c r="M46" i="466" s="1"/>
  <c r="G45" i="466" a="1"/>
  <c r="G45" i="466" s="1"/>
  <c r="H8" i="469" a="1"/>
  <c r="H8" i="469" s="1"/>
  <c r="AA8" i="469" s="1" a="1"/>
  <c r="AA8" i="469" s="1"/>
  <c r="R62" i="426" a="1"/>
  <c r="R62" i="426" s="1"/>
  <c r="T49" i="426" a="1"/>
  <c r="T49" i="426" s="1"/>
  <c r="F48" i="426" a="1"/>
  <c r="F48" i="426" s="1"/>
  <c r="E45" i="426" a="1"/>
  <c r="E45" i="426" s="1"/>
  <c r="D21" i="441" a="1"/>
  <c r="D21" i="441" s="1"/>
  <c r="K21" i="441" s="1" a="1"/>
  <c r="K21" i="441" s="1"/>
  <c r="L21" i="441" s="1" a="1"/>
  <c r="L21" i="441" s="1"/>
  <c r="T61" i="443" a="1"/>
  <c r="T61" i="443" s="1"/>
  <c r="T60" i="443" a="1"/>
  <c r="T60" i="443" s="1"/>
  <c r="S51" i="443" a="1"/>
  <c r="S51" i="443" s="1"/>
  <c r="T49" i="443" a="1"/>
  <c r="T49" i="443" s="1"/>
  <c r="D25" i="443" a="1"/>
  <c r="D25" i="443" s="1"/>
  <c r="X25" i="443" s="1" a="1"/>
  <c r="X25" i="443" s="1"/>
  <c r="K61" i="443" a="1"/>
  <c r="K61" i="443" s="1"/>
  <c r="F51" i="443" a="1"/>
  <c r="F51" i="443" s="1"/>
  <c r="F49" i="443" a="1"/>
  <c r="F49" i="443" s="1"/>
  <c r="D46" i="443" a="1"/>
  <c r="D46" i="443" s="1"/>
  <c r="I43" i="443" a="1"/>
  <c r="I43" i="443" s="1"/>
  <c r="H8" i="443" a="1"/>
  <c r="H8" i="443" s="1"/>
  <c r="AA8" i="443" s="1" a="1"/>
  <c r="AA8" i="443" s="1"/>
  <c r="T64" i="444" a="1"/>
  <c r="T64" i="444" s="1"/>
  <c r="S55" i="446" a="1"/>
  <c r="S55" i="446" s="1"/>
  <c r="N53" i="446" a="1"/>
  <c r="N53" i="446" s="1"/>
  <c r="O49" i="446" a="1"/>
  <c r="O49" i="446" s="1"/>
  <c r="T49" i="446" a="1"/>
  <c r="T49" i="446" s="1"/>
  <c r="E53" i="446" a="1"/>
  <c r="E53" i="446" s="1"/>
  <c r="F51" i="446" a="1"/>
  <c r="F51" i="446" s="1"/>
  <c r="D19" i="446" a="1"/>
  <c r="D19" i="446" s="1"/>
  <c r="W19" i="446" s="1" a="1"/>
  <c r="W19" i="446" s="1"/>
  <c r="D55" i="446" a="1"/>
  <c r="D55" i="446" s="1"/>
  <c r="D13" i="446" a="1"/>
  <c r="D13" i="446" s="1"/>
  <c r="K13" i="446" s="1" a="1"/>
  <c r="K13" i="446" s="1"/>
  <c r="L13" i="446" s="1" a="1"/>
  <c r="L13" i="446" s="1"/>
  <c r="D49" i="446" a="1"/>
  <c r="D49" i="446" s="1"/>
  <c r="K65" i="446" a="1"/>
  <c r="K65" i="446" s="1"/>
  <c r="O64" i="447" a="1"/>
  <c r="O64" i="447" s="1"/>
  <c r="R49" i="447" a="1"/>
  <c r="R49" i="447" s="1"/>
  <c r="K64" i="447" a="1"/>
  <c r="K64" i="447" s="1"/>
  <c r="D13" i="447" a="1"/>
  <c r="D13" i="447" s="1"/>
  <c r="K13" i="447" s="1" a="1"/>
  <c r="K13" i="447" s="1"/>
  <c r="L13" i="447" s="1" a="1"/>
  <c r="L13" i="447" s="1"/>
  <c r="D9" i="458" a="1"/>
  <c r="D9" i="458" s="1"/>
  <c r="W9" i="458" s="1" a="1"/>
  <c r="W9" i="458" s="1"/>
  <c r="S45" i="463" a="1"/>
  <c r="S45" i="463" s="1"/>
  <c r="G45" i="463" a="1"/>
  <c r="G45" i="463" s="1"/>
  <c r="K45" i="463" a="1"/>
  <c r="K45" i="463" s="1"/>
  <c r="S45" i="465" a="1"/>
  <c r="S45" i="465" s="1"/>
  <c r="T45" i="465" a="1"/>
  <c r="T45" i="465" s="1"/>
  <c r="G45" i="465" a="1"/>
  <c r="G45" i="465" s="1"/>
  <c r="I45" i="465" a="1"/>
  <c r="I45" i="465" s="1"/>
  <c r="N46" i="466" a="1"/>
  <c r="N46" i="466" s="1"/>
  <c r="D45" i="466" a="1"/>
  <c r="D45" i="466" s="1"/>
  <c r="C45" i="466" a="1"/>
  <c r="C45" i="466" s="1"/>
  <c r="E46" i="466" a="1"/>
  <c r="E46" i="466" s="1"/>
  <c r="F46" i="466" a="1"/>
  <c r="F46" i="466" s="1"/>
  <c r="C44" i="466" a="1"/>
  <c r="C44" i="466" s="1"/>
  <c r="N65" i="469" a="1"/>
  <c r="N65" i="469" s="1"/>
  <c r="O65" i="469" a="1"/>
  <c r="O65" i="469" s="1"/>
  <c r="S63" i="469" a="1"/>
  <c r="S63" i="469" s="1"/>
  <c r="R59" i="469" a="1"/>
  <c r="R59" i="469" s="1"/>
  <c r="M55" i="469" a="1"/>
  <c r="M55" i="469" s="1"/>
  <c r="T55" i="469" a="1"/>
  <c r="T55" i="469" s="1"/>
  <c r="M48" i="469" a="1"/>
  <c r="M48" i="469" s="1"/>
  <c r="S46" i="469" a="1"/>
  <c r="S46" i="469" s="1"/>
  <c r="N44" i="469" a="1"/>
  <c r="N44" i="469" s="1"/>
  <c r="S44" i="469" a="1"/>
  <c r="S44" i="469" s="1"/>
  <c r="D48" i="469" a="1"/>
  <c r="D48" i="469" s="1"/>
  <c r="G48" i="469" a="1"/>
  <c r="G48" i="469" s="1"/>
  <c r="I65" i="469" a="1"/>
  <c r="I65" i="469" s="1"/>
  <c r="G65" i="469" a="1"/>
  <c r="G65" i="469" s="1"/>
  <c r="G63" i="469" a="1"/>
  <c r="G63" i="469" s="1"/>
  <c r="K63" i="469" a="1"/>
  <c r="K63" i="469" s="1"/>
  <c r="C59" i="469" a="1"/>
  <c r="C59" i="469" s="1"/>
  <c r="I59" i="469" a="1"/>
  <c r="I59" i="469" s="1"/>
  <c r="E55" i="469" a="1"/>
  <c r="E55" i="469" s="1"/>
  <c r="D55" i="469" a="1"/>
  <c r="D55" i="469" s="1"/>
  <c r="G46" i="469" a="1"/>
  <c r="G46" i="469" s="1"/>
  <c r="K46" i="469" a="1"/>
  <c r="K46" i="469" s="1"/>
  <c r="D51" i="469" a="1"/>
  <c r="D51" i="469" s="1"/>
  <c r="G51" i="469" a="1"/>
  <c r="G51" i="469" s="1"/>
  <c r="K44" i="469" a="1"/>
  <c r="K44" i="469" s="1"/>
  <c r="E44" i="469" a="1"/>
  <c r="E44" i="469" s="1"/>
  <c r="D9" i="470" a="1"/>
  <c r="D9" i="470" s="1"/>
  <c r="Y9" i="470" s="1" a="1"/>
  <c r="Y9" i="470" s="1"/>
  <c r="E45" i="470" a="1"/>
  <c r="E45" i="470" s="1"/>
  <c r="I43" i="470" a="1"/>
  <c r="I43" i="470" s="1"/>
  <c r="K43" i="470" a="1"/>
  <c r="K43" i="470" s="1"/>
  <c r="I47" i="470" a="1"/>
  <c r="I47" i="470" s="1"/>
  <c r="K47" i="470" a="1"/>
  <c r="K47" i="470" s="1"/>
  <c r="N43" i="471" a="1"/>
  <c r="N43" i="471" s="1"/>
  <c r="J43" i="471" a="1"/>
  <c r="J43" i="471" s="1"/>
  <c r="S54" i="477" a="1"/>
  <c r="S54" i="477" s="1"/>
  <c r="T46" i="477" a="1"/>
  <c r="T46" i="477" s="1"/>
  <c r="M69" i="477" a="1"/>
  <c r="M69" i="477" s="1"/>
  <c r="F46" i="477" a="1"/>
  <c r="F46" i="477" s="1"/>
  <c r="D35" i="478" a="1"/>
  <c r="D35" i="478" s="1"/>
  <c r="W35" i="478" s="1" a="1"/>
  <c r="W35" i="478" s="1"/>
  <c r="J71" i="478" a="1"/>
  <c r="J71" i="478" s="1"/>
  <c r="D27" i="478" a="1"/>
  <c r="D27" i="478" s="1"/>
  <c r="X27" i="478" s="1" a="1"/>
  <c r="X27" i="478" s="1"/>
  <c r="J63" i="478" a="1"/>
  <c r="J63" i="478" s="1"/>
  <c r="D19" i="478" a="1"/>
  <c r="D19" i="478" s="1"/>
  <c r="X19" i="478" s="1" a="1"/>
  <c r="X19" i="478" s="1"/>
  <c r="J55" i="478" a="1"/>
  <c r="J55" i="478" s="1"/>
  <c r="D28" i="478" a="1"/>
  <c r="D28" i="478" s="1"/>
  <c r="X28" i="478" s="1" a="1"/>
  <c r="X28" i="478" s="1"/>
  <c r="J64" i="478" a="1"/>
  <c r="J64" i="478" s="1"/>
  <c r="D27" i="479" a="1"/>
  <c r="D27" i="479" s="1"/>
  <c r="X27" i="479" s="1" a="1"/>
  <c r="X27" i="479" s="1"/>
  <c r="J63" i="479" a="1"/>
  <c r="J63" i="479" s="1"/>
  <c r="D20" i="479" a="1"/>
  <c r="D20" i="479" s="1"/>
  <c r="X20" i="479" s="1" a="1"/>
  <c r="X20" i="479" s="1"/>
  <c r="J56" i="479" a="1"/>
  <c r="J56" i="479" s="1"/>
  <c r="O72" i="479" a="1"/>
  <c r="O72" i="479" s="1"/>
  <c r="J72" i="479" a="1"/>
  <c r="J72" i="479" s="1"/>
  <c r="S71" i="479" a="1"/>
  <c r="S71" i="479" s="1"/>
  <c r="J71" i="479" a="1"/>
  <c r="J71" i="479" s="1"/>
  <c r="D24" i="480" a="1"/>
  <c r="D24" i="480" s="1"/>
  <c r="W24" i="480" s="1" a="1"/>
  <c r="W24" i="480" s="1"/>
  <c r="J60" i="480" a="1"/>
  <c r="J60" i="480" s="1"/>
  <c r="D36" i="480" a="1"/>
  <c r="D36" i="480" s="1"/>
  <c r="Y36" i="480" s="1" a="1"/>
  <c r="Y36" i="480" s="1"/>
  <c r="J72" i="480" a="1"/>
  <c r="J72" i="480" s="1"/>
  <c r="O52" i="480" a="1"/>
  <c r="O52" i="480" s="1"/>
  <c r="J52" i="480" a="1"/>
  <c r="J52" i="480" s="1"/>
  <c r="D28" i="480" a="1"/>
  <c r="D28" i="480" s="1"/>
  <c r="X28" i="480" s="1" a="1"/>
  <c r="X28" i="480" s="1"/>
  <c r="J64" i="480" a="1"/>
  <c r="J64" i="480" s="1"/>
  <c r="D35" i="480" a="1"/>
  <c r="D35" i="480" s="1"/>
  <c r="X35" i="480" s="1" a="1"/>
  <c r="X35" i="480" s="1"/>
  <c r="J71" i="480" a="1"/>
  <c r="J71" i="480" s="1"/>
  <c r="D26" i="480" a="1"/>
  <c r="D26" i="480" s="1"/>
  <c r="X26" i="480" s="1" a="1"/>
  <c r="X26" i="480" s="1"/>
  <c r="J62" i="480" a="1"/>
  <c r="J62" i="480" s="1"/>
  <c r="D31" i="481" a="1"/>
  <c r="D31" i="481" s="1"/>
  <c r="X31" i="481" s="1" a="1"/>
  <c r="X31" i="481" s="1"/>
  <c r="J67" i="481" a="1"/>
  <c r="J67" i="481" s="1"/>
  <c r="D30" i="481" a="1"/>
  <c r="D30" i="481" s="1"/>
  <c r="X30" i="481" s="1" a="1"/>
  <c r="X30" i="481" s="1"/>
  <c r="J66" i="481" a="1"/>
  <c r="J66" i="481" s="1"/>
  <c r="N70" i="481" a="1"/>
  <c r="N70" i="481" s="1"/>
  <c r="J70" i="481" a="1"/>
  <c r="J70" i="481" s="1"/>
  <c r="S45" i="481" a="1"/>
  <c r="S45" i="481" s="1"/>
  <c r="J45" i="481" a="1"/>
  <c r="J45" i="481" s="1"/>
  <c r="D23" i="481" a="1"/>
  <c r="D23" i="481" s="1"/>
  <c r="X23" i="481" s="1" a="1"/>
  <c r="X23" i="481" s="1"/>
  <c r="J59" i="481" a="1"/>
  <c r="J59" i="481" s="1"/>
  <c r="I47" i="482" a="1"/>
  <c r="I47" i="482" s="1"/>
  <c r="F47" i="482" a="1"/>
  <c r="F47" i="482" s="1"/>
  <c r="R43" i="450" a="1"/>
  <c r="R43" i="450" s="1"/>
  <c r="S45" i="450" a="1"/>
  <c r="S45" i="450" s="1"/>
  <c r="G48" i="485" a="1"/>
  <c r="G48" i="485" s="1"/>
  <c r="S45" i="458" a="1"/>
  <c r="S45" i="458" s="1"/>
  <c r="O47" i="469" a="1"/>
  <c r="O47" i="469" s="1"/>
  <c r="R51" i="469" a="1"/>
  <c r="R51" i="469" s="1"/>
  <c r="N45" i="470" a="1"/>
  <c r="N45" i="470" s="1"/>
  <c r="O43" i="470" a="1"/>
  <c r="O43" i="470" s="1"/>
  <c r="M48" i="470" a="1"/>
  <c r="M48" i="470" s="1"/>
  <c r="N71" i="486" a="1"/>
  <c r="N71" i="486" s="1"/>
  <c r="S64" i="486" a="1"/>
  <c r="S64" i="486" s="1"/>
  <c r="O64" i="486" a="1"/>
  <c r="O64" i="486" s="1"/>
  <c r="M64" i="486" a="1"/>
  <c r="M64" i="486" s="1"/>
  <c r="T64" i="486" a="1"/>
  <c r="T64" i="486" s="1"/>
  <c r="N64" i="486" a="1"/>
  <c r="N64" i="486" s="1"/>
  <c r="R64" i="486" a="1"/>
  <c r="R64" i="486" s="1"/>
  <c r="R28" i="486"/>
  <c r="S58" i="486" a="1"/>
  <c r="S58" i="486" s="1"/>
  <c r="O58" i="486" a="1"/>
  <c r="O58" i="486" s="1"/>
  <c r="M58" i="486" a="1"/>
  <c r="M58" i="486" s="1"/>
  <c r="R58" i="486" a="1"/>
  <c r="R58" i="486" s="1"/>
  <c r="T58" i="486" a="1"/>
  <c r="T58" i="486" s="1"/>
  <c r="R22" i="486"/>
  <c r="N58" i="486" a="1"/>
  <c r="N58" i="486" s="1"/>
  <c r="T54" i="486" a="1"/>
  <c r="T54" i="486" s="1"/>
  <c r="R54" i="486" a="1"/>
  <c r="R54" i="486" s="1"/>
  <c r="N54" i="486" a="1"/>
  <c r="N54" i="486" s="1"/>
  <c r="O54" i="486" a="1"/>
  <c r="O54" i="486" s="1"/>
  <c r="R18" i="486"/>
  <c r="S54" i="486" a="1"/>
  <c r="S54" i="486" s="1"/>
  <c r="M54" i="486" a="1"/>
  <c r="M54" i="486" s="1"/>
  <c r="T50" i="486" a="1"/>
  <c r="T50" i="486" s="1"/>
  <c r="R50" i="486" a="1"/>
  <c r="R50" i="486" s="1"/>
  <c r="N50" i="486" a="1"/>
  <c r="N50" i="486" s="1"/>
  <c r="O50" i="486" a="1"/>
  <c r="O50" i="486" s="1"/>
  <c r="R14" i="486"/>
  <c r="S50" i="486" a="1"/>
  <c r="S50" i="486" s="1"/>
  <c r="M50" i="486" a="1"/>
  <c r="M50" i="486" s="1"/>
  <c r="T46" i="486" a="1"/>
  <c r="T46" i="486" s="1"/>
  <c r="R46" i="486" a="1"/>
  <c r="R46" i="486" s="1"/>
  <c r="N46" i="486" a="1"/>
  <c r="N46" i="486" s="1"/>
  <c r="O46" i="486" a="1"/>
  <c r="O46" i="486" s="1"/>
  <c r="R10" i="486"/>
  <c r="S46" i="486" a="1"/>
  <c r="S46" i="486" s="1"/>
  <c r="M46" i="486" a="1"/>
  <c r="M46" i="486" s="1"/>
  <c r="T52" i="486" a="1"/>
  <c r="T52" i="486" s="1"/>
  <c r="O44" i="486" a="1"/>
  <c r="O44" i="486" s="1"/>
  <c r="R48" i="486" a="1"/>
  <c r="R48" i="486" s="1"/>
  <c r="T22" i="486"/>
  <c r="T14" i="486"/>
  <c r="J45" i="486" a="1"/>
  <c r="J45" i="486" s="1"/>
  <c r="G45" i="486" a="1"/>
  <c r="G45" i="486" s="1"/>
  <c r="E45" i="486" a="1"/>
  <c r="E45" i="486" s="1"/>
  <c r="C45" i="486" a="1"/>
  <c r="C45" i="486" s="1"/>
  <c r="I45" i="486" a="1"/>
  <c r="I45" i="486" s="1"/>
  <c r="D45" i="486" a="1"/>
  <c r="D45" i="486" s="1"/>
  <c r="D9" i="486" a="1"/>
  <c r="D9" i="486" s="1"/>
  <c r="F45" i="486" a="1"/>
  <c r="F45" i="486" s="1"/>
  <c r="K45" i="486" a="1"/>
  <c r="K45" i="486" s="1"/>
  <c r="O56" i="486" a="1"/>
  <c r="O56" i="486" s="1"/>
  <c r="T56" i="486" a="1"/>
  <c r="T56" i="486" s="1"/>
  <c r="O48" i="486" a="1"/>
  <c r="O48" i="486" s="1"/>
  <c r="T35" i="486"/>
  <c r="T12" i="486"/>
  <c r="T8" i="486"/>
  <c r="K31" i="486" a="1"/>
  <c r="K31" i="486" s="1"/>
  <c r="T15" i="486"/>
  <c r="K51" i="486" a="1"/>
  <c r="K51" i="486" s="1"/>
  <c r="I51" i="486" a="1"/>
  <c r="I51" i="486" s="1"/>
  <c r="F51" i="486" a="1"/>
  <c r="F51" i="486" s="1"/>
  <c r="D51" i="486" a="1"/>
  <c r="D51" i="486" s="1"/>
  <c r="J51" i="486" a="1"/>
  <c r="J51" i="486" s="1"/>
  <c r="E51" i="486" a="1"/>
  <c r="E51" i="486" s="1"/>
  <c r="G51" i="486" a="1"/>
  <c r="G51" i="486" s="1"/>
  <c r="C51" i="486" a="1"/>
  <c r="C51" i="486" s="1"/>
  <c r="X15" i="486" a="1"/>
  <c r="X15" i="486" s="1"/>
  <c r="R45" i="486" a="1"/>
  <c r="R45" i="486" s="1"/>
  <c r="M45" i="486" a="1"/>
  <c r="M45" i="486" s="1"/>
  <c r="M57" i="486" a="1"/>
  <c r="M57" i="486" s="1"/>
  <c r="K7" i="486" a="1"/>
  <c r="K7" i="486" s="1"/>
  <c r="B2" i="486"/>
  <c r="T49" i="486" a="1"/>
  <c r="T49" i="486" s="1"/>
  <c r="T11" i="486"/>
  <c r="D11" i="486" a="1"/>
  <c r="D11" i="486" s="1"/>
  <c r="D10" i="472" a="1"/>
  <c r="D10" i="472" s="1"/>
  <c r="X10" i="472" s="1" a="1"/>
  <c r="X10" i="472" s="1"/>
  <c r="J46" i="472" a="1"/>
  <c r="J46" i="472" s="1"/>
  <c r="D16" i="472" a="1"/>
  <c r="D16" i="472" s="1"/>
  <c r="X16" i="472" s="1" a="1"/>
  <c r="X16" i="472" s="1"/>
  <c r="J52" i="472" a="1"/>
  <c r="J52" i="472" s="1"/>
  <c r="R68" i="472" a="1"/>
  <c r="R68" i="472" s="1"/>
  <c r="J68" i="472" a="1"/>
  <c r="J68" i="472" s="1"/>
  <c r="M64" i="472" a="1"/>
  <c r="M64" i="472" s="1"/>
  <c r="J64" i="472" a="1"/>
  <c r="J64" i="472" s="1"/>
  <c r="D27" i="472" a="1"/>
  <c r="D27" i="472" s="1"/>
  <c r="W27" i="472" s="1" a="1"/>
  <c r="W27" i="472" s="1"/>
  <c r="J63" i="472" a="1"/>
  <c r="J63" i="472" s="1"/>
  <c r="M67" i="472" a="1"/>
  <c r="M67" i="472" s="1"/>
  <c r="J67" i="472" a="1"/>
  <c r="J67" i="472" s="1"/>
  <c r="D20" i="472" a="1"/>
  <c r="D20" i="472" s="1"/>
  <c r="Y20" i="472" s="1" a="1"/>
  <c r="Y20" i="472" s="1"/>
  <c r="J56" i="472" a="1"/>
  <c r="J56" i="472" s="1"/>
  <c r="D12" i="472" a="1"/>
  <c r="D12" i="472" s="1"/>
  <c r="X12" i="472" s="1" a="1"/>
  <c r="X12" i="472" s="1"/>
  <c r="J48" i="472" a="1"/>
  <c r="J48" i="472" s="1"/>
  <c r="D25" i="472" a="1"/>
  <c r="D25" i="472" s="1"/>
  <c r="X25" i="472" s="1" a="1"/>
  <c r="X25" i="472" s="1"/>
  <c r="J61" i="472" a="1"/>
  <c r="J61" i="472" s="1"/>
  <c r="D17" i="472" a="1"/>
  <c r="D17" i="472" s="1"/>
  <c r="X17" i="472" s="1" a="1"/>
  <c r="X17" i="472" s="1"/>
  <c r="J53" i="472" a="1"/>
  <c r="J53" i="472" s="1"/>
  <c r="D9" i="472" a="1"/>
  <c r="D9" i="472" s="1"/>
  <c r="X9" i="472" s="1" a="1"/>
  <c r="X9" i="472" s="1"/>
  <c r="J45" i="472" a="1"/>
  <c r="J45" i="472" s="1"/>
  <c r="D11" i="474" a="1"/>
  <c r="D11" i="474" s="1"/>
  <c r="J47" i="474" a="1"/>
  <c r="J47" i="474" s="1"/>
  <c r="D27" i="474" a="1"/>
  <c r="D27" i="474" s="1"/>
  <c r="X27" i="474" s="1" a="1"/>
  <c r="X27" i="474" s="1"/>
  <c r="J63" i="474" a="1"/>
  <c r="J63" i="474" s="1"/>
  <c r="D20" i="474" a="1"/>
  <c r="D20" i="474" s="1"/>
  <c r="J56" i="474" a="1"/>
  <c r="J56" i="474" s="1"/>
  <c r="D14" i="474" a="1"/>
  <c r="D14" i="474" s="1"/>
  <c r="W14" i="474" s="1" a="1"/>
  <c r="W14" i="474" s="1"/>
  <c r="J50" i="474" a="1"/>
  <c r="J50" i="474" s="1"/>
  <c r="D22" i="474" a="1"/>
  <c r="D22" i="474" s="1"/>
  <c r="X22" i="474" s="1" a="1"/>
  <c r="X22" i="474" s="1"/>
  <c r="J58" i="474" a="1"/>
  <c r="J58" i="474" s="1"/>
  <c r="R70" i="474" a="1"/>
  <c r="R70" i="474" s="1"/>
  <c r="J70" i="474" a="1"/>
  <c r="J70" i="474" s="1"/>
  <c r="D17" i="474" a="1"/>
  <c r="D17" i="474" s="1"/>
  <c r="J53" i="474" a="1"/>
  <c r="J53" i="474" s="1"/>
  <c r="D23" i="474" a="1"/>
  <c r="D23" i="474" s="1"/>
  <c r="X23" i="474" s="1" a="1"/>
  <c r="X23" i="474" s="1"/>
  <c r="J59" i="474" a="1"/>
  <c r="J59" i="474" s="1"/>
  <c r="D29" i="474" a="1"/>
  <c r="D29" i="474" s="1"/>
  <c r="X29" i="474" s="1" a="1"/>
  <c r="X29" i="474" s="1"/>
  <c r="J65" i="474" a="1"/>
  <c r="J65" i="474" s="1"/>
  <c r="D18" i="474" a="1"/>
  <c r="D18" i="474" s="1"/>
  <c r="X18" i="474" s="1" a="1"/>
  <c r="X18" i="474" s="1"/>
  <c r="J54" i="474" a="1"/>
  <c r="J54" i="474" s="1"/>
  <c r="D9" i="474" a="1"/>
  <c r="D9" i="474" s="1"/>
  <c r="X9" i="474" s="1" a="1"/>
  <c r="X9" i="474" s="1"/>
  <c r="J45" i="474" a="1"/>
  <c r="J45" i="474" s="1"/>
  <c r="D31" i="474" a="1"/>
  <c r="D31" i="474" s="1"/>
  <c r="X31" i="474" s="1" a="1"/>
  <c r="X31" i="474" s="1"/>
  <c r="J67" i="474" a="1"/>
  <c r="J67" i="474" s="1"/>
  <c r="D15" i="474" a="1"/>
  <c r="D15" i="474" s="1"/>
  <c r="X15" i="474" s="1" a="1"/>
  <c r="X15" i="474" s="1"/>
  <c r="J51" i="474" a="1"/>
  <c r="J51" i="474" s="1"/>
  <c r="D30" i="474" a="1"/>
  <c r="D30" i="474" s="1"/>
  <c r="X30" i="474" s="1" a="1"/>
  <c r="X30" i="474" s="1"/>
  <c r="J66" i="474" a="1"/>
  <c r="J66" i="474" s="1"/>
  <c r="R67" i="475" a="1"/>
  <c r="R67" i="475" s="1"/>
  <c r="J67" i="475" a="1"/>
  <c r="J67" i="475" s="1"/>
  <c r="R60" i="475" a="1"/>
  <c r="R60" i="475" s="1"/>
  <c r="J60" i="475" a="1"/>
  <c r="J60" i="475" s="1"/>
  <c r="S72" i="475" a="1"/>
  <c r="S72" i="475" s="1"/>
  <c r="J72" i="475" a="1"/>
  <c r="J72" i="475" s="1"/>
  <c r="M69" i="475" a="1"/>
  <c r="M69" i="475" s="1"/>
  <c r="J69" i="475" a="1"/>
  <c r="J69" i="475" s="1"/>
  <c r="T70" i="475" a="1"/>
  <c r="T70" i="475" s="1"/>
  <c r="J70" i="475" a="1"/>
  <c r="J70" i="475" s="1"/>
  <c r="O54" i="475" a="1"/>
  <c r="O54" i="475" s="1"/>
  <c r="J54" i="475" a="1"/>
  <c r="J54" i="475" s="1"/>
  <c r="T66" i="475" a="1"/>
  <c r="T66" i="475" s="1"/>
  <c r="J66" i="475" a="1"/>
  <c r="J66" i="475" s="1"/>
  <c r="R63" i="475" a="1"/>
  <c r="R63" i="475" s="1"/>
  <c r="J63" i="475" a="1"/>
  <c r="J63" i="475" s="1"/>
  <c r="R71" i="475" a="1"/>
  <c r="R71" i="475" s="1"/>
  <c r="J71" i="475" a="1"/>
  <c r="J71" i="475" s="1"/>
  <c r="M68" i="475" a="1"/>
  <c r="M68" i="475" s="1"/>
  <c r="J68" i="475" a="1"/>
  <c r="J68" i="475" s="1"/>
  <c r="D12" i="475" a="1"/>
  <c r="D12" i="475" s="1"/>
  <c r="J48" i="475" a="1"/>
  <c r="J48" i="475" s="1"/>
  <c r="D14" i="475" a="1"/>
  <c r="D14" i="475" s="1"/>
  <c r="K14" i="475" s="1" a="1"/>
  <c r="K14" i="475" s="1"/>
  <c r="L14" i="475" s="1" a="1"/>
  <c r="L14" i="475" s="1"/>
  <c r="J50" i="475" a="1"/>
  <c r="J50" i="475" s="1"/>
  <c r="O64" i="475" a="1"/>
  <c r="O64" i="475" s="1"/>
  <c r="J64" i="475" a="1"/>
  <c r="J64" i="475" s="1"/>
  <c r="M65" i="475" a="1"/>
  <c r="M65" i="475" s="1"/>
  <c r="J65" i="475" a="1"/>
  <c r="J65" i="475" s="1"/>
  <c r="D28" i="471" a="1"/>
  <c r="D28" i="471" s="1"/>
  <c r="K28" i="471" s="1" a="1"/>
  <c r="K28" i="471" s="1"/>
  <c r="L28" i="471" s="1" a="1"/>
  <c r="L28" i="471" s="1"/>
  <c r="J64" i="471" a="1"/>
  <c r="J64" i="471" s="1"/>
  <c r="D20" i="471" a="1"/>
  <c r="D20" i="471" s="1"/>
  <c r="X20" i="471" s="1" a="1"/>
  <c r="X20" i="471" s="1"/>
  <c r="J56" i="471" a="1"/>
  <c r="J56" i="471" s="1"/>
  <c r="D16" i="471" a="1"/>
  <c r="D16" i="471" s="1"/>
  <c r="J52" i="471" a="1"/>
  <c r="J52" i="471" s="1"/>
  <c r="D29" i="471" a="1"/>
  <c r="D29" i="471" s="1"/>
  <c r="X29" i="471" s="1" a="1"/>
  <c r="X29" i="471" s="1"/>
  <c r="J65" i="471" a="1"/>
  <c r="J65" i="471" s="1"/>
  <c r="D30" i="471" a="1"/>
  <c r="D30" i="471" s="1"/>
  <c r="X30" i="471" s="1" a="1"/>
  <c r="X30" i="471" s="1"/>
  <c r="J66" i="471" a="1"/>
  <c r="J66" i="471" s="1"/>
  <c r="D10" i="471" a="1"/>
  <c r="D10" i="471" s="1"/>
  <c r="X10" i="471" s="1" a="1"/>
  <c r="X10" i="471" s="1"/>
  <c r="J46" i="471" a="1"/>
  <c r="J46" i="471" s="1"/>
  <c r="B2" i="471"/>
  <c r="J3" i="471" s="1" a="1"/>
  <c r="J3" i="471" s="1"/>
  <c r="D31" i="471" a="1"/>
  <c r="D31" i="471" s="1"/>
  <c r="X31" i="471" s="1" a="1"/>
  <c r="X31" i="471" s="1"/>
  <c r="J67" i="471" a="1"/>
  <c r="J67" i="471" s="1"/>
  <c r="D12" i="471" a="1"/>
  <c r="D12" i="471" s="1"/>
  <c r="K12" i="471" s="1" a="1"/>
  <c r="K12" i="471" s="1"/>
  <c r="L12" i="471" s="1" a="1"/>
  <c r="L12" i="471" s="1"/>
  <c r="J48" i="471" a="1"/>
  <c r="J48" i="471" s="1"/>
  <c r="S70" i="471" a="1"/>
  <c r="S70" i="471" s="1"/>
  <c r="J70" i="471" a="1"/>
  <c r="J70" i="471" s="1"/>
  <c r="D21" i="471" a="1"/>
  <c r="D21" i="471" s="1"/>
  <c r="X21" i="471" s="1" a="1"/>
  <c r="X21" i="471" s="1"/>
  <c r="J57" i="471" a="1"/>
  <c r="J57" i="471" s="1"/>
  <c r="D24" i="471" a="1"/>
  <c r="D24" i="471" s="1"/>
  <c r="X24" i="471" s="1" a="1"/>
  <c r="X24" i="471" s="1"/>
  <c r="J60" i="471" a="1"/>
  <c r="J60" i="471" s="1"/>
  <c r="D22" i="471" a="1"/>
  <c r="D22" i="471" s="1"/>
  <c r="X22" i="471" s="1" a="1"/>
  <c r="X22" i="471" s="1"/>
  <c r="J58" i="471" a="1"/>
  <c r="J58" i="471" s="1"/>
  <c r="D18" i="471" a="1"/>
  <c r="D18" i="471" s="1"/>
  <c r="X18" i="471" s="1" a="1"/>
  <c r="X18" i="471" s="1"/>
  <c r="J54" i="471" a="1"/>
  <c r="J54" i="471" s="1"/>
  <c r="R71" i="471" a="1"/>
  <c r="R71" i="471" s="1"/>
  <c r="J71" i="471" a="1"/>
  <c r="J71" i="471" s="1"/>
  <c r="T72" i="471" a="1"/>
  <c r="T72" i="471" s="1"/>
  <c r="J72" i="471" a="1"/>
  <c r="J72" i="471" s="1"/>
  <c r="J65" i="477" a="1"/>
  <c r="J65" i="477" s="1"/>
  <c r="S51" i="477" a="1"/>
  <c r="S51" i="477" s="1"/>
  <c r="B2" i="477"/>
  <c r="J3" i="477" s="1" a="1"/>
  <c r="J3" i="477" s="1"/>
  <c r="M51" i="477" a="1"/>
  <c r="M51" i="477" s="1"/>
  <c r="N51" i="477" a="1"/>
  <c r="N51" i="477" s="1"/>
  <c r="T68" i="477" a="1"/>
  <c r="T68" i="477" s="1"/>
  <c r="D21" i="477" a="1"/>
  <c r="D21" i="477" s="1"/>
  <c r="K21" i="477" s="1" a="1"/>
  <c r="K21" i="477" s="1"/>
  <c r="G57" i="477" a="1"/>
  <c r="G57" i="477" s="1"/>
  <c r="D50" i="477" a="1"/>
  <c r="D50" i="477" s="1"/>
  <c r="R57" i="477" a="1"/>
  <c r="R57" i="477" s="1"/>
  <c r="F57" i="477" a="1"/>
  <c r="F57" i="477" s="1"/>
  <c r="S49" i="477" a="1"/>
  <c r="S49" i="477" s="1"/>
  <c r="K59" i="477" a="1"/>
  <c r="K59" i="477" s="1"/>
  <c r="K68" i="477" a="1"/>
  <c r="K68" i="477" s="1"/>
  <c r="M68" i="477" a="1"/>
  <c r="M68" i="477" s="1"/>
  <c r="K57" i="477" a="1"/>
  <c r="K57" i="477" s="1"/>
  <c r="F68" i="477" a="1"/>
  <c r="F68" i="477" s="1"/>
  <c r="S50" i="477" a="1"/>
  <c r="S50" i="477" s="1"/>
  <c r="R68" i="477" a="1"/>
  <c r="R68" i="477" s="1"/>
  <c r="O68" i="477" a="1"/>
  <c r="O68" i="477" s="1"/>
  <c r="N57" i="477" a="1"/>
  <c r="N57" i="477" s="1"/>
  <c r="O57" i="477" a="1"/>
  <c r="O57" i="477" s="1"/>
  <c r="C57" i="477" a="1"/>
  <c r="C57" i="477" s="1"/>
  <c r="D32" i="477" a="1"/>
  <c r="D32" i="477" s="1"/>
  <c r="K32" i="477" s="1" a="1"/>
  <c r="K32" i="477" s="1"/>
  <c r="L32" i="477" s="1" a="1"/>
  <c r="L32" i="477" s="1"/>
  <c r="I68" i="477" a="1"/>
  <c r="I68" i="477" s="1"/>
  <c r="M57" i="477" a="1"/>
  <c r="M57" i="477" s="1"/>
  <c r="C68" i="477" a="1"/>
  <c r="C68" i="477" s="1"/>
  <c r="N68" i="477" a="1"/>
  <c r="N68" i="477" s="1"/>
  <c r="S68" i="477" a="1"/>
  <c r="S68" i="477" s="1"/>
  <c r="T57" i="477" a="1"/>
  <c r="T57" i="477" s="1"/>
  <c r="S57" i="477" a="1"/>
  <c r="S57" i="477" s="1"/>
  <c r="I57" i="477" a="1"/>
  <c r="I57" i="477" s="1"/>
  <c r="E57" i="477" a="1"/>
  <c r="E57" i="477" s="1"/>
  <c r="D68" i="477" a="1"/>
  <c r="D68" i="477" s="1"/>
  <c r="E68" i="477" a="1"/>
  <c r="E68" i="477" s="1"/>
  <c r="I49" i="477" a="1"/>
  <c r="I49" i="477" s="1"/>
  <c r="O50" i="477" a="1"/>
  <c r="O50" i="477" s="1"/>
  <c r="T65" i="477" a="1"/>
  <c r="T65" i="477" s="1"/>
  <c r="R59" i="477" a="1"/>
  <c r="R59" i="477" s="1"/>
  <c r="M61" i="477" a="1"/>
  <c r="M61" i="477" s="1"/>
  <c r="G61" i="477" a="1"/>
  <c r="G61" i="477" s="1"/>
  <c r="T55" i="477" a="1"/>
  <c r="T55" i="477" s="1"/>
  <c r="X4" i="477"/>
  <c r="R35" i="477" s="1"/>
  <c r="N55" i="477" a="1"/>
  <c r="N55" i="477" s="1"/>
  <c r="O59" i="477" a="1"/>
  <c r="O59" i="477" s="1"/>
  <c r="F61" i="477" a="1"/>
  <c r="F61" i="477" s="1"/>
  <c r="N49" i="477" a="1"/>
  <c r="N49" i="477" s="1"/>
  <c r="G59" i="477" a="1"/>
  <c r="G59" i="477" s="1"/>
  <c r="I55" i="477" a="1"/>
  <c r="I55" i="477" s="1"/>
  <c r="I52" i="477" a="1"/>
  <c r="I52" i="477" s="1"/>
  <c r="M52" i="477" a="1"/>
  <c r="M52" i="477" s="1"/>
  <c r="M65" i="477" a="1"/>
  <c r="M65" i="477" s="1"/>
  <c r="D29" i="477" a="1"/>
  <c r="D29" i="477" s="1"/>
  <c r="Y29" i="477" s="1" a="1"/>
  <c r="Y29" i="477" s="1"/>
  <c r="C52" i="477" a="1"/>
  <c r="C52" i="477" s="1"/>
  <c r="O52" i="477" a="1"/>
  <c r="O52" i="477" s="1"/>
  <c r="O65" i="477" a="1"/>
  <c r="O65" i="477" s="1"/>
  <c r="D65" i="477" a="1"/>
  <c r="D65" i="477" s="1"/>
  <c r="F52" i="477" a="1"/>
  <c r="F52" i="477" s="1"/>
  <c r="C65" i="477" a="1"/>
  <c r="C65" i="477" s="1"/>
  <c r="D16" i="477" a="1"/>
  <c r="D16" i="477" s="1"/>
  <c r="W16" i="477" s="1" a="1"/>
  <c r="W16" i="477" s="1"/>
  <c r="M50" i="477" a="1"/>
  <c r="M50" i="477" s="1"/>
  <c r="T59" i="477" a="1"/>
  <c r="T59" i="477" s="1"/>
  <c r="T61" i="477" a="1"/>
  <c r="T61" i="477" s="1"/>
  <c r="D25" i="477" a="1"/>
  <c r="D25" i="477" s="1"/>
  <c r="K25" i="477" s="1" a="1"/>
  <c r="K25" i="477" s="1"/>
  <c r="L25" i="477" s="1" a="1"/>
  <c r="L25" i="477" s="1"/>
  <c r="D14" i="477" a="1"/>
  <c r="D14" i="477" s="1"/>
  <c r="Y14" i="477" s="1" a="1"/>
  <c r="Y14" i="477" s="1"/>
  <c r="F50" i="477" a="1"/>
  <c r="F50" i="477" s="1"/>
  <c r="D13" i="477" a="1"/>
  <c r="D13" i="477" s="1"/>
  <c r="X13" i="477" s="1" a="1"/>
  <c r="X13" i="477" s="1"/>
  <c r="D19" i="477" a="1"/>
  <c r="D19" i="477" s="1"/>
  <c r="Y19" i="477" s="1" a="1"/>
  <c r="Y19" i="477" s="1"/>
  <c r="F47" i="477" a="1"/>
  <c r="F47" i="477" s="1"/>
  <c r="M47" i="477" a="1"/>
  <c r="M47" i="477" s="1"/>
  <c r="O55" i="477" a="1"/>
  <c r="O55" i="477" s="1"/>
  <c r="N52" i="477" a="1"/>
  <c r="N52" i="477" s="1"/>
  <c r="S52" i="477" a="1"/>
  <c r="S52" i="477" s="1"/>
  <c r="R50" i="477" a="1"/>
  <c r="R50" i="477" s="1"/>
  <c r="M49" i="477" a="1"/>
  <c r="M49" i="477" s="1"/>
  <c r="O47" i="477" a="1"/>
  <c r="O47" i="477" s="1"/>
  <c r="R65" i="477" a="1"/>
  <c r="R65" i="477" s="1"/>
  <c r="S65" i="477" a="1"/>
  <c r="S65" i="477" s="1"/>
  <c r="K65" i="477" a="1"/>
  <c r="K65" i="477" s="1"/>
  <c r="E65" i="477" a="1"/>
  <c r="E65" i="477" s="1"/>
  <c r="S59" i="477" a="1"/>
  <c r="S59" i="477" s="1"/>
  <c r="R61" i="477" a="1"/>
  <c r="R61" i="477" s="1"/>
  <c r="S61" i="477" a="1"/>
  <c r="S61" i="477" s="1"/>
  <c r="K61" i="477" a="1"/>
  <c r="K61" i="477" s="1"/>
  <c r="C61" i="477" a="1"/>
  <c r="C61" i="477" s="1"/>
  <c r="E59" i="477" a="1"/>
  <c r="E59" i="477" s="1"/>
  <c r="F59" i="477" a="1"/>
  <c r="F59" i="477" s="1"/>
  <c r="C50" i="477" a="1"/>
  <c r="C50" i="477" s="1"/>
  <c r="I50" i="477" a="1"/>
  <c r="I50" i="477" s="1"/>
  <c r="K49" i="477" a="1"/>
  <c r="K49" i="477" s="1"/>
  <c r="E49" i="477" a="1"/>
  <c r="E49" i="477" s="1"/>
  <c r="F55" i="477" a="1"/>
  <c r="F55" i="477" s="1"/>
  <c r="G55" i="477" a="1"/>
  <c r="G55" i="477" s="1"/>
  <c r="K52" i="477" a="1"/>
  <c r="K52" i="477" s="1"/>
  <c r="E52" i="477" a="1"/>
  <c r="E52" i="477" s="1"/>
  <c r="C47" i="477" a="1"/>
  <c r="C47" i="477" s="1"/>
  <c r="I47" i="477" a="1"/>
  <c r="I47" i="477" s="1"/>
  <c r="S55" i="477" a="1"/>
  <c r="S55" i="477" s="1"/>
  <c r="N50" i="477" a="1"/>
  <c r="N50" i="477" s="1"/>
  <c r="T49" i="477" a="1"/>
  <c r="T49" i="477" s="1"/>
  <c r="T47" i="477" a="1"/>
  <c r="T47" i="477" s="1"/>
  <c r="M59" i="477" a="1"/>
  <c r="M59" i="477" s="1"/>
  <c r="O61" i="477" a="1"/>
  <c r="O61" i="477" s="1"/>
  <c r="D61" i="477" a="1"/>
  <c r="D61" i="477" s="1"/>
  <c r="D23" i="477" a="1"/>
  <c r="D23" i="477" s="1"/>
  <c r="K23" i="477" s="1" a="1"/>
  <c r="K23" i="477" s="1"/>
  <c r="L23" i="477" s="1" a="1"/>
  <c r="L23" i="477" s="1"/>
  <c r="D59" i="477" a="1"/>
  <c r="D59" i="477" s="1"/>
  <c r="C49" i="477" a="1"/>
  <c r="C49" i="477" s="1"/>
  <c r="D55" i="477" a="1"/>
  <c r="D55" i="477" s="1"/>
  <c r="D11" i="477" a="1"/>
  <c r="D11" i="477" s="1"/>
  <c r="K11" i="477" s="1" a="1"/>
  <c r="K11" i="477" s="1"/>
  <c r="M55" i="477" a="1"/>
  <c r="M55" i="477" s="1"/>
  <c r="R55" i="477" a="1"/>
  <c r="R55" i="477" s="1"/>
  <c r="T52" i="477" a="1"/>
  <c r="T52" i="477" s="1"/>
  <c r="T50" i="477" a="1"/>
  <c r="T50" i="477" s="1"/>
  <c r="O49" i="477" a="1"/>
  <c r="O49" i="477" s="1"/>
  <c r="N47" i="477" a="1"/>
  <c r="N47" i="477" s="1"/>
  <c r="N65" i="477" a="1"/>
  <c r="N65" i="477" s="1"/>
  <c r="F65" i="477" a="1"/>
  <c r="F65" i="477" s="1"/>
  <c r="G65" i="477" a="1"/>
  <c r="G65" i="477" s="1"/>
  <c r="N59" i="477" a="1"/>
  <c r="N59" i="477" s="1"/>
  <c r="N61" i="477" a="1"/>
  <c r="N61" i="477" s="1"/>
  <c r="I61" i="477" a="1"/>
  <c r="I61" i="477" s="1"/>
  <c r="E61" i="477" a="1"/>
  <c r="E61" i="477" s="1"/>
  <c r="C59" i="477" a="1"/>
  <c r="C59" i="477" s="1"/>
  <c r="I59" i="477" a="1"/>
  <c r="I59" i="477" s="1"/>
  <c r="G50" i="477" a="1"/>
  <c r="G50" i="477" s="1"/>
  <c r="E50" i="477" a="1"/>
  <c r="E50" i="477" s="1"/>
  <c r="K50" i="477" a="1"/>
  <c r="K50" i="477" s="1"/>
  <c r="R49" i="477" a="1"/>
  <c r="R49" i="477" s="1"/>
  <c r="D49" i="477" a="1"/>
  <c r="D49" i="477" s="1"/>
  <c r="G49" i="477" a="1"/>
  <c r="G49" i="477" s="1"/>
  <c r="C55" i="477" a="1"/>
  <c r="C55" i="477" s="1"/>
  <c r="E55" i="477" a="1"/>
  <c r="E55" i="477" s="1"/>
  <c r="R52" i="477" a="1"/>
  <c r="R52" i="477" s="1"/>
  <c r="D52" i="477" a="1"/>
  <c r="D52" i="477" s="1"/>
  <c r="G52" i="477" a="1"/>
  <c r="G52" i="477" s="1"/>
  <c r="G47" i="477" a="1"/>
  <c r="G47" i="477" s="1"/>
  <c r="E47" i="477" a="1"/>
  <c r="E47" i="477" s="1"/>
  <c r="K47" i="477" a="1"/>
  <c r="K47" i="477" s="1"/>
  <c r="J44" i="477" a="1"/>
  <c r="J44" i="477" s="1"/>
  <c r="I44" i="477" a="1"/>
  <c r="I44" i="477" s="1"/>
  <c r="H8" i="477" a="1"/>
  <c r="H8" i="477" s="1"/>
  <c r="AA8" i="477" s="1" a="1"/>
  <c r="AA8" i="477" s="1"/>
  <c r="M44" i="477" a="1"/>
  <c r="M44" i="477" s="1"/>
  <c r="D8" i="477" a="1"/>
  <c r="D8" i="477" s="1"/>
  <c r="Y8" i="477" s="1" a="1"/>
  <c r="Y8" i="477" s="1"/>
  <c r="G44" i="477" a="1"/>
  <c r="G44" i="477" s="1"/>
  <c r="D44" i="477" a="1"/>
  <c r="D44" i="477" s="1"/>
  <c r="R44" i="477" a="1"/>
  <c r="R44" i="477" s="1"/>
  <c r="T44" i="477" a="1"/>
  <c r="T44" i="477" s="1"/>
  <c r="E44" i="477" a="1"/>
  <c r="E44" i="477" s="1"/>
  <c r="K44" i="477" a="1"/>
  <c r="K44" i="477" s="1"/>
  <c r="F44" i="477" a="1"/>
  <c r="F44" i="477" s="1"/>
  <c r="S44" i="477" a="1"/>
  <c r="S44" i="477" s="1"/>
  <c r="N44" i="477" a="1"/>
  <c r="N44" i="477" s="1"/>
  <c r="C44" i="477" a="1"/>
  <c r="C44" i="477" s="1"/>
  <c r="O44" i="477" a="1"/>
  <c r="O44" i="477" s="1"/>
  <c r="M53" i="477" a="1"/>
  <c r="M53" i="477" s="1"/>
  <c r="M48" i="477" a="1"/>
  <c r="M48" i="477" s="1"/>
  <c r="M67" i="477" a="1"/>
  <c r="M67" i="477" s="1"/>
  <c r="F53" i="477" a="1"/>
  <c r="F53" i="477" s="1"/>
  <c r="I53" i="477" a="1"/>
  <c r="I53" i="477" s="1"/>
  <c r="G67" i="477" a="1"/>
  <c r="G67" i="477" s="1"/>
  <c r="I67" i="477" a="1"/>
  <c r="I67" i="477" s="1"/>
  <c r="F48" i="477" a="1"/>
  <c r="F48" i="477" s="1"/>
  <c r="I48" i="477" a="1"/>
  <c r="I48" i="477" s="1"/>
  <c r="O53" i="477" a="1"/>
  <c r="O53" i="477" s="1"/>
  <c r="O48" i="477" a="1"/>
  <c r="O48" i="477" s="1"/>
  <c r="N67" i="477" a="1"/>
  <c r="N67" i="477" s="1"/>
  <c r="D17" i="477" a="1"/>
  <c r="D17" i="477" s="1"/>
  <c r="K17" i="477" s="1" a="1"/>
  <c r="K17" i="477" s="1"/>
  <c r="L17" i="477" s="1" a="1"/>
  <c r="L17" i="477" s="1"/>
  <c r="C53" i="477" a="1"/>
  <c r="C53" i="477" s="1"/>
  <c r="C67" i="477" a="1"/>
  <c r="C67" i="477" s="1"/>
  <c r="K67" i="477" a="1"/>
  <c r="K67" i="477" s="1"/>
  <c r="D12" i="477" a="1"/>
  <c r="D12" i="477" s="1"/>
  <c r="W12" i="477" s="1" a="1"/>
  <c r="W12" i="477" s="1"/>
  <c r="C48" i="477" a="1"/>
  <c r="C48" i="477" s="1"/>
  <c r="O67" i="477" a="1"/>
  <c r="O67" i="477" s="1"/>
  <c r="N53" i="477" a="1"/>
  <c r="N53" i="477" s="1"/>
  <c r="S53" i="477" a="1"/>
  <c r="S53" i="477" s="1"/>
  <c r="N48" i="477" a="1"/>
  <c r="N48" i="477" s="1"/>
  <c r="S48" i="477" a="1"/>
  <c r="S48" i="477" s="1"/>
  <c r="R67" i="477" a="1"/>
  <c r="R67" i="477" s="1"/>
  <c r="K53" i="477" a="1"/>
  <c r="K53" i="477" s="1"/>
  <c r="E53" i="477" a="1"/>
  <c r="E53" i="477" s="1"/>
  <c r="D31" i="477" a="1"/>
  <c r="D31" i="477" s="1"/>
  <c r="K31" i="477" s="1" a="1"/>
  <c r="K31" i="477" s="1"/>
  <c r="L31" i="477" s="1" a="1"/>
  <c r="L31" i="477" s="1"/>
  <c r="D67" i="477" a="1"/>
  <c r="D67" i="477" s="1"/>
  <c r="K48" i="477" a="1"/>
  <c r="K48" i="477" s="1"/>
  <c r="E48" i="477" a="1"/>
  <c r="E48" i="477" s="1"/>
  <c r="J57" i="477" a="1"/>
  <c r="J57" i="477" s="1"/>
  <c r="J45" i="477" a="1"/>
  <c r="J45" i="477" s="1"/>
  <c r="I45" i="477" a="1"/>
  <c r="I45" i="477" s="1"/>
  <c r="F45" i="477" a="1"/>
  <c r="F45" i="477" s="1"/>
  <c r="M45" i="477" a="1"/>
  <c r="M45" i="477" s="1"/>
  <c r="C45" i="477" a="1"/>
  <c r="C45" i="477" s="1"/>
  <c r="G45" i="477" a="1"/>
  <c r="G45" i="477" s="1"/>
  <c r="D45" i="477" a="1"/>
  <c r="D45" i="477" s="1"/>
  <c r="R45" i="477" a="1"/>
  <c r="R45" i="477" s="1"/>
  <c r="T45" i="477" a="1"/>
  <c r="T45" i="477" s="1"/>
  <c r="O45" i="477" a="1"/>
  <c r="O45" i="477" s="1"/>
  <c r="E45" i="477" a="1"/>
  <c r="E45" i="477" s="1"/>
  <c r="K45" i="477" a="1"/>
  <c r="K45" i="477" s="1"/>
  <c r="S45" i="477" a="1"/>
  <c r="S45" i="477" s="1"/>
  <c r="N45" i="477" a="1"/>
  <c r="N45" i="477" s="1"/>
  <c r="D9" i="477" a="1"/>
  <c r="D9" i="477" s="1"/>
  <c r="K9" i="477" s="1" a="1"/>
  <c r="K9" i="477" s="1"/>
  <c r="O70" i="477" a="1"/>
  <c r="O70" i="477" s="1"/>
  <c r="J70" i="477" a="1"/>
  <c r="J70" i="477" s="1"/>
  <c r="N71" i="477" a="1"/>
  <c r="N71" i="477" s="1"/>
  <c r="J71" i="477" a="1"/>
  <c r="J71" i="477" s="1"/>
  <c r="T64" i="477" a="1"/>
  <c r="T64" i="477" s="1"/>
  <c r="J64" i="477" a="1"/>
  <c r="J64" i="477" s="1"/>
  <c r="T60" i="477" a="1"/>
  <c r="T60" i="477" s="1"/>
  <c r="J60" i="477" a="1"/>
  <c r="J60" i="477" s="1"/>
  <c r="N56" i="477" a="1"/>
  <c r="N56" i="477" s="1"/>
  <c r="J56" i="477" a="1"/>
  <c r="J56" i="477" s="1"/>
  <c r="N54" i="477" a="1"/>
  <c r="N54" i="477" s="1"/>
  <c r="R51" i="477" a="1"/>
  <c r="R51" i="477" s="1"/>
  <c r="O46" i="477" a="1"/>
  <c r="O46" i="477" s="1"/>
  <c r="R69" i="477" a="1"/>
  <c r="R69" i="477" s="1"/>
  <c r="O69" i="477" a="1"/>
  <c r="O69" i="477" s="1"/>
  <c r="F69" i="477" a="1"/>
  <c r="F69" i="477" s="1"/>
  <c r="E69" i="477" a="1"/>
  <c r="E69" i="477" s="1"/>
  <c r="D18" i="477" a="1"/>
  <c r="D18" i="477" s="1"/>
  <c r="Y18" i="477" s="1" a="1"/>
  <c r="Y18" i="477" s="1"/>
  <c r="K54" i="477" a="1"/>
  <c r="K54" i="477" s="1"/>
  <c r="C46" i="477" a="1"/>
  <c r="C46" i="477" s="1"/>
  <c r="I46" i="477" a="1"/>
  <c r="I46" i="477" s="1"/>
  <c r="D15" i="477" a="1"/>
  <c r="D15" i="477" s="1"/>
  <c r="Y15" i="477" s="1" a="1"/>
  <c r="Y15" i="477" s="1"/>
  <c r="F51" i="477" a="1"/>
  <c r="F51" i="477" s="1"/>
  <c r="T54" i="477" a="1"/>
  <c r="T54" i="477" s="1"/>
  <c r="M54" i="477" a="1"/>
  <c r="M54" i="477" s="1"/>
  <c r="T51" i="477" a="1"/>
  <c r="T51" i="477" s="1"/>
  <c r="N46" i="477" a="1"/>
  <c r="N46" i="477" s="1"/>
  <c r="N69" i="477" a="1"/>
  <c r="N69" i="477" s="1"/>
  <c r="S69" i="477" a="1"/>
  <c r="S69" i="477" s="1"/>
  <c r="D69" i="477" a="1"/>
  <c r="D69" i="477" s="1"/>
  <c r="G69" i="477" a="1"/>
  <c r="G69" i="477" s="1"/>
  <c r="C54" i="477" a="1"/>
  <c r="C54" i="477" s="1"/>
  <c r="D54" i="477" a="1"/>
  <c r="D54" i="477" s="1"/>
  <c r="G46" i="477" a="1"/>
  <c r="G46" i="477" s="1"/>
  <c r="E46" i="477" a="1"/>
  <c r="E46" i="477" s="1"/>
  <c r="K46" i="477" a="1"/>
  <c r="K46" i="477" s="1"/>
  <c r="C51" i="477" a="1"/>
  <c r="C51" i="477" s="1"/>
  <c r="I51" i="477" a="1"/>
  <c r="I51" i="477" s="1"/>
  <c r="T58" i="477" a="1"/>
  <c r="T58" i="477" s="1"/>
  <c r="J58" i="477" a="1"/>
  <c r="J58" i="477" s="1"/>
  <c r="M46" i="477" a="1"/>
  <c r="M46" i="477" s="1"/>
  <c r="O54" i="477" a="1"/>
  <c r="O54" i="477" s="1"/>
  <c r="O51" i="477" a="1"/>
  <c r="O51" i="477" s="1"/>
  <c r="R46" i="477" a="1"/>
  <c r="R46" i="477" s="1"/>
  <c r="T69" i="477" a="1"/>
  <c r="T69" i="477" s="1"/>
  <c r="D33" i="477" a="1"/>
  <c r="D33" i="477" s="1"/>
  <c r="Y33" i="477" s="1" a="1"/>
  <c r="Y33" i="477" s="1"/>
  <c r="I69" i="477" a="1"/>
  <c r="I69" i="477" s="1"/>
  <c r="I54" i="477" a="1"/>
  <c r="I54" i="477" s="1"/>
  <c r="F54" i="477" a="1"/>
  <c r="F54" i="477" s="1"/>
  <c r="S46" i="477" a="1"/>
  <c r="S46" i="477" s="1"/>
  <c r="D46" i="477" a="1"/>
  <c r="D46" i="477" s="1"/>
  <c r="G51" i="477" a="1"/>
  <c r="G51" i="477" s="1"/>
  <c r="E51" i="477" a="1"/>
  <c r="E51" i="477" s="1"/>
  <c r="K51" i="477" a="1"/>
  <c r="K51" i="477" s="1"/>
  <c r="S48" i="470" a="1"/>
  <c r="S48" i="470" s="1"/>
  <c r="T48" i="470" a="1"/>
  <c r="T48" i="470" s="1"/>
  <c r="O48" i="470" a="1"/>
  <c r="O48" i="470" s="1"/>
  <c r="N48" i="470" a="1"/>
  <c r="N48" i="470" s="1"/>
  <c r="R48" i="470" a="1"/>
  <c r="R48" i="470" s="1"/>
  <c r="S45" i="470" a="1"/>
  <c r="S45" i="470" s="1"/>
  <c r="O45" i="470" a="1"/>
  <c r="O45" i="470" s="1"/>
  <c r="T43" i="470" a="1"/>
  <c r="T43" i="470" s="1"/>
  <c r="S47" i="470" a="1"/>
  <c r="S47" i="470" s="1"/>
  <c r="R45" i="470" a="1"/>
  <c r="R45" i="470" s="1"/>
  <c r="T45" i="470" a="1"/>
  <c r="T45" i="470" s="1"/>
  <c r="N43" i="470" a="1"/>
  <c r="N43" i="470" s="1"/>
  <c r="M43" i="470" a="1"/>
  <c r="M43" i="470" s="1"/>
  <c r="S43" i="470" a="1"/>
  <c r="S43" i="470" s="1"/>
  <c r="O47" i="470" a="1"/>
  <c r="O47" i="470" s="1"/>
  <c r="M47" i="470" a="1"/>
  <c r="M47" i="470" s="1"/>
  <c r="T47" i="470" a="1"/>
  <c r="T47" i="470" s="1"/>
  <c r="B2" i="470"/>
  <c r="K3" i="470" s="1" a="1"/>
  <c r="K3" i="470" s="1"/>
  <c r="N47" i="470" a="1"/>
  <c r="N47" i="470" s="1"/>
  <c r="R47" i="470" a="1"/>
  <c r="R47" i="470" s="1"/>
  <c r="J44" i="470" a="1"/>
  <c r="J44" i="470" s="1"/>
  <c r="D44" i="470" a="1"/>
  <c r="D44" i="470" s="1"/>
  <c r="C44" i="470" a="1"/>
  <c r="C44" i="470" s="1"/>
  <c r="F44" i="470" a="1"/>
  <c r="F44" i="470" s="1"/>
  <c r="G44" i="470" a="1"/>
  <c r="G44" i="470" s="1"/>
  <c r="K44" i="470" a="1"/>
  <c r="K44" i="470" s="1"/>
  <c r="E44" i="470" a="1"/>
  <c r="E44" i="470" s="1"/>
  <c r="D8" i="470" a="1"/>
  <c r="D8" i="470" s="1"/>
  <c r="K8" i="470" s="1" a="1"/>
  <c r="K8" i="470" s="1"/>
  <c r="O44" i="470" a="1"/>
  <c r="O44" i="470" s="1"/>
  <c r="I44" i="470" a="1"/>
  <c r="I44" i="470" s="1"/>
  <c r="H8" i="470" a="1"/>
  <c r="H8" i="470" s="1"/>
  <c r="AA8" i="470" s="1" a="1"/>
  <c r="AA8" i="470" s="1"/>
  <c r="D30" i="470" a="1"/>
  <c r="D30" i="470" s="1"/>
  <c r="X30" i="470" s="1" a="1"/>
  <c r="X30" i="470" s="1"/>
  <c r="J66" i="470" a="1"/>
  <c r="J66" i="470" s="1"/>
  <c r="T44" i="470" a="1"/>
  <c r="T44" i="470" s="1"/>
  <c r="T64" i="470" a="1"/>
  <c r="T64" i="470" s="1"/>
  <c r="J64" i="470" a="1"/>
  <c r="J64" i="470" s="1"/>
  <c r="R60" i="470" a="1"/>
  <c r="R60" i="470" s="1"/>
  <c r="J60" i="470" a="1"/>
  <c r="J60" i="470" s="1"/>
  <c r="M44" i="470" a="1"/>
  <c r="M44" i="470" s="1"/>
  <c r="N46" i="470" a="1"/>
  <c r="N46" i="470" s="1"/>
  <c r="O46" i="470" a="1"/>
  <c r="O46" i="470" s="1"/>
  <c r="D23" i="470" a="1"/>
  <c r="D23" i="470" s="1"/>
  <c r="Y23" i="470" s="1" a="1"/>
  <c r="Y23" i="470" s="1"/>
  <c r="J59" i="470" a="1"/>
  <c r="J59" i="470" s="1"/>
  <c r="N44" i="470" a="1"/>
  <c r="N44" i="470" s="1"/>
  <c r="S72" i="470" a="1"/>
  <c r="S72" i="470" s="1"/>
  <c r="J72" i="470" a="1"/>
  <c r="J72" i="470" s="1"/>
  <c r="R46" i="470" a="1"/>
  <c r="R46" i="470" s="1"/>
  <c r="S46" i="470" a="1"/>
  <c r="S46" i="470" s="1"/>
  <c r="R44" i="470" a="1"/>
  <c r="R44" i="470" s="1"/>
  <c r="D19" i="470" a="1"/>
  <c r="D19" i="470" s="1"/>
  <c r="X19" i="470" s="1" a="1"/>
  <c r="X19" i="470" s="1"/>
  <c r="J55" i="470" a="1"/>
  <c r="J55" i="470" s="1"/>
  <c r="D35" i="470" a="1"/>
  <c r="D35" i="470" s="1"/>
  <c r="Y35" i="470" s="1" a="1"/>
  <c r="Y35" i="470" s="1"/>
  <c r="J71" i="470" a="1"/>
  <c r="J71" i="470" s="1"/>
  <c r="X4" i="470"/>
  <c r="R29" i="470" s="1"/>
  <c r="D15" i="470" a="1"/>
  <c r="D15" i="470" s="1"/>
  <c r="K15" i="470" s="1" a="1"/>
  <c r="K15" i="470" s="1"/>
  <c r="L15" i="470" s="1" a="1"/>
  <c r="L15" i="470" s="1"/>
  <c r="J51" i="470" a="1"/>
  <c r="J51" i="470" s="1"/>
  <c r="S44" i="470" a="1"/>
  <c r="S44" i="470" s="1"/>
  <c r="T54" i="469" a="1"/>
  <c r="T54" i="469" s="1"/>
  <c r="O62" i="469" a="1"/>
  <c r="O62" i="469" s="1"/>
  <c r="T62" i="469" a="1"/>
  <c r="T62" i="469" s="1"/>
  <c r="S58" i="469" a="1"/>
  <c r="S58" i="469" s="1"/>
  <c r="M54" i="469" a="1"/>
  <c r="M54" i="469" s="1"/>
  <c r="R53" i="469" a="1"/>
  <c r="R53" i="469" s="1"/>
  <c r="G62" i="469" a="1"/>
  <c r="G62" i="469" s="1"/>
  <c r="K62" i="469" a="1"/>
  <c r="K62" i="469" s="1"/>
  <c r="D58" i="469" a="1"/>
  <c r="D58" i="469" s="1"/>
  <c r="F58" i="469" a="1"/>
  <c r="F58" i="469" s="1"/>
  <c r="G58" i="469" a="1"/>
  <c r="G58" i="469" s="1"/>
  <c r="I54" i="469" a="1"/>
  <c r="I54" i="469" s="1"/>
  <c r="E54" i="469" a="1"/>
  <c r="E54" i="469" s="1"/>
  <c r="D17" i="469" a="1"/>
  <c r="D17" i="469" s="1"/>
  <c r="C53" i="469" a="1"/>
  <c r="C53" i="469" s="1"/>
  <c r="S62" i="469" a="1"/>
  <c r="S62" i="469" s="1"/>
  <c r="R58" i="469" a="1"/>
  <c r="R58" i="469" s="1"/>
  <c r="O54" i="469" a="1"/>
  <c r="O54" i="469" s="1"/>
  <c r="M53" i="469" a="1"/>
  <c r="M53" i="469" s="1"/>
  <c r="D26" i="469" a="1"/>
  <c r="D26" i="469" s="1"/>
  <c r="X26" i="469" s="1" a="1"/>
  <c r="X26" i="469" s="1"/>
  <c r="D62" i="469" a="1"/>
  <c r="D62" i="469" s="1"/>
  <c r="N58" i="469" a="1"/>
  <c r="N58" i="469" s="1"/>
  <c r="K58" i="469" a="1"/>
  <c r="K58" i="469" s="1"/>
  <c r="N54" i="469" a="1"/>
  <c r="N54" i="469" s="1"/>
  <c r="F54" i="469" a="1"/>
  <c r="F54" i="469" s="1"/>
  <c r="G54" i="469" a="1"/>
  <c r="G54" i="469" s="1"/>
  <c r="I53" i="469" a="1"/>
  <c r="I53" i="469" s="1"/>
  <c r="E53" i="469" a="1"/>
  <c r="E53" i="469" s="1"/>
  <c r="N62" i="469" a="1"/>
  <c r="N62" i="469" s="1"/>
  <c r="M58" i="469" a="1"/>
  <c r="M58" i="469" s="1"/>
  <c r="S54" i="469" a="1"/>
  <c r="S54" i="469" s="1"/>
  <c r="O53" i="469" a="1"/>
  <c r="O53" i="469" s="1"/>
  <c r="C62" i="469" a="1"/>
  <c r="C62" i="469" s="1"/>
  <c r="F62" i="469" a="1"/>
  <c r="F62" i="469" s="1"/>
  <c r="D22" i="469" a="1"/>
  <c r="D22" i="469" s="1"/>
  <c r="X22" i="469" s="1" a="1"/>
  <c r="X22" i="469" s="1"/>
  <c r="C58" i="469" a="1"/>
  <c r="C58" i="469" s="1"/>
  <c r="D54" i="469" a="1"/>
  <c r="D54" i="469" s="1"/>
  <c r="K54" i="469" a="1"/>
  <c r="K54" i="469" s="1"/>
  <c r="N53" i="469" a="1"/>
  <c r="N53" i="469" s="1"/>
  <c r="F53" i="469" a="1"/>
  <c r="F53" i="469" s="1"/>
  <c r="G53" i="469" a="1"/>
  <c r="G53" i="469" s="1"/>
  <c r="J69" i="469" a="1"/>
  <c r="J69" i="469" s="1"/>
  <c r="D33" i="469" a="1"/>
  <c r="D33" i="469" s="1"/>
  <c r="X33" i="469" s="1" a="1"/>
  <c r="X33" i="469" s="1"/>
  <c r="O56" i="469" a="1"/>
  <c r="O56" i="469" s="1"/>
  <c r="O51" i="469" a="1"/>
  <c r="O51" i="469" s="1"/>
  <c r="N52" i="469" a="1"/>
  <c r="N52" i="469" s="1"/>
  <c r="K52" i="469" a="1"/>
  <c r="K52" i="469" s="1"/>
  <c r="G56" i="469" a="1"/>
  <c r="G56" i="469" s="1"/>
  <c r="M64" i="469" a="1"/>
  <c r="M64" i="469" s="1"/>
  <c r="R60" i="469" a="1"/>
  <c r="R60" i="469" s="1"/>
  <c r="F64" i="469" a="1"/>
  <c r="F64" i="469" s="1"/>
  <c r="M60" i="469" a="1"/>
  <c r="M60" i="469" s="1"/>
  <c r="I56" i="469" a="1"/>
  <c r="I56" i="469" s="1"/>
  <c r="G64" i="469" a="1"/>
  <c r="G64" i="469" s="1"/>
  <c r="D60" i="469" a="1"/>
  <c r="D60" i="469" s="1"/>
  <c r="S56" i="469" a="1"/>
  <c r="S56" i="469" s="1"/>
  <c r="N64" i="469" a="1"/>
  <c r="N64" i="469" s="1"/>
  <c r="O64" i="469" a="1"/>
  <c r="O64" i="469" s="1"/>
  <c r="T60" i="469" a="1"/>
  <c r="T60" i="469" s="1"/>
  <c r="N56" i="469" a="1"/>
  <c r="N56" i="469" s="1"/>
  <c r="M52" i="469" a="1"/>
  <c r="M52" i="469" s="1"/>
  <c r="N51" i="469" a="1"/>
  <c r="N51" i="469" s="1"/>
  <c r="S51" i="469" a="1"/>
  <c r="S51" i="469" s="1"/>
  <c r="R52" i="469" a="1"/>
  <c r="R52" i="469" s="1"/>
  <c r="D16" i="469" a="1"/>
  <c r="D16" i="469" s="1"/>
  <c r="K16" i="469" s="1" a="1"/>
  <c r="K16" i="469" s="1"/>
  <c r="C52" i="469" a="1"/>
  <c r="C52" i="469" s="1"/>
  <c r="D28" i="469" a="1"/>
  <c r="D28" i="469" s="1"/>
  <c r="W28" i="469" s="1" a="1"/>
  <c r="W28" i="469" s="1"/>
  <c r="I64" i="469" a="1"/>
  <c r="I64" i="469" s="1"/>
  <c r="D24" i="469" a="1"/>
  <c r="D24" i="469" s="1"/>
  <c r="X24" i="469" s="1" a="1"/>
  <c r="X24" i="469" s="1"/>
  <c r="F60" i="469" a="1"/>
  <c r="F60" i="469" s="1"/>
  <c r="M56" i="469" a="1"/>
  <c r="M56" i="469" s="1"/>
  <c r="E56" i="469" a="1"/>
  <c r="E56" i="469" s="1"/>
  <c r="K56" i="469" a="1"/>
  <c r="K56" i="469" s="1"/>
  <c r="M45" i="469" a="1"/>
  <c r="M45" i="469" s="1"/>
  <c r="R64" i="469" a="1"/>
  <c r="R64" i="469" s="1"/>
  <c r="S64" i="469" a="1"/>
  <c r="S64" i="469" s="1"/>
  <c r="O60" i="469" a="1"/>
  <c r="O60" i="469" s="1"/>
  <c r="R56" i="469" a="1"/>
  <c r="R56" i="469" s="1"/>
  <c r="T51" i="469" a="1"/>
  <c r="T51" i="469" s="1"/>
  <c r="S52" i="469" a="1"/>
  <c r="S52" i="469" s="1"/>
  <c r="T52" i="469" a="1"/>
  <c r="T52" i="469" s="1"/>
  <c r="F52" i="469" a="1"/>
  <c r="F52" i="469" s="1"/>
  <c r="E52" i="469" a="1"/>
  <c r="E52" i="469" s="1"/>
  <c r="D64" i="469" a="1"/>
  <c r="D64" i="469" s="1"/>
  <c r="C64" i="469" a="1"/>
  <c r="C64" i="469" s="1"/>
  <c r="G60" i="469" a="1"/>
  <c r="G60" i="469" s="1"/>
  <c r="I60" i="469" a="1"/>
  <c r="I60" i="469" s="1"/>
  <c r="C56" i="469" a="1"/>
  <c r="C56" i="469" s="1"/>
  <c r="D56" i="469" a="1"/>
  <c r="D56" i="469" s="1"/>
  <c r="S60" i="469" a="1"/>
  <c r="S60" i="469" s="1"/>
  <c r="T64" i="469" a="1"/>
  <c r="T64" i="469" s="1"/>
  <c r="N60" i="469" a="1"/>
  <c r="N60" i="469" s="1"/>
  <c r="T56" i="469" a="1"/>
  <c r="T56" i="469" s="1"/>
  <c r="M51" i="469" a="1"/>
  <c r="M51" i="469" s="1"/>
  <c r="O52" i="469" a="1"/>
  <c r="O52" i="469" s="1"/>
  <c r="D52" i="469" a="1"/>
  <c r="D52" i="469" s="1"/>
  <c r="G52" i="469" a="1"/>
  <c r="G52" i="469" s="1"/>
  <c r="K64" i="469" a="1"/>
  <c r="K64" i="469" s="1"/>
  <c r="E64" i="469" a="1"/>
  <c r="E64" i="469" s="1"/>
  <c r="C60" i="469" a="1"/>
  <c r="C60" i="469" s="1"/>
  <c r="E60" i="469" a="1"/>
  <c r="E60" i="469" s="1"/>
  <c r="K60" i="469" a="1"/>
  <c r="K60" i="469" s="1"/>
  <c r="D20" i="469" a="1"/>
  <c r="D20" i="469" s="1"/>
  <c r="K20" i="469" s="1" a="1"/>
  <c r="K20" i="469" s="1"/>
  <c r="L20" i="469" s="1" a="1"/>
  <c r="L20" i="469" s="1"/>
  <c r="F56" i="469" a="1"/>
  <c r="F56" i="469" s="1"/>
  <c r="N71" i="469" a="1"/>
  <c r="N71" i="469" s="1"/>
  <c r="J71" i="469" a="1"/>
  <c r="J71" i="469" s="1"/>
  <c r="T61" i="469" a="1"/>
  <c r="T61" i="469" s="1"/>
  <c r="S57" i="469" a="1"/>
  <c r="S57" i="469" s="1"/>
  <c r="N47" i="469" a="1"/>
  <c r="N47" i="469" s="1"/>
  <c r="S47" i="469" a="1"/>
  <c r="S47" i="469" s="1"/>
  <c r="T45" i="469" a="1"/>
  <c r="T45" i="469" s="1"/>
  <c r="R47" i="469" a="1"/>
  <c r="R47" i="469" s="1"/>
  <c r="I47" i="469" a="1"/>
  <c r="I47" i="469" s="1"/>
  <c r="E61" i="469" a="1"/>
  <c r="E61" i="469" s="1"/>
  <c r="F61" i="469" a="1"/>
  <c r="F61" i="469" s="1"/>
  <c r="D57" i="469" a="1"/>
  <c r="D57" i="469" s="1"/>
  <c r="K57" i="469" a="1"/>
  <c r="K57" i="469" s="1"/>
  <c r="M61" i="469" a="1"/>
  <c r="M61" i="469" s="1"/>
  <c r="R57" i="469" a="1"/>
  <c r="R57" i="469" s="1"/>
  <c r="T47" i="469" a="1"/>
  <c r="T47" i="469" s="1"/>
  <c r="O45" i="469" a="1"/>
  <c r="O45" i="469" s="1"/>
  <c r="D11" i="469" a="1"/>
  <c r="D11" i="469" s="1"/>
  <c r="C47" i="469" a="1"/>
  <c r="C47" i="469" s="1"/>
  <c r="D25" i="469" a="1"/>
  <c r="D25" i="469" s="1"/>
  <c r="X25" i="469" s="1" a="1"/>
  <c r="X25" i="469" s="1"/>
  <c r="I61" i="469" a="1"/>
  <c r="I61" i="469" s="1"/>
  <c r="D21" i="469" a="1"/>
  <c r="D21" i="469" s="1"/>
  <c r="Y21" i="469" s="1" a="1"/>
  <c r="Y21" i="469" s="1"/>
  <c r="C57" i="469" a="1"/>
  <c r="C57" i="469" s="1"/>
  <c r="S68" i="469" a="1"/>
  <c r="S68" i="469" s="1"/>
  <c r="J68" i="469" a="1"/>
  <c r="J68" i="469" s="1"/>
  <c r="O61" i="469" a="1"/>
  <c r="O61" i="469" s="1"/>
  <c r="M57" i="469" a="1"/>
  <c r="M57" i="469" s="1"/>
  <c r="S45" i="469" a="1"/>
  <c r="S45" i="469" s="1"/>
  <c r="M47" i="469" a="1"/>
  <c r="M47" i="469" s="1"/>
  <c r="N45" i="469" a="1"/>
  <c r="N45" i="469" s="1"/>
  <c r="B2" i="469"/>
  <c r="J3" i="469" s="1" a="1"/>
  <c r="J3" i="469" s="1"/>
  <c r="K47" i="469" a="1"/>
  <c r="K47" i="469" s="1"/>
  <c r="E47" i="469" a="1"/>
  <c r="E47" i="469" s="1"/>
  <c r="C61" i="469" a="1"/>
  <c r="C61" i="469" s="1"/>
  <c r="K61" i="469" a="1"/>
  <c r="K61" i="469" s="1"/>
  <c r="I57" i="469" a="1"/>
  <c r="I57" i="469" s="1"/>
  <c r="E57" i="469" a="1"/>
  <c r="E57" i="469" s="1"/>
  <c r="D12" i="468" a="1"/>
  <c r="D12" i="468" s="1"/>
  <c r="J48" i="468" a="1"/>
  <c r="J48" i="468" s="1"/>
  <c r="N44" i="468" a="1"/>
  <c r="N44" i="468" s="1"/>
  <c r="J44" i="468" a="1"/>
  <c r="J44" i="468" s="1"/>
  <c r="D18" i="468" a="1"/>
  <c r="D18" i="468" s="1"/>
  <c r="X18" i="468" s="1" a="1"/>
  <c r="X18" i="468" s="1"/>
  <c r="J54" i="468" a="1"/>
  <c r="J54" i="468" s="1"/>
  <c r="M72" i="468" a="1"/>
  <c r="M72" i="468" s="1"/>
  <c r="J72" i="468" a="1"/>
  <c r="J72" i="468" s="1"/>
  <c r="D27" i="468" a="1"/>
  <c r="D27" i="468" s="1"/>
  <c r="J63" i="468" a="1"/>
  <c r="J63" i="468" s="1"/>
  <c r="D14" i="468" a="1"/>
  <c r="D14" i="468" s="1"/>
  <c r="X14" i="468" s="1" a="1"/>
  <c r="X14" i="468" s="1"/>
  <c r="J50" i="468" a="1"/>
  <c r="J50" i="468" s="1"/>
  <c r="D17" i="468" a="1"/>
  <c r="D17" i="468" s="1"/>
  <c r="J53" i="468" a="1"/>
  <c r="J53" i="468" s="1"/>
  <c r="N71" i="468" a="1"/>
  <c r="N71" i="468" s="1"/>
  <c r="J71" i="468" a="1"/>
  <c r="J71" i="468" s="1"/>
  <c r="D11" i="468" a="1"/>
  <c r="D11" i="468" s="1"/>
  <c r="X11" i="468" s="1" a="1"/>
  <c r="X11" i="468" s="1"/>
  <c r="J47" i="468" a="1"/>
  <c r="J47" i="468" s="1"/>
  <c r="D26" i="468" a="1"/>
  <c r="D26" i="468" s="1"/>
  <c r="X26" i="468" s="1" a="1"/>
  <c r="X26" i="468" s="1"/>
  <c r="J62" i="468" a="1"/>
  <c r="J62" i="468" s="1"/>
  <c r="D15" i="468" a="1"/>
  <c r="D15" i="468" s="1"/>
  <c r="X15" i="468" s="1" a="1"/>
  <c r="X15" i="468" s="1"/>
  <c r="J51" i="468" a="1"/>
  <c r="J51" i="468" s="1"/>
  <c r="D13" i="468" a="1"/>
  <c r="D13" i="468" s="1"/>
  <c r="Y13" i="468" s="1" a="1"/>
  <c r="Y13" i="468" s="1"/>
  <c r="J49" i="468" a="1"/>
  <c r="J49" i="468" s="1"/>
  <c r="D31" i="468" a="1"/>
  <c r="D31" i="468" s="1"/>
  <c r="X31" i="468" s="1" a="1"/>
  <c r="X31" i="468" s="1"/>
  <c r="J67" i="468" a="1"/>
  <c r="J67" i="468" s="1"/>
  <c r="D23" i="468" a="1"/>
  <c r="D23" i="468" s="1"/>
  <c r="X23" i="468" s="1" a="1"/>
  <c r="X23" i="468" s="1"/>
  <c r="J59" i="468" a="1"/>
  <c r="J59" i="468" s="1"/>
  <c r="N70" i="468" a="1"/>
  <c r="N70" i="468" s="1"/>
  <c r="J70" i="468" a="1"/>
  <c r="J70" i="468" s="1"/>
  <c r="D30" i="468" a="1"/>
  <c r="D30" i="468" s="1"/>
  <c r="X30" i="468" s="1" a="1"/>
  <c r="X30" i="468" s="1"/>
  <c r="J66" i="468" a="1"/>
  <c r="J66" i="468" s="1"/>
  <c r="D23" i="467" a="1"/>
  <c r="D23" i="467" s="1"/>
  <c r="X23" i="467" s="1" a="1"/>
  <c r="X23" i="467" s="1"/>
  <c r="D11" i="467" a="1"/>
  <c r="D11" i="467" s="1"/>
  <c r="Y11" i="467" s="1" a="1"/>
  <c r="Y11" i="467" s="1"/>
  <c r="J47" i="467" a="1"/>
  <c r="J47" i="467" s="1"/>
  <c r="D14" i="467" a="1"/>
  <c r="D14" i="467" s="1"/>
  <c r="X14" i="467" s="1" a="1"/>
  <c r="X14" i="467" s="1"/>
  <c r="J50" i="467" a="1"/>
  <c r="J50" i="467" s="1"/>
  <c r="D22" i="467" a="1"/>
  <c r="D22" i="467" s="1"/>
  <c r="X22" i="467" s="1" a="1"/>
  <c r="X22" i="467" s="1"/>
  <c r="J58" i="467" a="1"/>
  <c r="J58" i="467" s="1"/>
  <c r="D30" i="467" a="1"/>
  <c r="D30" i="467" s="1"/>
  <c r="X30" i="467" s="1" a="1"/>
  <c r="X30" i="467" s="1"/>
  <c r="J66" i="467" a="1"/>
  <c r="J66" i="467" s="1"/>
  <c r="B2" i="467"/>
  <c r="J3" i="467" s="1" a="1"/>
  <c r="J3" i="467" s="1"/>
  <c r="M72" i="467" a="1"/>
  <c r="M72" i="467" s="1"/>
  <c r="J72" i="467" a="1"/>
  <c r="J72" i="467" s="1"/>
  <c r="D33" i="467" a="1"/>
  <c r="D33" i="467" s="1"/>
  <c r="X33" i="467" s="1" a="1"/>
  <c r="X33" i="467" s="1"/>
  <c r="J69" i="467" a="1"/>
  <c r="J69" i="467" s="1"/>
  <c r="D12" i="467" a="1"/>
  <c r="D12" i="467" s="1"/>
  <c r="Y12" i="467" s="1" a="1"/>
  <c r="Y12" i="467" s="1"/>
  <c r="J48" i="467" a="1"/>
  <c r="J48" i="467" s="1"/>
  <c r="D10" i="467" a="1"/>
  <c r="D10" i="467" s="1"/>
  <c r="X10" i="467" s="1" a="1"/>
  <c r="X10" i="467" s="1"/>
  <c r="J46" i="467" a="1"/>
  <c r="J46" i="467" s="1"/>
  <c r="N43" i="467" a="1"/>
  <c r="N43" i="467" s="1"/>
  <c r="J43" i="467" a="1"/>
  <c r="J43" i="467" s="1"/>
  <c r="D16" i="467" a="1"/>
  <c r="D16" i="467" s="1"/>
  <c r="W16" i="467" s="1" a="1"/>
  <c r="W16" i="467" s="1"/>
  <c r="J52" i="467" a="1"/>
  <c r="J52" i="467" s="1"/>
  <c r="M71" i="467" a="1"/>
  <c r="M71" i="467" s="1"/>
  <c r="J71" i="467" a="1"/>
  <c r="J71" i="467" s="1"/>
  <c r="D18" i="467" a="1"/>
  <c r="D18" i="467" s="1"/>
  <c r="X18" i="467" s="1" a="1"/>
  <c r="X18" i="467" s="1"/>
  <c r="J54" i="467" a="1"/>
  <c r="J54" i="467" s="1"/>
  <c r="D19" i="467" a="1"/>
  <c r="D19" i="467" s="1"/>
  <c r="X19" i="467" s="1" a="1"/>
  <c r="X19" i="467" s="1"/>
  <c r="J55" i="467" a="1"/>
  <c r="J55" i="467" s="1"/>
  <c r="I44" i="466" a="1"/>
  <c r="I44" i="466" s="1"/>
  <c r="F44" i="466" a="1"/>
  <c r="F44" i="466" s="1"/>
  <c r="G44" i="466" a="1"/>
  <c r="G44" i="466" s="1"/>
  <c r="D8" i="466" a="1"/>
  <c r="D8" i="466" s="1"/>
  <c r="X8" i="466" s="1" a="1"/>
  <c r="X8" i="466" s="1"/>
  <c r="E44" i="466" a="1"/>
  <c r="E44" i="466" s="1"/>
  <c r="K44" i="466" a="1"/>
  <c r="K44" i="466" s="1"/>
  <c r="R57" i="465" a="1"/>
  <c r="R57" i="465" s="1"/>
  <c r="E57" i="465" a="1"/>
  <c r="E57" i="465" s="1"/>
  <c r="O57" i="465" a="1"/>
  <c r="O57" i="465" s="1"/>
  <c r="B2" i="465"/>
  <c r="J3" i="465" s="1" a="1"/>
  <c r="J3" i="465" s="1"/>
  <c r="T57" i="465" a="1"/>
  <c r="T57" i="465" s="1"/>
  <c r="S57" i="465" a="1"/>
  <c r="S57" i="465" s="1"/>
  <c r="K57" i="465" a="1"/>
  <c r="K57" i="465" s="1"/>
  <c r="G57" i="465" a="1"/>
  <c r="G57" i="465" s="1"/>
  <c r="N57" i="465" a="1"/>
  <c r="N57" i="465" s="1"/>
  <c r="D21" i="465" a="1"/>
  <c r="D21" i="465" s="1"/>
  <c r="K21" i="465" s="1" a="1"/>
  <c r="K21" i="465" s="1"/>
  <c r="L21" i="465" s="1" a="1"/>
  <c r="L21" i="465" s="1"/>
  <c r="D57" i="465" a="1"/>
  <c r="D57" i="465" s="1"/>
  <c r="M57" i="465" a="1"/>
  <c r="M57" i="465" s="1"/>
  <c r="F57" i="465" a="1"/>
  <c r="F57" i="465" s="1"/>
  <c r="C57" i="465" a="1"/>
  <c r="C57" i="465" s="1"/>
  <c r="T44" i="465" a="1"/>
  <c r="T44" i="465" s="1"/>
  <c r="D8" i="465" a="1"/>
  <c r="D8" i="465" s="1"/>
  <c r="K8" i="465" s="1" a="1"/>
  <c r="K8" i="465" s="1"/>
  <c r="K44" i="465" a="1"/>
  <c r="K44" i="465" s="1"/>
  <c r="M44" i="465" a="1"/>
  <c r="M44" i="465" s="1"/>
  <c r="D44" i="465" a="1"/>
  <c r="D44" i="465" s="1"/>
  <c r="C44" i="465" a="1"/>
  <c r="C44" i="465" s="1"/>
  <c r="N44" i="465" a="1"/>
  <c r="N44" i="465" s="1"/>
  <c r="O44" i="465" a="1"/>
  <c r="O44" i="465" s="1"/>
  <c r="F44" i="465" a="1"/>
  <c r="F44" i="465" s="1"/>
  <c r="E44" i="465" a="1"/>
  <c r="E44" i="465" s="1"/>
  <c r="R44" i="465" a="1"/>
  <c r="R44" i="465" s="1"/>
  <c r="S44" i="465" a="1"/>
  <c r="S44" i="465" s="1"/>
  <c r="I44" i="465" a="1"/>
  <c r="I44" i="465" s="1"/>
  <c r="G44" i="465" a="1"/>
  <c r="G44" i="465" s="1"/>
  <c r="B2" i="464"/>
  <c r="J3" i="464" s="1" a="1"/>
  <c r="J3" i="464" s="1"/>
  <c r="X4" i="464"/>
  <c r="R7" i="464" s="1"/>
  <c r="B2" i="463"/>
  <c r="K3" i="463" s="1" a="1"/>
  <c r="K3" i="463" s="1"/>
  <c r="D18" i="462" a="1"/>
  <c r="D18" i="462" s="1"/>
  <c r="X18" i="462" s="1" a="1"/>
  <c r="X18" i="462" s="1"/>
  <c r="I54" i="462" a="1"/>
  <c r="I54" i="462" s="1"/>
  <c r="D54" i="462" a="1"/>
  <c r="D54" i="462" s="1"/>
  <c r="E54" i="462" a="1"/>
  <c r="E54" i="462" s="1"/>
  <c r="F54" i="462" a="1"/>
  <c r="F54" i="462" s="1"/>
  <c r="C54" i="462" a="1"/>
  <c r="C54" i="462" s="1"/>
  <c r="N43" i="459" a="1"/>
  <c r="N43" i="459" s="1"/>
  <c r="G43" i="459" a="1"/>
  <c r="G43" i="459" s="1"/>
  <c r="F43" i="459" a="1"/>
  <c r="F43" i="459" s="1"/>
  <c r="R43" i="459" a="1"/>
  <c r="R43" i="459" s="1"/>
  <c r="D7" i="459" a="1"/>
  <c r="D7" i="459" s="1"/>
  <c r="Y7" i="459" s="1" a="1"/>
  <c r="Y7" i="459" s="1"/>
  <c r="I43" i="459" a="1"/>
  <c r="I43" i="459" s="1"/>
  <c r="S43" i="459" a="1"/>
  <c r="S43" i="459" s="1"/>
  <c r="O43" i="459" a="1"/>
  <c r="O43" i="459" s="1"/>
  <c r="T43" i="459" a="1"/>
  <c r="T43" i="459" s="1"/>
  <c r="C43" i="459" a="1"/>
  <c r="C43" i="459" s="1"/>
  <c r="K43" i="459" a="1"/>
  <c r="K43" i="459" s="1"/>
  <c r="R45" i="458" a="1"/>
  <c r="R45" i="458" s="1"/>
  <c r="M45" i="458" a="1"/>
  <c r="M45" i="458" s="1"/>
  <c r="N45" i="458" a="1"/>
  <c r="N45" i="458" s="1"/>
  <c r="T45" i="458" a="1"/>
  <c r="T45" i="458" s="1"/>
  <c r="B2" i="458"/>
  <c r="J3" i="458" s="1" a="1"/>
  <c r="J3" i="458" s="1"/>
  <c r="B2" i="456"/>
  <c r="J3" i="456" s="1" a="1"/>
  <c r="J3" i="456" s="1"/>
  <c r="T72" i="485" a="1"/>
  <c r="T72" i="485" s="1"/>
  <c r="G44" i="485" a="1"/>
  <c r="G44" i="485" s="1"/>
  <c r="F48" i="485" a="1"/>
  <c r="F48" i="485" s="1"/>
  <c r="W22" i="485" a="1"/>
  <c r="W22" i="485" s="1"/>
  <c r="K66" i="485" a="1"/>
  <c r="K66" i="485" s="1"/>
  <c r="K48" i="485" a="1"/>
  <c r="K48" i="485" s="1"/>
  <c r="F44" i="485" a="1"/>
  <c r="F44" i="485" s="1"/>
  <c r="C48" i="485" a="1"/>
  <c r="C48" i="485" s="1"/>
  <c r="B2" i="485"/>
  <c r="J3" i="485" s="1" a="1"/>
  <c r="J3" i="485" s="1"/>
  <c r="D27" i="485" a="1"/>
  <c r="D27" i="485" s="1"/>
  <c r="W27" i="485" s="1" a="1"/>
  <c r="W27" i="485" s="1"/>
  <c r="T71" i="485" a="1"/>
  <c r="T71" i="485" s="1"/>
  <c r="I48" i="485" a="1"/>
  <c r="I48" i="485" s="1"/>
  <c r="J66" i="485" a="1"/>
  <c r="J66" i="485" s="1"/>
  <c r="D48" i="485" a="1"/>
  <c r="D48" i="485" s="1"/>
  <c r="E63" i="485" a="1"/>
  <c r="E63" i="485" s="1"/>
  <c r="D30" i="485" a="1"/>
  <c r="D30" i="485" s="1"/>
  <c r="K30" i="485" s="1" a="1"/>
  <c r="K30" i="485" s="1"/>
  <c r="L30" i="485" s="1" a="1"/>
  <c r="L30" i="485" s="1"/>
  <c r="C66" i="485" a="1"/>
  <c r="C66" i="485" s="1"/>
  <c r="D66" i="485" a="1"/>
  <c r="D66" i="485" s="1"/>
  <c r="C63" i="485" a="1"/>
  <c r="C63" i="485" s="1"/>
  <c r="I63" i="485" a="1"/>
  <c r="I63" i="485" s="1"/>
  <c r="F63" i="485" a="1"/>
  <c r="F63" i="485" s="1"/>
  <c r="G66" i="485" a="1"/>
  <c r="G66" i="485" s="1"/>
  <c r="F66" i="485" a="1"/>
  <c r="F66" i="485" s="1"/>
  <c r="G63" i="485" a="1"/>
  <c r="G63" i="485" s="1"/>
  <c r="K63" i="485" a="1"/>
  <c r="K63" i="485" s="1"/>
  <c r="E66" i="485" a="1"/>
  <c r="E66" i="485" s="1"/>
  <c r="J63" i="485" a="1"/>
  <c r="J63" i="485" s="1"/>
  <c r="X33" i="485" a="1"/>
  <c r="X33" i="485" s="1"/>
  <c r="W33" i="485" a="1"/>
  <c r="W33" i="485" s="1"/>
  <c r="Y33" i="485" a="1"/>
  <c r="Y33" i="485" s="1"/>
  <c r="X32" i="485" a="1"/>
  <c r="X32" i="485" s="1"/>
  <c r="W32" i="485" a="1"/>
  <c r="W32" i="485" s="1"/>
  <c r="X23" i="485" a="1"/>
  <c r="X23" i="485" s="1"/>
  <c r="W23" i="485" a="1"/>
  <c r="W23" i="485" s="1"/>
  <c r="W26" i="485" a="1"/>
  <c r="W26" i="485" s="1"/>
  <c r="K44" i="485" a="1"/>
  <c r="K44" i="485" s="1"/>
  <c r="D8" i="485" a="1"/>
  <c r="D8" i="485" s="1"/>
  <c r="K8" i="485" s="1" a="1"/>
  <c r="K8" i="485" s="1"/>
  <c r="I44" i="485" a="1"/>
  <c r="I44" i="485" s="1"/>
  <c r="C44" i="485" a="1"/>
  <c r="C44" i="485" s="1"/>
  <c r="J44" i="485" a="1"/>
  <c r="J44" i="485" s="1"/>
  <c r="O71" i="485" a="1"/>
  <c r="O71" i="485" s="1"/>
  <c r="D44" i="485" a="1"/>
  <c r="D44" i="485" s="1"/>
  <c r="D36" i="423" a="1"/>
  <c r="D36" i="423" s="1"/>
  <c r="X36" i="423" s="1" a="1"/>
  <c r="X36" i="423" s="1"/>
  <c r="J72" i="423" a="1"/>
  <c r="J72" i="423" s="1"/>
  <c r="T62" i="425" a="1"/>
  <c r="T62" i="425" s="1"/>
  <c r="J62" i="425" a="1"/>
  <c r="J62" i="425" s="1"/>
  <c r="M47" i="425" a="1"/>
  <c r="M47" i="425" s="1"/>
  <c r="J47" i="425" a="1"/>
  <c r="J47" i="425" s="1"/>
  <c r="M65" i="428" a="1"/>
  <c r="M65" i="428" s="1"/>
  <c r="J65" i="428" a="1"/>
  <c r="J65" i="428" s="1"/>
  <c r="D27" i="424" a="1"/>
  <c r="D27" i="424" s="1"/>
  <c r="X27" i="424" s="1" a="1"/>
  <c r="X27" i="424" s="1"/>
  <c r="J63" i="424" a="1"/>
  <c r="J63" i="424" s="1"/>
  <c r="D26" i="428" a="1"/>
  <c r="D26" i="428" s="1"/>
  <c r="W26" i="428" s="1" a="1"/>
  <c r="W26" i="428" s="1"/>
  <c r="J62" i="428" a="1"/>
  <c r="J62" i="428" s="1"/>
  <c r="M61" i="429" a="1"/>
  <c r="M61" i="429" s="1"/>
  <c r="J61" i="429" a="1"/>
  <c r="J61" i="429" s="1"/>
  <c r="D7" i="429" a="1"/>
  <c r="D7" i="429" s="1"/>
  <c r="J43" i="429" a="1"/>
  <c r="J43" i="429" s="1"/>
  <c r="D29" i="430" a="1"/>
  <c r="D29" i="430" s="1"/>
  <c r="X29" i="430" s="1" a="1"/>
  <c r="X29" i="430" s="1"/>
  <c r="J65" i="430" a="1"/>
  <c r="J65" i="430" s="1"/>
  <c r="D8" i="431" a="1"/>
  <c r="D8" i="431" s="1"/>
  <c r="X8" i="431" s="1" a="1"/>
  <c r="X8" i="431" s="1"/>
  <c r="J44" i="431" a="1"/>
  <c r="J44" i="431" s="1"/>
  <c r="D13" i="432" a="1"/>
  <c r="D13" i="432" s="1"/>
  <c r="X13" i="432" s="1" a="1"/>
  <c r="X13" i="432" s="1"/>
  <c r="J49" i="432" a="1"/>
  <c r="J49" i="432" s="1"/>
  <c r="D23" i="432" a="1"/>
  <c r="D23" i="432" s="1"/>
  <c r="X23" i="432" s="1" a="1"/>
  <c r="X23" i="432" s="1"/>
  <c r="J59" i="432" a="1"/>
  <c r="J59" i="432" s="1"/>
  <c r="D7" i="433" a="1"/>
  <c r="D7" i="433" s="1"/>
  <c r="W7" i="433" s="1" a="1"/>
  <c r="W7" i="433" s="1"/>
  <c r="J43" i="433" a="1"/>
  <c r="J43" i="433" s="1"/>
  <c r="D34" i="436" a="1"/>
  <c r="D34" i="436" s="1"/>
  <c r="X34" i="436" s="1" a="1"/>
  <c r="X34" i="436" s="1"/>
  <c r="J70" i="436" a="1"/>
  <c r="J70" i="436" s="1"/>
  <c r="N60" i="444" a="1"/>
  <c r="N60" i="444" s="1"/>
  <c r="J60" i="444" a="1"/>
  <c r="J60" i="444" s="1"/>
  <c r="S60" i="446" a="1"/>
  <c r="S60" i="446" s="1"/>
  <c r="J60" i="446" a="1"/>
  <c r="J60" i="446" s="1"/>
  <c r="N54" i="448" a="1"/>
  <c r="N54" i="448" s="1"/>
  <c r="J54" i="448" a="1"/>
  <c r="J54" i="448" s="1"/>
  <c r="D33" i="448" a="1"/>
  <c r="D33" i="448" s="1"/>
  <c r="X33" i="448" s="1" a="1"/>
  <c r="X33" i="448" s="1"/>
  <c r="J69" i="448" a="1"/>
  <c r="J69" i="448" s="1"/>
  <c r="O61" i="450" a="1"/>
  <c r="O61" i="450" s="1"/>
  <c r="J61" i="450" a="1"/>
  <c r="J61" i="450" s="1"/>
  <c r="K48" i="482" a="1"/>
  <c r="K48" i="482" s="1"/>
  <c r="J48" i="482" a="1"/>
  <c r="J48" i="482" s="1"/>
  <c r="D27" i="430" a="1"/>
  <c r="D27" i="430" s="1"/>
  <c r="X27" i="430" s="1" a="1"/>
  <c r="X27" i="430" s="1"/>
  <c r="J63" i="430" a="1"/>
  <c r="J63" i="430" s="1"/>
  <c r="K70" i="485" a="1"/>
  <c r="K70" i="485" s="1"/>
  <c r="I70" i="485" a="1"/>
  <c r="I70" i="485" s="1"/>
  <c r="F70" i="485" a="1"/>
  <c r="F70" i="485" s="1"/>
  <c r="D70" i="485" a="1"/>
  <c r="D70" i="485" s="1"/>
  <c r="J70" i="485" a="1"/>
  <c r="J70" i="485" s="1"/>
  <c r="E70" i="485" a="1"/>
  <c r="E70" i="485" s="1"/>
  <c r="G70" i="485" a="1"/>
  <c r="G70" i="485" s="1"/>
  <c r="C70" i="485" a="1"/>
  <c r="C70" i="485" s="1"/>
  <c r="K54" i="485" a="1"/>
  <c r="K54" i="485" s="1"/>
  <c r="I54" i="485" a="1"/>
  <c r="I54" i="485" s="1"/>
  <c r="F54" i="485" a="1"/>
  <c r="F54" i="485" s="1"/>
  <c r="D54" i="485" a="1"/>
  <c r="D54" i="485" s="1"/>
  <c r="G54" i="485" a="1"/>
  <c r="G54" i="485" s="1"/>
  <c r="C54" i="485" a="1"/>
  <c r="C54" i="485" s="1"/>
  <c r="E54" i="485" a="1"/>
  <c r="E54" i="485" s="1"/>
  <c r="J54" i="485" a="1"/>
  <c r="J54" i="485" s="1"/>
  <c r="D18" i="485" a="1"/>
  <c r="D18" i="485" s="1"/>
  <c r="K18" i="485" s="1" a="1"/>
  <c r="K18" i="485" s="1"/>
  <c r="L18" i="485" s="1" a="1"/>
  <c r="L18" i="485" s="1"/>
  <c r="S71" i="425" a="1"/>
  <c r="S71" i="425" s="1"/>
  <c r="J71" i="425" a="1"/>
  <c r="J71" i="425" s="1"/>
  <c r="D30" i="427" a="1"/>
  <c r="D30" i="427" s="1"/>
  <c r="X30" i="427" s="1" a="1"/>
  <c r="X30" i="427" s="1"/>
  <c r="J66" i="427" a="1"/>
  <c r="J66" i="427" s="1"/>
  <c r="D15" i="429" a="1"/>
  <c r="D15" i="429" s="1"/>
  <c r="Y15" i="429" s="1" a="1"/>
  <c r="Y15" i="429" s="1"/>
  <c r="J51" i="429" a="1"/>
  <c r="J51" i="429" s="1"/>
  <c r="N54" i="430" a="1"/>
  <c r="N54" i="430" s="1"/>
  <c r="J54" i="430" a="1"/>
  <c r="J54" i="430" s="1"/>
  <c r="D19" i="431" a="1"/>
  <c r="D19" i="431" s="1"/>
  <c r="X19" i="431" s="1" a="1"/>
  <c r="X19" i="431" s="1"/>
  <c r="J55" i="431" a="1"/>
  <c r="J55" i="431" s="1"/>
  <c r="D30" i="433" a="1"/>
  <c r="D30" i="433" s="1"/>
  <c r="W30" i="433" s="1" a="1"/>
  <c r="W30" i="433" s="1"/>
  <c r="J66" i="433" a="1"/>
  <c r="J66" i="433" s="1"/>
  <c r="D21" i="433" a="1"/>
  <c r="D21" i="433" s="1"/>
  <c r="W21" i="433" s="1" a="1"/>
  <c r="W21" i="433" s="1"/>
  <c r="D35" i="433" a="1"/>
  <c r="D35" i="433" s="1"/>
  <c r="X35" i="433" s="1" a="1"/>
  <c r="X35" i="433" s="1"/>
  <c r="J71" i="433" a="1"/>
  <c r="J71" i="433" s="1"/>
  <c r="R69" i="434" a="1"/>
  <c r="R69" i="434" s="1"/>
  <c r="J69" i="434" a="1"/>
  <c r="J69" i="434" s="1"/>
  <c r="O50" i="434" a="1"/>
  <c r="O50" i="434" s="1"/>
  <c r="J50" i="434" a="1"/>
  <c r="J50" i="434" s="1"/>
  <c r="N60" i="427" a="1"/>
  <c r="N60" i="427" s="1"/>
  <c r="J60" i="427" a="1"/>
  <c r="J60" i="427" s="1"/>
  <c r="D26" i="430" a="1"/>
  <c r="D26" i="430" s="1"/>
  <c r="W26" i="430" s="1" a="1"/>
  <c r="W26" i="430" s="1"/>
  <c r="J62" i="430" a="1"/>
  <c r="J62" i="430" s="1"/>
  <c r="D14" i="431" a="1"/>
  <c r="D14" i="431" s="1"/>
  <c r="X14" i="431" s="1" a="1"/>
  <c r="X14" i="431" s="1"/>
  <c r="J50" i="431" a="1"/>
  <c r="J50" i="431" s="1"/>
  <c r="R70" i="432" a="1"/>
  <c r="R70" i="432" s="1"/>
  <c r="J70" i="432" a="1"/>
  <c r="J70" i="432" s="1"/>
  <c r="T68" i="432" a="1"/>
  <c r="T68" i="432" s="1"/>
  <c r="J68" i="432" a="1"/>
  <c r="J68" i="432" s="1"/>
  <c r="D28" i="433" a="1"/>
  <c r="D28" i="433" s="1"/>
  <c r="Y28" i="433" s="1" a="1"/>
  <c r="Y28" i="433" s="1"/>
  <c r="J64" i="433" a="1"/>
  <c r="J64" i="433" s="1"/>
  <c r="D19" i="433" a="1"/>
  <c r="D19" i="433" s="1"/>
  <c r="X19" i="433" s="1" a="1"/>
  <c r="X19" i="433" s="1"/>
  <c r="J55" i="433" a="1"/>
  <c r="J55" i="433" s="1"/>
  <c r="M54" i="434" a="1"/>
  <c r="M54" i="434" s="1"/>
  <c r="J54" i="434" a="1"/>
  <c r="J54" i="434" s="1"/>
  <c r="D9" i="434" a="1"/>
  <c r="D9" i="434" s="1"/>
  <c r="W9" i="434" s="1" a="1"/>
  <c r="W9" i="434" s="1"/>
  <c r="J45" i="434" a="1"/>
  <c r="J45" i="434" s="1"/>
  <c r="D27" i="437" a="1"/>
  <c r="D27" i="437" s="1"/>
  <c r="X27" i="437" s="1" a="1"/>
  <c r="X27" i="437" s="1"/>
  <c r="J63" i="437" a="1"/>
  <c r="J63" i="437" s="1"/>
  <c r="T57" i="438" a="1"/>
  <c r="T57" i="438" s="1"/>
  <c r="J57" i="438" a="1"/>
  <c r="J57" i="438" s="1"/>
  <c r="S70" i="444" a="1"/>
  <c r="S70" i="444" s="1"/>
  <c r="J70" i="444" a="1"/>
  <c r="J70" i="444" s="1"/>
  <c r="D32" i="445" a="1"/>
  <c r="D32" i="445" s="1"/>
  <c r="X32" i="445" s="1" a="1"/>
  <c r="X32" i="445" s="1"/>
  <c r="J68" i="445" a="1"/>
  <c r="J68" i="445" s="1"/>
  <c r="M56" i="446" a="1"/>
  <c r="M56" i="446" s="1"/>
  <c r="J56" i="446" a="1"/>
  <c r="J56" i="446" s="1"/>
  <c r="S55" i="448" a="1"/>
  <c r="S55" i="448" s="1"/>
  <c r="J55" i="448" a="1"/>
  <c r="J55" i="448" s="1"/>
  <c r="S53" i="450" a="1"/>
  <c r="S53" i="450" s="1"/>
  <c r="J53" i="450" a="1"/>
  <c r="J53" i="450" s="1"/>
  <c r="D7" i="431" a="1"/>
  <c r="D7" i="431" s="1"/>
  <c r="X7" i="431" s="1" a="1"/>
  <c r="X7" i="431" s="1"/>
  <c r="J43" i="431" a="1"/>
  <c r="J43" i="431" s="1"/>
  <c r="D45" i="437" a="1"/>
  <c r="D45" i="437" s="1"/>
  <c r="J45" i="437" a="1"/>
  <c r="J45" i="437" s="1"/>
  <c r="K48" i="437" a="1"/>
  <c r="K48" i="437" s="1"/>
  <c r="J48" i="437" a="1"/>
  <c r="J48" i="437" s="1"/>
  <c r="W31" i="485" a="1"/>
  <c r="W31" i="485" s="1"/>
  <c r="T66" i="485" a="1"/>
  <c r="T66" i="485" s="1"/>
  <c r="R66" i="485" a="1"/>
  <c r="R66" i="485" s="1"/>
  <c r="N66" i="485" a="1"/>
  <c r="N66" i="485" s="1"/>
  <c r="O66" i="485" a="1"/>
  <c r="O66" i="485" s="1"/>
  <c r="S66" i="485" a="1"/>
  <c r="S66" i="485" s="1"/>
  <c r="M66" i="485" a="1"/>
  <c r="M66" i="485" s="1"/>
  <c r="W19" i="485" a="1"/>
  <c r="W19" i="485" s="1"/>
  <c r="K46" i="485" a="1"/>
  <c r="K46" i="485" s="1"/>
  <c r="I46" i="485" a="1"/>
  <c r="I46" i="485" s="1"/>
  <c r="F46" i="485" a="1"/>
  <c r="F46" i="485" s="1"/>
  <c r="D46" i="485" a="1"/>
  <c r="D46" i="485" s="1"/>
  <c r="G46" i="485" a="1"/>
  <c r="G46" i="485" s="1"/>
  <c r="C46" i="485" a="1"/>
  <c r="C46" i="485" s="1"/>
  <c r="E46" i="485" a="1"/>
  <c r="E46" i="485" s="1"/>
  <c r="J46" i="485" a="1"/>
  <c r="J46" i="485" s="1"/>
  <c r="D10" i="485" a="1"/>
  <c r="D10" i="485" s="1"/>
  <c r="K10" i="485" s="1" a="1"/>
  <c r="K10" i="485" s="1"/>
  <c r="L10" i="485" s="1" a="1"/>
  <c r="L10" i="485" s="1"/>
  <c r="J45" i="485" a="1"/>
  <c r="J45" i="485" s="1"/>
  <c r="G45" i="485" a="1"/>
  <c r="G45" i="485" s="1"/>
  <c r="E45" i="485" a="1"/>
  <c r="E45" i="485" s="1"/>
  <c r="C45" i="485" a="1"/>
  <c r="C45" i="485" s="1"/>
  <c r="K45" i="485" a="1"/>
  <c r="K45" i="485" s="1"/>
  <c r="F45" i="485" a="1"/>
  <c r="F45" i="485" s="1"/>
  <c r="D45" i="485" a="1"/>
  <c r="D45" i="485" s="1"/>
  <c r="I45" i="485" a="1"/>
  <c r="I45" i="485" s="1"/>
  <c r="D9" i="485" a="1"/>
  <c r="D9" i="485" s="1"/>
  <c r="K9" i="485" s="1" a="1"/>
  <c r="K9" i="485" s="1"/>
  <c r="W14" i="485" a="1"/>
  <c r="W14" i="485" s="1"/>
  <c r="T66" i="423" a="1"/>
  <c r="T66" i="423" s="1"/>
  <c r="J66" i="423" a="1"/>
  <c r="J66" i="423" s="1"/>
  <c r="M65" i="425" a="1"/>
  <c r="M65" i="425" s="1"/>
  <c r="J65" i="425" a="1"/>
  <c r="J65" i="425" s="1"/>
  <c r="D31" i="426" a="1"/>
  <c r="D31" i="426" s="1"/>
  <c r="Y31" i="426" s="1" a="1"/>
  <c r="Y31" i="426" s="1"/>
  <c r="J67" i="426" a="1"/>
  <c r="J67" i="426" s="1"/>
  <c r="S59" i="427" a="1"/>
  <c r="S59" i="427" s="1"/>
  <c r="J59" i="427" a="1"/>
  <c r="J59" i="427" s="1"/>
  <c r="D32" i="427" a="1"/>
  <c r="D32" i="427" s="1"/>
  <c r="X32" i="427" s="1" a="1"/>
  <c r="X32" i="427" s="1"/>
  <c r="J68" i="427" a="1"/>
  <c r="J68" i="427" s="1"/>
  <c r="M69" i="428" a="1"/>
  <c r="M69" i="428" s="1"/>
  <c r="J69" i="428" a="1"/>
  <c r="J69" i="428" s="1"/>
  <c r="D8" i="429" a="1"/>
  <c r="D8" i="429" s="1"/>
  <c r="Y8" i="429" s="1" a="1"/>
  <c r="Y8" i="429" s="1"/>
  <c r="J44" i="429" a="1"/>
  <c r="J44" i="429" s="1"/>
  <c r="D28" i="431" a="1"/>
  <c r="D28" i="431" s="1"/>
  <c r="W28" i="431" s="1" a="1"/>
  <c r="W28" i="431" s="1"/>
  <c r="J64" i="431" a="1"/>
  <c r="J64" i="431" s="1"/>
  <c r="D20" i="431" a="1"/>
  <c r="D20" i="431" s="1"/>
  <c r="Y20" i="431" s="1" a="1"/>
  <c r="Y20" i="431" s="1"/>
  <c r="J56" i="431" a="1"/>
  <c r="J56" i="431" s="1"/>
  <c r="D33" i="431" a="1"/>
  <c r="D33" i="431" s="1"/>
  <c r="K33" i="431" s="1" a="1"/>
  <c r="K33" i="431" s="1"/>
  <c r="L33" i="431" s="1" a="1"/>
  <c r="L33" i="431" s="1"/>
  <c r="J69" i="431" a="1"/>
  <c r="J69" i="431" s="1"/>
  <c r="D12" i="432" a="1"/>
  <c r="D12" i="432" s="1"/>
  <c r="X12" i="432" s="1" a="1"/>
  <c r="X12" i="432" s="1"/>
  <c r="J48" i="432" a="1"/>
  <c r="J48" i="432" s="1"/>
  <c r="D11" i="432" a="1"/>
  <c r="D11" i="432" s="1"/>
  <c r="J47" i="432" a="1"/>
  <c r="J47" i="432" s="1"/>
  <c r="M69" i="432" a="1"/>
  <c r="M69" i="432" s="1"/>
  <c r="J69" i="432" a="1"/>
  <c r="J69" i="432" s="1"/>
  <c r="T61" i="434" a="1"/>
  <c r="T61" i="434" s="1"/>
  <c r="J61" i="434" a="1"/>
  <c r="J61" i="434" s="1"/>
  <c r="N57" i="434" a="1"/>
  <c r="N57" i="434" s="1"/>
  <c r="J57" i="434" a="1"/>
  <c r="J57" i="434" s="1"/>
  <c r="O58" i="436" a="1"/>
  <c r="O58" i="436" s="1"/>
  <c r="J58" i="436" a="1"/>
  <c r="J58" i="436" s="1"/>
  <c r="D30" i="437" a="1"/>
  <c r="D30" i="437" s="1"/>
  <c r="W30" i="437" s="1" a="1"/>
  <c r="W30" i="437" s="1"/>
  <c r="J66" i="437" a="1"/>
  <c r="J66" i="437" s="1"/>
  <c r="O60" i="437" a="1"/>
  <c r="O60" i="437" s="1"/>
  <c r="J60" i="437" a="1"/>
  <c r="J60" i="437" s="1"/>
  <c r="S51" i="437" a="1"/>
  <c r="S51" i="437" s="1"/>
  <c r="J51" i="437" a="1"/>
  <c r="J51" i="437" s="1"/>
  <c r="G54" i="441" a="1"/>
  <c r="G54" i="441" s="1"/>
  <c r="E57" i="441" a="1"/>
  <c r="E57" i="441" s="1"/>
  <c r="D32" i="443" a="1"/>
  <c r="D32" i="443" s="1"/>
  <c r="K32" i="443" s="1" a="1"/>
  <c r="K32" i="443" s="1"/>
  <c r="L32" i="443" s="1" a="1"/>
  <c r="L32" i="443" s="1"/>
  <c r="J68" i="443" a="1"/>
  <c r="J68" i="443" s="1"/>
  <c r="S43" i="444" a="1"/>
  <c r="S43" i="444" s="1"/>
  <c r="J43" i="444" a="1"/>
  <c r="J43" i="444" s="1"/>
  <c r="D21" i="444" a="1"/>
  <c r="D21" i="444" s="1"/>
  <c r="X21" i="444" s="1" a="1"/>
  <c r="X21" i="444" s="1"/>
  <c r="J57" i="444" a="1"/>
  <c r="J57" i="444" s="1"/>
  <c r="M68" i="444" a="1"/>
  <c r="M68" i="444" s="1"/>
  <c r="J68" i="444" a="1"/>
  <c r="J68" i="444" s="1"/>
  <c r="D20" i="445" a="1"/>
  <c r="D20" i="445" s="1"/>
  <c r="K20" i="445" s="1" a="1"/>
  <c r="K20" i="445" s="1"/>
  <c r="L20" i="445" s="1" a="1"/>
  <c r="L20" i="445" s="1"/>
  <c r="J56" i="445" a="1"/>
  <c r="J56" i="445" s="1"/>
  <c r="D33" i="446" a="1"/>
  <c r="D33" i="446" s="1"/>
  <c r="X33" i="446" s="1" a="1"/>
  <c r="X33" i="446" s="1"/>
  <c r="J69" i="446" a="1"/>
  <c r="J69" i="446" s="1"/>
  <c r="T58" i="447" a="1"/>
  <c r="T58" i="447" s="1"/>
  <c r="J58" i="447" a="1"/>
  <c r="J58" i="447" s="1"/>
  <c r="O54" i="447" a="1"/>
  <c r="O54" i="447" s="1"/>
  <c r="J54" i="447" a="1"/>
  <c r="J54" i="447" s="1"/>
  <c r="T57" i="448" a="1"/>
  <c r="T57" i="448" s="1"/>
  <c r="J57" i="448" a="1"/>
  <c r="J57" i="448" s="1"/>
  <c r="S52" i="448" a="1"/>
  <c r="S52" i="448" s="1"/>
  <c r="J52" i="448" a="1"/>
  <c r="J52" i="448" s="1"/>
  <c r="S47" i="448" a="1"/>
  <c r="S47" i="448" s="1"/>
  <c r="J47" i="448" a="1"/>
  <c r="J47" i="448" s="1"/>
  <c r="R44" i="448" a="1"/>
  <c r="R44" i="448" s="1"/>
  <c r="J44" i="448" a="1"/>
  <c r="J44" i="448" s="1"/>
  <c r="D8" i="451" a="1"/>
  <c r="D8" i="451" s="1"/>
  <c r="X8" i="451" s="1" a="1"/>
  <c r="X8" i="451" s="1"/>
  <c r="J44" i="451" a="1"/>
  <c r="J44" i="451" s="1"/>
  <c r="D7" i="453" a="1"/>
  <c r="D7" i="453" s="1"/>
  <c r="X7" i="453" s="1" a="1"/>
  <c r="X7" i="453" s="1"/>
  <c r="J43" i="453" a="1"/>
  <c r="J43" i="453" s="1"/>
  <c r="D20" i="454" a="1"/>
  <c r="D20" i="454" s="1"/>
  <c r="W20" i="454" s="1" a="1"/>
  <c r="W20" i="454" s="1"/>
  <c r="J56" i="454" a="1"/>
  <c r="J56" i="454" s="1"/>
  <c r="D21" i="454" a="1"/>
  <c r="D21" i="454" s="1"/>
  <c r="X21" i="454" s="1" a="1"/>
  <c r="X21" i="454" s="1"/>
  <c r="J57" i="454" a="1"/>
  <c r="J57" i="454" s="1"/>
  <c r="D15" i="454" a="1"/>
  <c r="D15" i="454" s="1"/>
  <c r="X15" i="454" s="1" a="1"/>
  <c r="X15" i="454" s="1"/>
  <c r="J51" i="454" a="1"/>
  <c r="J51" i="454" s="1"/>
  <c r="D31" i="454" a="1"/>
  <c r="D31" i="454" s="1"/>
  <c r="X31" i="454" s="1" a="1"/>
  <c r="X31" i="454" s="1"/>
  <c r="J67" i="454" a="1"/>
  <c r="J67" i="454" s="1"/>
  <c r="D31" i="456" a="1"/>
  <c r="D31" i="456" s="1"/>
  <c r="Y31" i="456" s="1" a="1"/>
  <c r="Y31" i="456" s="1"/>
  <c r="J67" i="456" a="1"/>
  <c r="J67" i="456" s="1"/>
  <c r="T69" i="457" a="1"/>
  <c r="T69" i="457" s="1"/>
  <c r="J69" i="457" a="1"/>
  <c r="J69" i="457" s="1"/>
  <c r="O54" i="457" a="1"/>
  <c r="O54" i="457" s="1"/>
  <c r="J54" i="457" a="1"/>
  <c r="J54" i="457" s="1"/>
  <c r="T55" i="457" a="1"/>
  <c r="T55" i="457" s="1"/>
  <c r="J55" i="457" a="1"/>
  <c r="J55" i="457" s="1"/>
  <c r="T57" i="458" a="1"/>
  <c r="T57" i="458" s="1"/>
  <c r="J57" i="458" a="1"/>
  <c r="J57" i="458" s="1"/>
  <c r="N47" i="459" a="1"/>
  <c r="N47" i="459" s="1"/>
  <c r="J47" i="459" a="1"/>
  <c r="J47" i="459" s="1"/>
  <c r="S62" i="459" a="1"/>
  <c r="S62" i="459" s="1"/>
  <c r="J62" i="459" a="1"/>
  <c r="J62" i="459" s="1"/>
  <c r="S58" i="459" a="1"/>
  <c r="S58" i="459" s="1"/>
  <c r="J58" i="459" a="1"/>
  <c r="J58" i="459" s="1"/>
  <c r="N46" i="461" a="1"/>
  <c r="N46" i="461" s="1"/>
  <c r="J46" i="461" a="1"/>
  <c r="J46" i="461" s="1"/>
  <c r="D33" i="462" a="1"/>
  <c r="D33" i="462" s="1"/>
  <c r="Y33" i="462" s="1" a="1"/>
  <c r="Y33" i="462" s="1"/>
  <c r="J69" i="462" a="1"/>
  <c r="J69" i="462" s="1"/>
  <c r="D14" i="462" a="1"/>
  <c r="D14" i="462" s="1"/>
  <c r="X14" i="462" s="1" a="1"/>
  <c r="X14" i="462" s="1"/>
  <c r="J50" i="462" a="1"/>
  <c r="J50" i="462" s="1"/>
  <c r="D30" i="463" a="1"/>
  <c r="D30" i="463" s="1"/>
  <c r="X30" i="463" s="1" a="1"/>
  <c r="X30" i="463" s="1"/>
  <c r="J66" i="463" a="1"/>
  <c r="J66" i="463" s="1"/>
  <c r="O58" i="463" a="1"/>
  <c r="O58" i="463" s="1"/>
  <c r="J58" i="463" a="1"/>
  <c r="J58" i="463" s="1"/>
  <c r="R62" i="463" a="1"/>
  <c r="R62" i="463" s="1"/>
  <c r="J62" i="463" a="1"/>
  <c r="J62" i="463" s="1"/>
  <c r="D9" i="464" a="1"/>
  <c r="D9" i="464" s="1"/>
  <c r="K9" i="464" s="1" a="1"/>
  <c r="K9" i="464" s="1"/>
  <c r="J45" i="464" a="1"/>
  <c r="J45" i="464" s="1"/>
  <c r="D24" i="464" a="1"/>
  <c r="D24" i="464" s="1"/>
  <c r="X24" i="464" s="1" a="1"/>
  <c r="X24" i="464" s="1"/>
  <c r="J60" i="464" a="1"/>
  <c r="J60" i="464" s="1"/>
  <c r="N56" i="465" a="1"/>
  <c r="N56" i="465" s="1"/>
  <c r="J56" i="465" a="1"/>
  <c r="J56" i="465" s="1"/>
  <c r="T48" i="465" a="1"/>
  <c r="T48" i="465" s="1"/>
  <c r="J48" i="465" a="1"/>
  <c r="J48" i="465" s="1"/>
  <c r="D35" i="465" a="1"/>
  <c r="D35" i="465" s="1"/>
  <c r="K35" i="465" s="1" a="1"/>
  <c r="K35" i="465" s="1"/>
  <c r="L35" i="465" s="1" a="1"/>
  <c r="L35" i="465" s="1"/>
  <c r="J71" i="465" a="1"/>
  <c r="J71" i="465" s="1"/>
  <c r="D32" i="465" a="1"/>
  <c r="D32" i="465" s="1"/>
  <c r="X32" i="465" s="1" a="1"/>
  <c r="X32" i="465" s="1"/>
  <c r="J68" i="465" a="1"/>
  <c r="J68" i="465" s="1"/>
  <c r="O51" i="465" a="1"/>
  <c r="O51" i="465" s="1"/>
  <c r="J51" i="465" a="1"/>
  <c r="J51" i="465" s="1"/>
  <c r="R70" i="466" a="1"/>
  <c r="R70" i="466" s="1"/>
  <c r="J70" i="466" a="1"/>
  <c r="J70" i="466" s="1"/>
  <c r="H8" i="466" a="1"/>
  <c r="H8" i="466" s="1"/>
  <c r="AA8" i="466" s="1" a="1"/>
  <c r="AA8" i="466" s="1"/>
  <c r="J43" i="466" a="1"/>
  <c r="J43" i="466" s="1"/>
  <c r="I58" i="443" a="1"/>
  <c r="I58" i="443" s="1"/>
  <c r="J58" i="443" a="1"/>
  <c r="J58" i="443" s="1"/>
  <c r="R46" i="444" a="1"/>
  <c r="R46" i="444" s="1"/>
  <c r="J46" i="444" a="1"/>
  <c r="J46" i="444" s="1"/>
  <c r="D44" i="447" a="1"/>
  <c r="D44" i="447" s="1"/>
  <c r="J44" i="447" a="1"/>
  <c r="J44" i="447" s="1"/>
  <c r="I62" i="447" a="1"/>
  <c r="I62" i="447" s="1"/>
  <c r="J62" i="447" a="1"/>
  <c r="J62" i="447" s="1"/>
  <c r="D58" i="449" a="1"/>
  <c r="D58" i="449" s="1"/>
  <c r="J58" i="449" a="1"/>
  <c r="J58" i="449" s="1"/>
  <c r="C46" i="449" a="1"/>
  <c r="C46" i="449" s="1"/>
  <c r="J46" i="449" a="1"/>
  <c r="J46" i="449" s="1"/>
  <c r="X28" i="485" a="1"/>
  <c r="X28" i="485" s="1"/>
  <c r="Y28" i="485" a="1"/>
  <c r="Y28" i="485" s="1"/>
  <c r="T63" i="485" a="1"/>
  <c r="T63" i="485" s="1"/>
  <c r="R63" i="485" a="1"/>
  <c r="R63" i="485" s="1"/>
  <c r="N63" i="485" a="1"/>
  <c r="N63" i="485" s="1"/>
  <c r="S63" i="485" a="1"/>
  <c r="S63" i="485" s="1"/>
  <c r="M63" i="485" a="1"/>
  <c r="M63" i="485" s="1"/>
  <c r="O63" i="485" a="1"/>
  <c r="O63" i="485" s="1"/>
  <c r="X20" i="485" a="1"/>
  <c r="X20" i="485" s="1"/>
  <c r="Y20" i="485" a="1"/>
  <c r="Y20" i="485" s="1"/>
  <c r="D34" i="485" a="1"/>
  <c r="D34" i="485" s="1"/>
  <c r="W11" i="485" a="1"/>
  <c r="W11" i="485" s="1"/>
  <c r="J60" i="485" a="1"/>
  <c r="J60" i="485" s="1"/>
  <c r="G60" i="485" a="1"/>
  <c r="G60" i="485" s="1"/>
  <c r="K60" i="485" a="1"/>
  <c r="K60" i="485" s="1"/>
  <c r="F60" i="485" a="1"/>
  <c r="F60" i="485" s="1"/>
  <c r="C60" i="485" a="1"/>
  <c r="C60" i="485" s="1"/>
  <c r="E60" i="485" a="1"/>
  <c r="E60" i="485" s="1"/>
  <c r="D60" i="485" a="1"/>
  <c r="D60" i="485" s="1"/>
  <c r="I60" i="485" a="1"/>
  <c r="I60" i="485" s="1"/>
  <c r="J53" i="485" a="1"/>
  <c r="J53" i="485" s="1"/>
  <c r="G53" i="485" a="1"/>
  <c r="G53" i="485" s="1"/>
  <c r="E53" i="485" a="1"/>
  <c r="E53" i="485" s="1"/>
  <c r="C53" i="485" a="1"/>
  <c r="C53" i="485" s="1"/>
  <c r="K53" i="485" a="1"/>
  <c r="K53" i="485" s="1"/>
  <c r="F53" i="485" a="1"/>
  <c r="F53" i="485" s="1"/>
  <c r="D53" i="485" a="1"/>
  <c r="D53" i="485" s="1"/>
  <c r="I53" i="485" a="1"/>
  <c r="I53" i="485" s="1"/>
  <c r="S53" i="485" a="1"/>
  <c r="S53" i="485" s="1"/>
  <c r="O53" i="485" a="1"/>
  <c r="O53" i="485" s="1"/>
  <c r="M53" i="485" a="1"/>
  <c r="M53" i="485" s="1"/>
  <c r="R53" i="485" a="1"/>
  <c r="R53" i="485" s="1"/>
  <c r="N53" i="485" a="1"/>
  <c r="N53" i="485" s="1"/>
  <c r="T53" i="485" a="1"/>
  <c r="T53" i="485" s="1"/>
  <c r="K17" i="485" a="1"/>
  <c r="K17" i="485" s="1"/>
  <c r="L17" i="485" s="1" a="1"/>
  <c r="L17" i="485" s="1"/>
  <c r="Y14" i="485" a="1"/>
  <c r="Y14" i="485" s="1"/>
  <c r="T47" i="423" a="1"/>
  <c r="T47" i="423" s="1"/>
  <c r="J47" i="423" a="1"/>
  <c r="J47" i="423" s="1"/>
  <c r="S46" i="423" a="1"/>
  <c r="S46" i="423" s="1"/>
  <c r="J46" i="423" a="1"/>
  <c r="J46" i="423" s="1"/>
  <c r="R44" i="423" a="1"/>
  <c r="R44" i="423" s="1"/>
  <c r="J44" i="423" a="1"/>
  <c r="J44" i="423" s="1"/>
  <c r="D34" i="423" a="1"/>
  <c r="D34" i="423" s="1"/>
  <c r="X34" i="423" s="1" a="1"/>
  <c r="X34" i="423" s="1"/>
  <c r="J70" i="423" a="1"/>
  <c r="J70" i="423" s="1"/>
  <c r="D32" i="424" a="1"/>
  <c r="D32" i="424" s="1"/>
  <c r="W32" i="424" s="1" a="1"/>
  <c r="W32" i="424" s="1"/>
  <c r="J68" i="424" a="1"/>
  <c r="J68" i="424" s="1"/>
  <c r="T72" i="425" a="1"/>
  <c r="T72" i="425" s="1"/>
  <c r="J72" i="425" a="1"/>
  <c r="J72" i="425" s="1"/>
  <c r="S53" i="427" a="1"/>
  <c r="S53" i="427" s="1"/>
  <c r="J53" i="427" a="1"/>
  <c r="J53" i="427" s="1"/>
  <c r="D33" i="427" a="1"/>
  <c r="D33" i="427" s="1"/>
  <c r="W33" i="427" s="1" a="1"/>
  <c r="W33" i="427" s="1"/>
  <c r="J69" i="427" a="1"/>
  <c r="J69" i="427" s="1"/>
  <c r="T72" i="428" a="1"/>
  <c r="T72" i="428" s="1"/>
  <c r="J72" i="428" a="1"/>
  <c r="J72" i="428" s="1"/>
  <c r="M64" i="428" a="1"/>
  <c r="M64" i="428" s="1"/>
  <c r="J64" i="428" a="1"/>
  <c r="J64" i="428" s="1"/>
  <c r="D14" i="428" a="1"/>
  <c r="D14" i="428" s="1"/>
  <c r="X14" i="428" s="1" a="1"/>
  <c r="X14" i="428" s="1"/>
  <c r="J50" i="428" a="1"/>
  <c r="J50" i="428" s="1"/>
  <c r="D12" i="428" a="1"/>
  <c r="D12" i="428" s="1"/>
  <c r="X12" i="428" s="1" a="1"/>
  <c r="X12" i="428" s="1"/>
  <c r="J48" i="428" a="1"/>
  <c r="J48" i="428" s="1"/>
  <c r="D8" i="428" a="1"/>
  <c r="D8" i="428" s="1"/>
  <c r="X8" i="428" s="1" a="1"/>
  <c r="X8" i="428" s="1"/>
  <c r="J44" i="428" a="1"/>
  <c r="J44" i="428" s="1"/>
  <c r="D14" i="429" a="1"/>
  <c r="D14" i="429" s="1"/>
  <c r="X14" i="429" s="1" a="1"/>
  <c r="X14" i="429" s="1"/>
  <c r="J50" i="429" a="1"/>
  <c r="J50" i="429" s="1"/>
  <c r="R55" i="430" a="1"/>
  <c r="R55" i="430" s="1"/>
  <c r="J55" i="430" a="1"/>
  <c r="J55" i="430" s="1"/>
  <c r="D9" i="431" a="1"/>
  <c r="D9" i="431" s="1"/>
  <c r="K9" i="431" s="1" a="1"/>
  <c r="K9" i="431" s="1"/>
  <c r="J45" i="431" a="1"/>
  <c r="J45" i="431" s="1"/>
  <c r="D9" i="432" a="1"/>
  <c r="D9" i="432" s="1"/>
  <c r="J45" i="432" a="1"/>
  <c r="J45" i="432" s="1"/>
  <c r="S72" i="432" a="1"/>
  <c r="S72" i="432" s="1"/>
  <c r="J72" i="432" a="1"/>
  <c r="J72" i="432" s="1"/>
  <c r="D15" i="432" a="1"/>
  <c r="D15" i="432" s="1"/>
  <c r="X15" i="432" s="1" a="1"/>
  <c r="X15" i="432" s="1"/>
  <c r="J51" i="432" a="1"/>
  <c r="J51" i="432" s="1"/>
  <c r="D14" i="432" a="1"/>
  <c r="D14" i="432" s="1"/>
  <c r="X14" i="432" s="1" a="1"/>
  <c r="X14" i="432" s="1"/>
  <c r="J50" i="432" a="1"/>
  <c r="J50" i="432" s="1"/>
  <c r="D20" i="433" a="1"/>
  <c r="D20" i="433" s="1"/>
  <c r="W20" i="433" s="1" a="1"/>
  <c r="W20" i="433" s="1"/>
  <c r="J56" i="433" a="1"/>
  <c r="J56" i="433" s="1"/>
  <c r="C57" i="433" a="1"/>
  <c r="C57" i="433" s="1"/>
  <c r="N53" i="434" a="1"/>
  <c r="N53" i="434" s="1"/>
  <c r="J53" i="434" a="1"/>
  <c r="J53" i="434" s="1"/>
  <c r="T67" i="434" a="1"/>
  <c r="T67" i="434" s="1"/>
  <c r="J67" i="434" a="1"/>
  <c r="J67" i="434" s="1"/>
  <c r="T60" i="434" a="1"/>
  <c r="T60" i="434" s="1"/>
  <c r="J60" i="434" a="1"/>
  <c r="J60" i="434" s="1"/>
  <c r="R62" i="436" a="1"/>
  <c r="R62" i="436" s="1"/>
  <c r="J62" i="436" a="1"/>
  <c r="J62" i="436" s="1"/>
  <c r="M43" i="436" a="1"/>
  <c r="M43" i="436" s="1"/>
  <c r="J43" i="436" a="1"/>
  <c r="J43" i="436" s="1"/>
  <c r="D35" i="436" a="1"/>
  <c r="D35" i="436" s="1"/>
  <c r="X35" i="436" s="1" a="1"/>
  <c r="X35" i="436" s="1"/>
  <c r="J71" i="436" a="1"/>
  <c r="J71" i="436" s="1"/>
  <c r="D34" i="437" a="1"/>
  <c r="D34" i="437" s="1"/>
  <c r="X34" i="437" s="1" a="1"/>
  <c r="X34" i="437" s="1"/>
  <c r="J70" i="437" a="1"/>
  <c r="J70" i="437" s="1"/>
  <c r="S57" i="437" a="1"/>
  <c r="S57" i="437" s="1"/>
  <c r="J57" i="437" a="1"/>
  <c r="J57" i="437" s="1"/>
  <c r="M61" i="437" a="1"/>
  <c r="M61" i="437" s="1"/>
  <c r="J61" i="437" a="1"/>
  <c r="J61" i="437" s="1"/>
  <c r="H8" i="437" a="1"/>
  <c r="H8" i="437" s="1"/>
  <c r="J43" i="437" a="1"/>
  <c r="J43" i="437" s="1"/>
  <c r="E45" i="437" a="1"/>
  <c r="E45" i="437" s="1"/>
  <c r="S58" i="438" a="1"/>
  <c r="S58" i="438" s="1"/>
  <c r="J58" i="438" a="1"/>
  <c r="J58" i="438" s="1"/>
  <c r="O65" i="438" a="1"/>
  <c r="O65" i="438" s="1"/>
  <c r="J65" i="438" a="1"/>
  <c r="J65" i="438" s="1"/>
  <c r="N44" i="441" a="1"/>
  <c r="N44" i="441" s="1"/>
  <c r="M63" i="441" a="1"/>
  <c r="M63" i="441" s="1"/>
  <c r="T63" i="441" a="1"/>
  <c r="T63" i="441" s="1"/>
  <c r="T57" i="441" a="1"/>
  <c r="T57" i="441" s="1"/>
  <c r="R53" i="441" a="1"/>
  <c r="R53" i="441" s="1"/>
  <c r="M51" i="441" a="1"/>
  <c r="M51" i="441" s="1"/>
  <c r="O49" i="441" a="1"/>
  <c r="O49" i="441" s="1"/>
  <c r="M48" i="441" a="1"/>
  <c r="M48" i="441" s="1"/>
  <c r="O47" i="441" a="1"/>
  <c r="O47" i="441" s="1"/>
  <c r="F47" i="441" a="1"/>
  <c r="F47" i="441" s="1"/>
  <c r="C63" i="441" a="1"/>
  <c r="C63" i="441" s="1"/>
  <c r="I63" i="441" a="1"/>
  <c r="I63" i="441" s="1"/>
  <c r="G59" i="441" a="1"/>
  <c r="G59" i="441" s="1"/>
  <c r="D15" i="441" a="1"/>
  <c r="D15" i="441" s="1"/>
  <c r="C51" i="441" a="1"/>
  <c r="C51" i="441" s="1"/>
  <c r="N47" i="441" a="1"/>
  <c r="N47" i="441" s="1"/>
  <c r="C47" i="441" a="1"/>
  <c r="C47" i="441" s="1"/>
  <c r="G44" i="441" a="1"/>
  <c r="G44" i="441" s="1"/>
  <c r="F44" i="441" a="1"/>
  <c r="F44" i="441" s="1"/>
  <c r="G49" i="441" a="1"/>
  <c r="G49" i="441" s="1"/>
  <c r="I49" i="441" a="1"/>
  <c r="I49" i="441" s="1"/>
  <c r="M53" i="441" a="1"/>
  <c r="M53" i="441" s="1"/>
  <c r="F53" i="441" a="1"/>
  <c r="F53" i="441" s="1"/>
  <c r="C48" i="441" a="1"/>
  <c r="C48" i="441" s="1"/>
  <c r="I48" i="441" a="1"/>
  <c r="I48" i="441" s="1"/>
  <c r="K57" i="441" a="1"/>
  <c r="K57" i="441" s="1"/>
  <c r="D29" i="443" a="1"/>
  <c r="D29" i="443" s="1"/>
  <c r="X29" i="443" s="1" a="1"/>
  <c r="X29" i="443" s="1"/>
  <c r="J65" i="443" a="1"/>
  <c r="J65" i="443" s="1"/>
  <c r="N58" i="443" a="1"/>
  <c r="N58" i="443" s="1"/>
  <c r="T51" i="443" a="1"/>
  <c r="T51" i="443" s="1"/>
  <c r="N49" i="443" a="1"/>
  <c r="N49" i="443" s="1"/>
  <c r="O46" i="443" a="1"/>
  <c r="O46" i="443" s="1"/>
  <c r="D15" i="443" a="1"/>
  <c r="D15" i="443" s="1"/>
  <c r="K51" i="443" a="1"/>
  <c r="K51" i="443" s="1"/>
  <c r="D34" i="443" a="1"/>
  <c r="D34" i="443" s="1"/>
  <c r="X34" i="443" s="1" a="1"/>
  <c r="X34" i="443" s="1"/>
  <c r="J70" i="443" a="1"/>
  <c r="J70" i="443" s="1"/>
  <c r="E49" i="443" a="1"/>
  <c r="E49" i="443" s="1"/>
  <c r="I49" i="443" a="1"/>
  <c r="I49" i="443" s="1"/>
  <c r="I46" i="443" a="1"/>
  <c r="I46" i="443" s="1"/>
  <c r="F46" i="443" a="1"/>
  <c r="F46" i="443" s="1"/>
  <c r="D7" i="443" a="1"/>
  <c r="D7" i="443" s="1"/>
  <c r="K43" i="443" a="1"/>
  <c r="K43" i="443" s="1"/>
  <c r="D22" i="443" a="1"/>
  <c r="D22" i="443" s="1"/>
  <c r="K22" i="443" s="1" a="1"/>
  <c r="K22" i="443" s="1"/>
  <c r="L22" i="443" s="1" a="1"/>
  <c r="L22" i="443" s="1"/>
  <c r="T72" i="444" a="1"/>
  <c r="T72" i="444" s="1"/>
  <c r="J72" i="444" a="1"/>
  <c r="J72" i="444" s="1"/>
  <c r="T54" i="444" a="1"/>
  <c r="T54" i="444" s="1"/>
  <c r="J54" i="444" a="1"/>
  <c r="J54" i="444" s="1"/>
  <c r="T65" i="444" a="1"/>
  <c r="T65" i="444" s="1"/>
  <c r="J65" i="444" a="1"/>
  <c r="J65" i="444" s="1"/>
  <c r="R47" i="444" a="1"/>
  <c r="R47" i="444" s="1"/>
  <c r="J47" i="444" a="1"/>
  <c r="J47" i="444" s="1"/>
  <c r="D35" i="445" a="1"/>
  <c r="D35" i="445" s="1"/>
  <c r="K35" i="445" s="1" a="1"/>
  <c r="K35" i="445" s="1"/>
  <c r="J71" i="445" a="1"/>
  <c r="J71" i="445" s="1"/>
  <c r="D31" i="445" a="1"/>
  <c r="D31" i="445" s="1"/>
  <c r="Y31" i="445" s="1" a="1"/>
  <c r="Y31" i="445" s="1"/>
  <c r="J67" i="445" a="1"/>
  <c r="J67" i="445" s="1"/>
  <c r="D12" i="445" a="1"/>
  <c r="D12" i="445" s="1"/>
  <c r="W12" i="445" s="1" a="1"/>
  <c r="W12" i="445" s="1"/>
  <c r="J48" i="445" a="1"/>
  <c r="J48" i="445" s="1"/>
  <c r="D28" i="445" a="1"/>
  <c r="D28" i="445" s="1"/>
  <c r="Y28" i="445" s="1" a="1"/>
  <c r="Y28" i="445" s="1"/>
  <c r="J64" i="445" a="1"/>
  <c r="J64" i="445" s="1"/>
  <c r="D28" i="446" a="1"/>
  <c r="D28" i="446" s="1"/>
  <c r="X28" i="446" s="1" a="1"/>
  <c r="X28" i="446" s="1"/>
  <c r="J64" i="446" a="1"/>
  <c r="J64" i="446" s="1"/>
  <c r="R53" i="446" a="1"/>
  <c r="R53" i="446" s="1"/>
  <c r="S53" i="446" a="1"/>
  <c r="S53" i="446" s="1"/>
  <c r="M54" i="446" a="1"/>
  <c r="M54" i="446" s="1"/>
  <c r="J54" i="446" a="1"/>
  <c r="J54" i="446" s="1"/>
  <c r="R58" i="446" a="1"/>
  <c r="R58" i="446" s="1"/>
  <c r="J58" i="446" a="1"/>
  <c r="J58" i="446" s="1"/>
  <c r="D17" i="446" a="1"/>
  <c r="D17" i="446" s="1"/>
  <c r="Y17" i="446" s="1" a="1"/>
  <c r="Y17" i="446" s="1"/>
  <c r="K53" i="446" a="1"/>
  <c r="K53" i="446" s="1"/>
  <c r="I51" i="446" a="1"/>
  <c r="I51" i="446" s="1"/>
  <c r="G51" i="446" a="1"/>
  <c r="G51" i="446" s="1"/>
  <c r="S64" i="447" a="1"/>
  <c r="S64" i="447" s="1"/>
  <c r="M62" i="447" a="1"/>
  <c r="M62" i="447" s="1"/>
  <c r="M61" i="447" a="1"/>
  <c r="M61" i="447" s="1"/>
  <c r="D26" i="447" a="1"/>
  <c r="D26" i="447" s="1"/>
  <c r="Y26" i="447" s="1" a="1"/>
  <c r="Y26" i="447" s="1"/>
  <c r="D47" i="447" a="1"/>
  <c r="D47" i="447" s="1"/>
  <c r="G44" i="447" a="1"/>
  <c r="G44" i="447" s="1"/>
  <c r="D64" i="447" a="1"/>
  <c r="D64" i="447" s="1"/>
  <c r="D32" i="448" a="1"/>
  <c r="D32" i="448" s="1"/>
  <c r="Y32" i="448" s="1" a="1"/>
  <c r="Y32" i="448" s="1"/>
  <c r="J68" i="448" a="1"/>
  <c r="J68" i="448" s="1"/>
  <c r="N58" i="448" a="1"/>
  <c r="N58" i="448" s="1"/>
  <c r="J58" i="448" a="1"/>
  <c r="J58" i="448" s="1"/>
  <c r="S45" i="448" a="1"/>
  <c r="S45" i="448" s="1"/>
  <c r="J45" i="448" a="1"/>
  <c r="J45" i="448" s="1"/>
  <c r="R62" i="448" a="1"/>
  <c r="R62" i="448" s="1"/>
  <c r="J62" i="448" a="1"/>
  <c r="J62" i="448" s="1"/>
  <c r="D36" i="448" a="1"/>
  <c r="D36" i="448" s="1"/>
  <c r="Y36" i="448" s="1" a="1"/>
  <c r="Y36" i="448" s="1"/>
  <c r="J72" i="448" a="1"/>
  <c r="J72" i="448" s="1"/>
  <c r="M61" i="448" a="1"/>
  <c r="M61" i="448" s="1"/>
  <c r="J61" i="448" a="1"/>
  <c r="J61" i="448" s="1"/>
  <c r="D33" i="449" a="1"/>
  <c r="D33" i="449" s="1"/>
  <c r="K33" i="449" s="1" a="1"/>
  <c r="K33" i="449" s="1"/>
  <c r="L33" i="449" s="1" a="1"/>
  <c r="L33" i="449" s="1"/>
  <c r="J69" i="449" a="1"/>
  <c r="J69" i="449" s="1"/>
  <c r="D27" i="449" a="1"/>
  <c r="D27" i="449" s="1"/>
  <c r="W27" i="449" s="1" a="1"/>
  <c r="W27" i="449" s="1"/>
  <c r="J63" i="449" a="1"/>
  <c r="J63" i="449" s="1"/>
  <c r="D36" i="449" a="1"/>
  <c r="D36" i="449" s="1"/>
  <c r="X36" i="449" s="1" a="1"/>
  <c r="X36" i="449" s="1"/>
  <c r="J72" i="449" a="1"/>
  <c r="J72" i="449" s="1"/>
  <c r="G46" i="449" a="1"/>
  <c r="G46" i="449" s="1"/>
  <c r="R66" i="450" a="1"/>
  <c r="R66" i="450" s="1"/>
  <c r="J66" i="450" a="1"/>
  <c r="J66" i="450" s="1"/>
  <c r="S59" i="450" a="1"/>
  <c r="S59" i="450" s="1"/>
  <c r="J59" i="450" a="1"/>
  <c r="J59" i="450" s="1"/>
  <c r="N62" i="450" a="1"/>
  <c r="N62" i="450" s="1"/>
  <c r="J62" i="450" a="1"/>
  <c r="J62" i="450" s="1"/>
  <c r="D36" i="451" a="1"/>
  <c r="D36" i="451" s="1"/>
  <c r="W36" i="451" s="1" a="1"/>
  <c r="W36" i="451" s="1"/>
  <c r="J72" i="451" a="1"/>
  <c r="J72" i="451" s="1"/>
  <c r="D35" i="451" a="1"/>
  <c r="D35" i="451" s="1"/>
  <c r="X35" i="451" s="1" a="1"/>
  <c r="X35" i="451" s="1"/>
  <c r="J71" i="451" a="1"/>
  <c r="J71" i="451" s="1"/>
  <c r="D22" i="453" a="1"/>
  <c r="D22" i="453" s="1"/>
  <c r="X22" i="453" s="1" a="1"/>
  <c r="X22" i="453" s="1"/>
  <c r="J58" i="453" a="1"/>
  <c r="J58" i="453" s="1"/>
  <c r="D24" i="453" a="1"/>
  <c r="D24" i="453" s="1"/>
  <c r="J60" i="453" a="1"/>
  <c r="J60" i="453" s="1"/>
  <c r="D16" i="454" a="1"/>
  <c r="D16" i="454" s="1"/>
  <c r="X16" i="454" s="1" a="1"/>
  <c r="X16" i="454" s="1"/>
  <c r="J52" i="454" a="1"/>
  <c r="J52" i="454" s="1"/>
  <c r="D14" i="454" a="1"/>
  <c r="D14" i="454" s="1"/>
  <c r="X14" i="454" s="1" a="1"/>
  <c r="X14" i="454" s="1"/>
  <c r="J50" i="454" a="1"/>
  <c r="J50" i="454" s="1"/>
  <c r="D29" i="456" a="1"/>
  <c r="D29" i="456" s="1"/>
  <c r="K29" i="456" s="1" a="1"/>
  <c r="K29" i="456" s="1"/>
  <c r="L29" i="456" s="1" a="1"/>
  <c r="L29" i="456" s="1"/>
  <c r="J65" i="456" a="1"/>
  <c r="J65" i="456" s="1"/>
  <c r="D27" i="456" a="1"/>
  <c r="D27" i="456" s="1"/>
  <c r="X27" i="456" s="1" a="1"/>
  <c r="X27" i="456" s="1"/>
  <c r="J63" i="456" a="1"/>
  <c r="J63" i="456" s="1"/>
  <c r="D25" i="456" a="1"/>
  <c r="D25" i="456" s="1"/>
  <c r="Y25" i="456" s="1" a="1"/>
  <c r="Y25" i="456" s="1"/>
  <c r="J61" i="456" a="1"/>
  <c r="J61" i="456" s="1"/>
  <c r="R54" i="456" a="1"/>
  <c r="R54" i="456" s="1"/>
  <c r="J54" i="456" a="1"/>
  <c r="J54" i="456" s="1"/>
  <c r="S72" i="456" a="1"/>
  <c r="S72" i="456" s="1"/>
  <c r="J72" i="456" a="1"/>
  <c r="J72" i="456" s="1"/>
  <c r="N71" i="456" a="1"/>
  <c r="N71" i="456" s="1"/>
  <c r="J71" i="456" a="1"/>
  <c r="J71" i="456" s="1"/>
  <c r="D16" i="456" a="1"/>
  <c r="D16" i="456" s="1"/>
  <c r="W16" i="456" s="1" a="1"/>
  <c r="W16" i="456" s="1"/>
  <c r="J52" i="456" a="1"/>
  <c r="J52" i="456" s="1"/>
  <c r="O72" i="457" a="1"/>
  <c r="O72" i="457" s="1"/>
  <c r="J72" i="457" a="1"/>
  <c r="J72" i="457" s="1"/>
  <c r="S68" i="457" a="1"/>
  <c r="S68" i="457" s="1"/>
  <c r="J68" i="457" a="1"/>
  <c r="J68" i="457" s="1"/>
  <c r="T62" i="457" a="1"/>
  <c r="T62" i="457" s="1"/>
  <c r="J62" i="457" a="1"/>
  <c r="J62" i="457" s="1"/>
  <c r="T50" i="457" a="1"/>
  <c r="T50" i="457" s="1"/>
  <c r="J50" i="457" a="1"/>
  <c r="J50" i="457" s="1"/>
  <c r="O56" i="457" a="1"/>
  <c r="O56" i="457" s="1"/>
  <c r="J56" i="457" a="1"/>
  <c r="J56" i="457" s="1"/>
  <c r="N49" i="457" a="1"/>
  <c r="N49" i="457" s="1"/>
  <c r="J49" i="457" a="1"/>
  <c r="J49" i="457" s="1"/>
  <c r="N57" i="457" a="1"/>
  <c r="N57" i="457" s="1"/>
  <c r="J57" i="457" a="1"/>
  <c r="J57" i="457" s="1"/>
  <c r="N60" i="457" a="1"/>
  <c r="N60" i="457" s="1"/>
  <c r="J60" i="457" a="1"/>
  <c r="J60" i="457" s="1"/>
  <c r="N53" i="458" a="1"/>
  <c r="N53" i="458" s="1"/>
  <c r="J53" i="458" a="1"/>
  <c r="J53" i="458" s="1"/>
  <c r="D35" i="458" a="1"/>
  <c r="D35" i="458" s="1"/>
  <c r="K35" i="458" s="1" a="1"/>
  <c r="K35" i="458" s="1"/>
  <c r="L35" i="458" s="1" a="1"/>
  <c r="L35" i="458" s="1"/>
  <c r="J71" i="458" a="1"/>
  <c r="J71" i="458" s="1"/>
  <c r="S64" i="459" a="1"/>
  <c r="S64" i="459" s="1"/>
  <c r="J64" i="459" a="1"/>
  <c r="J64" i="459" s="1"/>
  <c r="N52" i="459" a="1"/>
  <c r="N52" i="459" s="1"/>
  <c r="J52" i="459" a="1"/>
  <c r="J52" i="459" s="1"/>
  <c r="D13" i="459" a="1"/>
  <c r="D13" i="459" s="1"/>
  <c r="W13" i="459" s="1" a="1"/>
  <c r="W13" i="459" s="1"/>
  <c r="J49" i="459" a="1"/>
  <c r="J49" i="459" s="1"/>
  <c r="T69" i="460" a="1"/>
  <c r="T69" i="460" s="1"/>
  <c r="J69" i="460" a="1"/>
  <c r="J69" i="460" s="1"/>
  <c r="S61" i="460" a="1"/>
  <c r="S61" i="460" s="1"/>
  <c r="J61" i="460" a="1"/>
  <c r="J61" i="460" s="1"/>
  <c r="T49" i="460" a="1"/>
  <c r="T49" i="460" s="1"/>
  <c r="J49" i="460" a="1"/>
  <c r="J49" i="460" s="1"/>
  <c r="S58" i="460" a="1"/>
  <c r="S58" i="460" s="1"/>
  <c r="J58" i="460" a="1"/>
  <c r="J58" i="460" s="1"/>
  <c r="M50" i="460" a="1"/>
  <c r="M50" i="460" s="1"/>
  <c r="J50" i="460" a="1"/>
  <c r="J50" i="460" s="1"/>
  <c r="R48" i="460" a="1"/>
  <c r="R48" i="460" s="1"/>
  <c r="J48" i="460" a="1"/>
  <c r="J48" i="460" s="1"/>
  <c r="D36" i="461" a="1"/>
  <c r="D36" i="461" s="1"/>
  <c r="X36" i="461" s="1" a="1"/>
  <c r="X36" i="461" s="1"/>
  <c r="J72" i="461" a="1"/>
  <c r="J72" i="461" s="1"/>
  <c r="M49" i="461" a="1"/>
  <c r="M49" i="461" s="1"/>
  <c r="J49" i="461" a="1"/>
  <c r="J49" i="461" s="1"/>
  <c r="N45" i="461" a="1"/>
  <c r="N45" i="461" s="1"/>
  <c r="J45" i="461" a="1"/>
  <c r="J45" i="461" s="1"/>
  <c r="D27" i="461" a="1"/>
  <c r="D27" i="461" s="1"/>
  <c r="X27" i="461" s="1" a="1"/>
  <c r="X27" i="461" s="1"/>
  <c r="J63" i="461" a="1"/>
  <c r="J63" i="461" s="1"/>
  <c r="D30" i="461" a="1"/>
  <c r="D30" i="461" s="1"/>
  <c r="X30" i="461" s="1" a="1"/>
  <c r="X30" i="461" s="1"/>
  <c r="J66" i="461" a="1"/>
  <c r="J66" i="461" s="1"/>
  <c r="D33" i="461" a="1"/>
  <c r="D33" i="461" s="1"/>
  <c r="X33" i="461" s="1" a="1"/>
  <c r="X33" i="461" s="1"/>
  <c r="J69" i="461" a="1"/>
  <c r="J69" i="461" s="1"/>
  <c r="D31" i="462" a="1"/>
  <c r="D31" i="462" s="1"/>
  <c r="X31" i="462" s="1" a="1"/>
  <c r="X31" i="462" s="1"/>
  <c r="J67" i="462" a="1"/>
  <c r="J67" i="462" s="1"/>
  <c r="D23" i="462" a="1"/>
  <c r="D23" i="462" s="1"/>
  <c r="X23" i="462" s="1" a="1"/>
  <c r="X23" i="462" s="1"/>
  <c r="J59" i="462" a="1"/>
  <c r="J59" i="462" s="1"/>
  <c r="D29" i="462" a="1"/>
  <c r="D29" i="462" s="1"/>
  <c r="X29" i="462" s="1" a="1"/>
  <c r="X29" i="462" s="1"/>
  <c r="J65" i="462" a="1"/>
  <c r="J65" i="462" s="1"/>
  <c r="D30" i="462" a="1"/>
  <c r="D30" i="462" s="1"/>
  <c r="X30" i="462" s="1" a="1"/>
  <c r="X30" i="462" s="1"/>
  <c r="J66" i="462" a="1"/>
  <c r="J66" i="462" s="1"/>
  <c r="D22" i="462" a="1"/>
  <c r="D22" i="462" s="1"/>
  <c r="X22" i="462" s="1" a="1"/>
  <c r="X22" i="462" s="1"/>
  <c r="J58" i="462" a="1"/>
  <c r="J58" i="462" s="1"/>
  <c r="D7" i="462" a="1"/>
  <c r="D7" i="462" s="1"/>
  <c r="X7" i="462" s="1" a="1"/>
  <c r="X7" i="462" s="1"/>
  <c r="J43" i="462" a="1"/>
  <c r="J43" i="462" s="1"/>
  <c r="S51" i="463" a="1"/>
  <c r="S51" i="463" s="1"/>
  <c r="J51" i="463" a="1"/>
  <c r="J51" i="463" s="1"/>
  <c r="S47" i="463" a="1"/>
  <c r="S47" i="463" s="1"/>
  <c r="J47" i="463" a="1"/>
  <c r="J47" i="463" s="1"/>
  <c r="D34" i="463" a="1"/>
  <c r="D34" i="463" s="1"/>
  <c r="X34" i="463" s="1" a="1"/>
  <c r="X34" i="463" s="1"/>
  <c r="J70" i="463" a="1"/>
  <c r="J70" i="463" s="1"/>
  <c r="N55" i="463" a="1"/>
  <c r="N55" i="463" s="1"/>
  <c r="J55" i="463" a="1"/>
  <c r="J55" i="463" s="1"/>
  <c r="O59" i="463" a="1"/>
  <c r="O59" i="463" s="1"/>
  <c r="J59" i="463" a="1"/>
  <c r="J59" i="463" s="1"/>
  <c r="D27" i="463" a="1"/>
  <c r="D27" i="463" s="1"/>
  <c r="X27" i="463" s="1" a="1"/>
  <c r="X27" i="463" s="1"/>
  <c r="J63" i="463" a="1"/>
  <c r="J63" i="463" s="1"/>
  <c r="D18" i="464" a="1"/>
  <c r="D18" i="464" s="1"/>
  <c r="X18" i="464" s="1" a="1"/>
  <c r="X18" i="464" s="1"/>
  <c r="J54" i="464" a="1"/>
  <c r="J54" i="464" s="1"/>
  <c r="D19" i="464" a="1"/>
  <c r="D19" i="464" s="1"/>
  <c r="W19" i="464" s="1" a="1"/>
  <c r="W19" i="464" s="1"/>
  <c r="J55" i="464" a="1"/>
  <c r="J55" i="464" s="1"/>
  <c r="D25" i="464" a="1"/>
  <c r="D25" i="464" s="1"/>
  <c r="X25" i="464" s="1" a="1"/>
  <c r="X25" i="464" s="1"/>
  <c r="J61" i="464" a="1"/>
  <c r="J61" i="464" s="1"/>
  <c r="S58" i="465" a="1"/>
  <c r="S58" i="465" s="1"/>
  <c r="J58" i="465" a="1"/>
  <c r="J58" i="465" s="1"/>
  <c r="N62" i="465" a="1"/>
  <c r="N62" i="465" s="1"/>
  <c r="J62" i="465" a="1"/>
  <c r="J62" i="465" s="1"/>
  <c r="D29" i="465" a="1"/>
  <c r="D29" i="465" s="1"/>
  <c r="X29" i="465" s="1" a="1"/>
  <c r="X29" i="465" s="1"/>
  <c r="J65" i="465" a="1"/>
  <c r="J65" i="465" s="1"/>
  <c r="S50" i="423" a="1"/>
  <c r="S50" i="423" s="1"/>
  <c r="J50" i="423" a="1"/>
  <c r="J50" i="423" s="1"/>
  <c r="R51" i="423" a="1"/>
  <c r="R51" i="423" s="1"/>
  <c r="J51" i="423" a="1"/>
  <c r="J51" i="423" s="1"/>
  <c r="E59" i="425" a="1"/>
  <c r="E59" i="425" s="1"/>
  <c r="J59" i="425" a="1"/>
  <c r="J59" i="425" s="1"/>
  <c r="I59" i="426" a="1"/>
  <c r="I59" i="426" s="1"/>
  <c r="J59" i="426" a="1"/>
  <c r="J59" i="426" s="1"/>
  <c r="D55" i="426" a="1"/>
  <c r="D55" i="426" s="1"/>
  <c r="J55" i="426" a="1"/>
  <c r="J55" i="426" s="1"/>
  <c r="F51" i="426" a="1"/>
  <c r="F51" i="426" s="1"/>
  <c r="J51" i="426" a="1"/>
  <c r="J51" i="426" s="1"/>
  <c r="R70" i="426" a="1"/>
  <c r="R70" i="426" s="1"/>
  <c r="J70" i="426" a="1"/>
  <c r="J70" i="426" s="1"/>
  <c r="E56" i="443" a="1"/>
  <c r="E56" i="443" s="1"/>
  <c r="J56" i="443" a="1"/>
  <c r="J56" i="443" s="1"/>
  <c r="G57" i="443" a="1"/>
  <c r="G57" i="443" s="1"/>
  <c r="J57" i="443" a="1"/>
  <c r="J57" i="443" s="1"/>
  <c r="R53" i="444" a="1"/>
  <c r="R53" i="444" s="1"/>
  <c r="J53" i="444" a="1"/>
  <c r="J53" i="444" s="1"/>
  <c r="F44" i="446" a="1"/>
  <c r="F44" i="446" s="1"/>
  <c r="J44" i="446" a="1"/>
  <c r="J44" i="446" s="1"/>
  <c r="M51" i="446" a="1"/>
  <c r="M51" i="446" s="1"/>
  <c r="G46" i="446" a="1"/>
  <c r="G46" i="446" s="1"/>
  <c r="J46" i="446" a="1"/>
  <c r="J46" i="446" s="1"/>
  <c r="K45" i="446" a="1"/>
  <c r="K45" i="446" s="1"/>
  <c r="J45" i="446" a="1"/>
  <c r="J45" i="446" s="1"/>
  <c r="D70" i="447" a="1"/>
  <c r="D70" i="447" s="1"/>
  <c r="J70" i="447" a="1"/>
  <c r="J70" i="447" s="1"/>
  <c r="D35" i="447" a="1"/>
  <c r="D35" i="447" s="1"/>
  <c r="W35" i="447" s="1" a="1"/>
  <c r="W35" i="447" s="1"/>
  <c r="J71" i="447" a="1"/>
  <c r="J71" i="447" s="1"/>
  <c r="E46" i="447" a="1"/>
  <c r="E46" i="447" s="1"/>
  <c r="J46" i="447" a="1"/>
  <c r="J46" i="447" s="1"/>
  <c r="M44" i="447" a="1"/>
  <c r="M44" i="447" s="1"/>
  <c r="C51" i="449" a="1"/>
  <c r="C51" i="449" s="1"/>
  <c r="J51" i="449" a="1"/>
  <c r="J51" i="449" s="1"/>
  <c r="F57" i="449" a="1"/>
  <c r="F57" i="449" s="1"/>
  <c r="J57" i="449" a="1"/>
  <c r="J57" i="449" s="1"/>
  <c r="G56" i="449" a="1"/>
  <c r="G56" i="449" s="1"/>
  <c r="J56" i="449" a="1"/>
  <c r="J56" i="449" s="1"/>
  <c r="I48" i="449" a="1"/>
  <c r="I48" i="449" s="1"/>
  <c r="J48" i="449" a="1"/>
  <c r="J48" i="449" s="1"/>
  <c r="J44" i="450" a="1"/>
  <c r="J44" i="450" s="1"/>
  <c r="K44" i="450" a="1"/>
  <c r="K44" i="450" s="1"/>
  <c r="D8" i="450" a="1"/>
  <c r="D8" i="450" s="1"/>
  <c r="Y8" i="450" s="1" a="1"/>
  <c r="Y8" i="450" s="1"/>
  <c r="M44" i="450" a="1"/>
  <c r="M44" i="450" s="1"/>
  <c r="G44" i="450" a="1"/>
  <c r="G44" i="450" s="1"/>
  <c r="F44" i="450" a="1"/>
  <c r="F44" i="450" s="1"/>
  <c r="T62" i="485" a="1"/>
  <c r="T62" i="485" s="1"/>
  <c r="R62" i="485" a="1"/>
  <c r="R62" i="485" s="1"/>
  <c r="N62" i="485" a="1"/>
  <c r="N62" i="485" s="1"/>
  <c r="O62" i="485" a="1"/>
  <c r="O62" i="485" s="1"/>
  <c r="S62" i="485" a="1"/>
  <c r="S62" i="485" s="1"/>
  <c r="M62" i="485" a="1"/>
  <c r="M62" i="485" s="1"/>
  <c r="K26" i="485" a="1"/>
  <c r="K26" i="485" s="1"/>
  <c r="L26" i="485" s="1" a="1"/>
  <c r="L26" i="485" s="1"/>
  <c r="T47" i="485" a="1"/>
  <c r="T47" i="485" s="1"/>
  <c r="R47" i="485" a="1"/>
  <c r="R47" i="485" s="1"/>
  <c r="N47" i="485" a="1"/>
  <c r="N47" i="485" s="1"/>
  <c r="O47" i="485" a="1"/>
  <c r="O47" i="485" s="1"/>
  <c r="K11" i="485" a="1"/>
  <c r="K11" i="485" s="1"/>
  <c r="L11" i="485" s="1" a="1"/>
  <c r="L11" i="485" s="1"/>
  <c r="M47" i="485" a="1"/>
  <c r="M47" i="485" s="1"/>
  <c r="S47" i="485" a="1"/>
  <c r="S47" i="485" s="1"/>
  <c r="Y11" i="485" a="1"/>
  <c r="Y11" i="485" s="1"/>
  <c r="J68" i="485" a="1"/>
  <c r="J68" i="485" s="1"/>
  <c r="G68" i="485" a="1"/>
  <c r="G68" i="485" s="1"/>
  <c r="E68" i="485" a="1"/>
  <c r="E68" i="485" s="1"/>
  <c r="C68" i="485" a="1"/>
  <c r="C68" i="485" s="1"/>
  <c r="I68" i="485" a="1"/>
  <c r="I68" i="485" s="1"/>
  <c r="D68" i="485" a="1"/>
  <c r="D68" i="485" s="1"/>
  <c r="F68" i="485" a="1"/>
  <c r="F68" i="485" s="1"/>
  <c r="K68" i="485" a="1"/>
  <c r="K68" i="485" s="1"/>
  <c r="Y23" i="485" a="1"/>
  <c r="Y23" i="485" s="1"/>
  <c r="W8" i="485" a="1"/>
  <c r="W8" i="485" s="1"/>
  <c r="T54" i="485" a="1"/>
  <c r="T54" i="485" s="1"/>
  <c r="R54" i="485" a="1"/>
  <c r="R54" i="485" s="1"/>
  <c r="N54" i="485" a="1"/>
  <c r="N54" i="485" s="1"/>
  <c r="S54" i="485" a="1"/>
  <c r="S54" i="485" s="1"/>
  <c r="M54" i="485" a="1"/>
  <c r="M54" i="485" s="1"/>
  <c r="O54" i="485" a="1"/>
  <c r="O54" i="485" s="1"/>
  <c r="K50" i="485" a="1"/>
  <c r="K50" i="485" s="1"/>
  <c r="I50" i="485" a="1"/>
  <c r="I50" i="485" s="1"/>
  <c r="F50" i="485" a="1"/>
  <c r="F50" i="485" s="1"/>
  <c r="D50" i="485" a="1"/>
  <c r="D50" i="485" s="1"/>
  <c r="G50" i="485" a="1"/>
  <c r="G50" i="485" s="1"/>
  <c r="C50" i="485" a="1"/>
  <c r="C50" i="485" s="1"/>
  <c r="E50" i="485" a="1"/>
  <c r="E50" i="485" s="1"/>
  <c r="J50" i="485" a="1"/>
  <c r="J50" i="485" s="1"/>
  <c r="J49" i="485" a="1"/>
  <c r="J49" i="485" s="1"/>
  <c r="G49" i="485" a="1"/>
  <c r="G49" i="485" s="1"/>
  <c r="E49" i="485" a="1"/>
  <c r="E49" i="485" s="1"/>
  <c r="C49" i="485" a="1"/>
  <c r="C49" i="485" s="1"/>
  <c r="K49" i="485" a="1"/>
  <c r="K49" i="485" s="1"/>
  <c r="F49" i="485" a="1"/>
  <c r="F49" i="485" s="1"/>
  <c r="D49" i="485" a="1"/>
  <c r="D49" i="485" s="1"/>
  <c r="I49" i="485" a="1"/>
  <c r="I49" i="485" s="1"/>
  <c r="D13" i="485" a="1"/>
  <c r="D13" i="485" s="1"/>
  <c r="K13" i="485" s="1" a="1"/>
  <c r="K13" i="485" s="1"/>
  <c r="L13" i="485" s="1" a="1"/>
  <c r="L13" i="485" s="1"/>
  <c r="T68" i="428" a="1"/>
  <c r="T68" i="428" s="1"/>
  <c r="J68" i="428" a="1"/>
  <c r="J68" i="428" s="1"/>
  <c r="D13" i="428" a="1"/>
  <c r="D13" i="428" s="1"/>
  <c r="X13" i="428" s="1" a="1"/>
  <c r="X13" i="428" s="1"/>
  <c r="J49" i="428" a="1"/>
  <c r="J49" i="428" s="1"/>
  <c r="D9" i="428" a="1"/>
  <c r="D9" i="428" s="1"/>
  <c r="X9" i="428" s="1" a="1"/>
  <c r="X9" i="428" s="1"/>
  <c r="J45" i="428" a="1"/>
  <c r="J45" i="428" s="1"/>
  <c r="D35" i="430" a="1"/>
  <c r="D35" i="430" s="1"/>
  <c r="K35" i="430" s="1" a="1"/>
  <c r="K35" i="430" s="1"/>
  <c r="L35" i="430" s="1" a="1"/>
  <c r="L35" i="430" s="1"/>
  <c r="J71" i="430" a="1"/>
  <c r="J71" i="430" s="1"/>
  <c r="D27" i="431" a="1"/>
  <c r="D27" i="431" s="1"/>
  <c r="X27" i="431" s="1" a="1"/>
  <c r="X27" i="431" s="1"/>
  <c r="J63" i="431" a="1"/>
  <c r="J63" i="431" s="1"/>
  <c r="D25" i="431" a="1"/>
  <c r="D25" i="431" s="1"/>
  <c r="Y25" i="431" s="1" a="1"/>
  <c r="Y25" i="431" s="1"/>
  <c r="J61" i="431" a="1"/>
  <c r="J61" i="431" s="1"/>
  <c r="D34" i="433" a="1"/>
  <c r="D34" i="433" s="1"/>
  <c r="X34" i="433" s="1" a="1"/>
  <c r="X34" i="433" s="1"/>
  <c r="J70" i="433" a="1"/>
  <c r="J70" i="433" s="1"/>
  <c r="T60" i="436" a="1"/>
  <c r="T60" i="436" s="1"/>
  <c r="J60" i="436" a="1"/>
  <c r="J60" i="436" s="1"/>
  <c r="M61" i="444" a="1"/>
  <c r="M61" i="444" s="1"/>
  <c r="J61" i="444" a="1"/>
  <c r="J61" i="444" s="1"/>
  <c r="D17" i="445" a="1"/>
  <c r="D17" i="445" s="1"/>
  <c r="X17" i="445" s="1" a="1"/>
  <c r="X17" i="445" s="1"/>
  <c r="J53" i="445" a="1"/>
  <c r="J53" i="445" s="1"/>
  <c r="D22" i="445" a="1"/>
  <c r="D22" i="445" s="1"/>
  <c r="K22" i="445" s="1" a="1"/>
  <c r="K22" i="445" s="1"/>
  <c r="L22" i="445" s="1" a="1"/>
  <c r="L22" i="445" s="1"/>
  <c r="J58" i="445" a="1"/>
  <c r="J58" i="445" s="1"/>
  <c r="D13" i="445" a="1"/>
  <c r="D13" i="445" s="1"/>
  <c r="X13" i="445" s="1" a="1"/>
  <c r="X13" i="445" s="1"/>
  <c r="J49" i="445" a="1"/>
  <c r="J49" i="445" s="1"/>
  <c r="D35" i="449" a="1"/>
  <c r="D35" i="449" s="1"/>
  <c r="W35" i="449" s="1" a="1"/>
  <c r="W35" i="449" s="1"/>
  <c r="J71" i="449" a="1"/>
  <c r="J71" i="449" s="1"/>
  <c r="R68" i="482" a="1"/>
  <c r="R68" i="482" s="1"/>
  <c r="J68" i="482" a="1"/>
  <c r="J68" i="482" s="1"/>
  <c r="F44" i="482" a="1"/>
  <c r="F44" i="482" s="1"/>
  <c r="J44" i="482" a="1"/>
  <c r="J44" i="482" s="1"/>
  <c r="K55" i="437" a="1"/>
  <c r="K55" i="437" s="1"/>
  <c r="J55" i="437" a="1"/>
  <c r="J55" i="437" s="1"/>
  <c r="T58" i="485" a="1"/>
  <c r="T58" i="485" s="1"/>
  <c r="M58" i="485" a="1"/>
  <c r="M58" i="485" s="1"/>
  <c r="O58" i="485" a="1"/>
  <c r="O58" i="485" s="1"/>
  <c r="N58" i="485" a="1"/>
  <c r="N58" i="485" s="1"/>
  <c r="K22" i="485" a="1"/>
  <c r="K22" i="485" s="1"/>
  <c r="L22" i="485" s="1" a="1"/>
  <c r="L22" i="485" s="1"/>
  <c r="S58" i="485" a="1"/>
  <c r="S58" i="485" s="1"/>
  <c r="R58" i="485" a="1"/>
  <c r="R58" i="485" s="1"/>
  <c r="W17" i="485" a="1"/>
  <c r="W17" i="485" s="1"/>
  <c r="D25" i="424" a="1"/>
  <c r="D25" i="424" s="1"/>
  <c r="X25" i="424" s="1" a="1"/>
  <c r="X25" i="424" s="1"/>
  <c r="J61" i="424" a="1"/>
  <c r="J61" i="424" s="1"/>
  <c r="O57" i="424" a="1"/>
  <c r="O57" i="424" s="1"/>
  <c r="J57" i="424" a="1"/>
  <c r="J57" i="424" s="1"/>
  <c r="R55" i="424" a="1"/>
  <c r="R55" i="424" s="1"/>
  <c r="J55" i="424" a="1"/>
  <c r="J55" i="424" s="1"/>
  <c r="T68" i="425" a="1"/>
  <c r="T68" i="425" s="1"/>
  <c r="J68" i="425" a="1"/>
  <c r="J68" i="425" s="1"/>
  <c r="D28" i="426" a="1"/>
  <c r="D28" i="426" s="1"/>
  <c r="X28" i="426" s="1" a="1"/>
  <c r="X28" i="426" s="1"/>
  <c r="J64" i="426" a="1"/>
  <c r="J64" i="426" s="1"/>
  <c r="D28" i="427" a="1"/>
  <c r="D28" i="427" s="1"/>
  <c r="Y28" i="427" s="1" a="1"/>
  <c r="Y28" i="427" s="1"/>
  <c r="J64" i="427" a="1"/>
  <c r="J64" i="427" s="1"/>
  <c r="T62" i="429" a="1"/>
  <c r="T62" i="429" s="1"/>
  <c r="J62" i="429" a="1"/>
  <c r="J62" i="429" s="1"/>
  <c r="D11" i="430" a="1"/>
  <c r="D11" i="430" s="1"/>
  <c r="X11" i="430" s="1" a="1"/>
  <c r="X11" i="430" s="1"/>
  <c r="J47" i="430" a="1"/>
  <c r="J47" i="430" s="1"/>
  <c r="D29" i="432" a="1"/>
  <c r="D29" i="432" s="1"/>
  <c r="X29" i="432" s="1" a="1"/>
  <c r="X29" i="432" s="1"/>
  <c r="J65" i="432" a="1"/>
  <c r="J65" i="432" s="1"/>
  <c r="D28" i="432" a="1"/>
  <c r="D28" i="432" s="1"/>
  <c r="X28" i="432" s="1" a="1"/>
  <c r="X28" i="432" s="1"/>
  <c r="J64" i="432" a="1"/>
  <c r="J64" i="432" s="1"/>
  <c r="D36" i="433" a="1"/>
  <c r="D36" i="433" s="1"/>
  <c r="X36" i="433" s="1" a="1"/>
  <c r="X36" i="433" s="1"/>
  <c r="J72" i="433" a="1"/>
  <c r="J72" i="433" s="1"/>
  <c r="D57" i="433" a="1"/>
  <c r="D57" i="433" s="1"/>
  <c r="O46" i="434" a="1"/>
  <c r="O46" i="434" s="1"/>
  <c r="J46" i="434" a="1"/>
  <c r="J46" i="434" s="1"/>
  <c r="T64" i="436" a="1"/>
  <c r="T64" i="436" s="1"/>
  <c r="J64" i="436" a="1"/>
  <c r="J64" i="436" s="1"/>
  <c r="D33" i="437" a="1"/>
  <c r="D33" i="437" s="1"/>
  <c r="X33" i="437" s="1" a="1"/>
  <c r="X33" i="437" s="1"/>
  <c r="J69" i="437" a="1"/>
  <c r="J69" i="437" s="1"/>
  <c r="F59" i="441" a="1"/>
  <c r="F59" i="441" s="1"/>
  <c r="N63" i="444" a="1"/>
  <c r="N63" i="444" s="1"/>
  <c r="J63" i="444" a="1"/>
  <c r="J63" i="444" s="1"/>
  <c r="R59" i="444" a="1"/>
  <c r="R59" i="444" s="1"/>
  <c r="J59" i="444" a="1"/>
  <c r="J59" i="444" s="1"/>
  <c r="R45" i="444" a="1"/>
  <c r="R45" i="444" s="1"/>
  <c r="J45" i="444" a="1"/>
  <c r="J45" i="444" s="1"/>
  <c r="R57" i="446" a="1"/>
  <c r="R57" i="446" s="1"/>
  <c r="J57" i="446" a="1"/>
  <c r="J57" i="446" s="1"/>
  <c r="O56" i="447" a="1"/>
  <c r="O56" i="447" s="1"/>
  <c r="J56" i="447" a="1"/>
  <c r="J56" i="447" s="1"/>
  <c r="D27" i="448" a="1"/>
  <c r="D27" i="448" s="1"/>
  <c r="X27" i="448" s="1" a="1"/>
  <c r="X27" i="448" s="1"/>
  <c r="J63" i="448" a="1"/>
  <c r="J63" i="448" s="1"/>
  <c r="D35" i="448" a="1"/>
  <c r="D35" i="448" s="1"/>
  <c r="X35" i="448" s="1" a="1"/>
  <c r="X35" i="448" s="1"/>
  <c r="J71" i="448" a="1"/>
  <c r="J71" i="448" s="1"/>
  <c r="S71" i="450" a="1"/>
  <c r="S71" i="450" s="1"/>
  <c r="J71" i="450" a="1"/>
  <c r="J71" i="450" s="1"/>
  <c r="D29" i="454" a="1"/>
  <c r="D29" i="454" s="1"/>
  <c r="X29" i="454" s="1" a="1"/>
  <c r="X29" i="454" s="1"/>
  <c r="J65" i="454" a="1"/>
  <c r="J65" i="454" s="1"/>
  <c r="D13" i="454" a="1"/>
  <c r="D13" i="454" s="1"/>
  <c r="X13" i="454" s="1" a="1"/>
  <c r="X13" i="454" s="1"/>
  <c r="J49" i="454" a="1"/>
  <c r="J49" i="454" s="1"/>
  <c r="D26" i="454" a="1"/>
  <c r="D26" i="454" s="1"/>
  <c r="X26" i="454" s="1" a="1"/>
  <c r="X26" i="454" s="1"/>
  <c r="J62" i="454" a="1"/>
  <c r="J62" i="454" s="1"/>
  <c r="D11" i="454" a="1"/>
  <c r="D11" i="454" s="1"/>
  <c r="X11" i="454" s="1" a="1"/>
  <c r="X11" i="454" s="1"/>
  <c r="J47" i="454" a="1"/>
  <c r="J47" i="454" s="1"/>
  <c r="O69" i="456" a="1"/>
  <c r="O69" i="456" s="1"/>
  <c r="J69" i="456" a="1"/>
  <c r="J69" i="456" s="1"/>
  <c r="R65" i="457" a="1"/>
  <c r="R65" i="457" s="1"/>
  <c r="J65" i="457" a="1"/>
  <c r="J65" i="457" s="1"/>
  <c r="D10" i="457" a="1"/>
  <c r="D10" i="457" s="1"/>
  <c r="W10" i="457" s="1" a="1"/>
  <c r="W10" i="457" s="1"/>
  <c r="J46" i="457" a="1"/>
  <c r="J46" i="457" s="1"/>
  <c r="S63" i="457" a="1"/>
  <c r="S63" i="457" s="1"/>
  <c r="J63" i="457" a="1"/>
  <c r="J63" i="457" s="1"/>
  <c r="T65" i="458" a="1"/>
  <c r="T65" i="458" s="1"/>
  <c r="J65" i="458" a="1"/>
  <c r="J65" i="458" s="1"/>
  <c r="D24" i="458" a="1"/>
  <c r="D24" i="458" s="1"/>
  <c r="W24" i="458" s="1" a="1"/>
  <c r="W24" i="458" s="1"/>
  <c r="J60" i="458" a="1"/>
  <c r="J60" i="458" s="1"/>
  <c r="R67" i="459" a="1"/>
  <c r="R67" i="459" s="1"/>
  <c r="J67" i="459" a="1"/>
  <c r="J67" i="459" s="1"/>
  <c r="T48" i="459" a="1"/>
  <c r="T48" i="459" s="1"/>
  <c r="J48" i="459" a="1"/>
  <c r="J48" i="459" s="1"/>
  <c r="R53" i="460" a="1"/>
  <c r="R53" i="460" s="1"/>
  <c r="J53" i="460" a="1"/>
  <c r="J53" i="460" s="1"/>
  <c r="O62" i="460" a="1"/>
  <c r="O62" i="460" s="1"/>
  <c r="J62" i="460" a="1"/>
  <c r="J62" i="460" s="1"/>
  <c r="N46" i="460" a="1"/>
  <c r="N46" i="460" s="1"/>
  <c r="J46" i="460" a="1"/>
  <c r="J46" i="460" s="1"/>
  <c r="D19" i="460" a="1"/>
  <c r="D19" i="460" s="1"/>
  <c r="J55" i="460" a="1"/>
  <c r="J55" i="460" s="1"/>
  <c r="D14" i="461" a="1"/>
  <c r="D14" i="461" s="1"/>
  <c r="X14" i="461" s="1" a="1"/>
  <c r="X14" i="461" s="1"/>
  <c r="J50" i="461" a="1"/>
  <c r="J50" i="461" s="1"/>
  <c r="D26" i="461" a="1"/>
  <c r="D26" i="461" s="1"/>
  <c r="X26" i="461" s="1" a="1"/>
  <c r="X26" i="461" s="1"/>
  <c r="J62" i="461" a="1"/>
  <c r="J62" i="461" s="1"/>
  <c r="D29" i="461" a="1"/>
  <c r="D29" i="461" s="1"/>
  <c r="X29" i="461" s="1" a="1"/>
  <c r="X29" i="461" s="1"/>
  <c r="J65" i="461" a="1"/>
  <c r="J65" i="461" s="1"/>
  <c r="D25" i="462" a="1"/>
  <c r="D25" i="462" s="1"/>
  <c r="X25" i="462" s="1" a="1"/>
  <c r="X25" i="462" s="1"/>
  <c r="J61" i="462" a="1"/>
  <c r="J61" i="462" s="1"/>
  <c r="R52" i="463" a="1"/>
  <c r="R52" i="463" s="1"/>
  <c r="J52" i="463" a="1"/>
  <c r="J52" i="463" s="1"/>
  <c r="N48" i="463" a="1"/>
  <c r="N48" i="463" s="1"/>
  <c r="J48" i="463" a="1"/>
  <c r="J48" i="463" s="1"/>
  <c r="D31" i="464" a="1"/>
  <c r="D31" i="464" s="1"/>
  <c r="X31" i="464" s="1" a="1"/>
  <c r="X31" i="464" s="1"/>
  <c r="J67" i="464" a="1"/>
  <c r="J67" i="464" s="1"/>
  <c r="D26" i="464" a="1"/>
  <c r="D26" i="464" s="1"/>
  <c r="W26" i="464" s="1" a="1"/>
  <c r="W26" i="464" s="1"/>
  <c r="J62" i="464" a="1"/>
  <c r="J62" i="464" s="1"/>
  <c r="M52" i="465" a="1"/>
  <c r="M52" i="465" s="1"/>
  <c r="J52" i="465" a="1"/>
  <c r="J52" i="465" s="1"/>
  <c r="O61" i="465" a="1"/>
  <c r="O61" i="465" s="1"/>
  <c r="J61" i="465" a="1"/>
  <c r="J61" i="465" s="1"/>
  <c r="N55" i="465" a="1"/>
  <c r="N55" i="465" s="1"/>
  <c r="J55" i="465" a="1"/>
  <c r="J55" i="465" s="1"/>
  <c r="T47" i="465" a="1"/>
  <c r="T47" i="465" s="1"/>
  <c r="J47" i="465" a="1"/>
  <c r="J47" i="465" s="1"/>
  <c r="T63" i="466" a="1"/>
  <c r="T63" i="466" s="1"/>
  <c r="J63" i="466" a="1"/>
  <c r="J63" i="466" s="1"/>
  <c r="T47" i="466" a="1"/>
  <c r="T47" i="466" s="1"/>
  <c r="J47" i="466" a="1"/>
  <c r="J47" i="466" s="1"/>
  <c r="D30" i="466" a="1"/>
  <c r="D30" i="466" s="1"/>
  <c r="W30" i="466" s="1" a="1"/>
  <c r="W30" i="466" s="1"/>
  <c r="J66" i="466" a="1"/>
  <c r="J66" i="466" s="1"/>
  <c r="F59" i="443" a="1"/>
  <c r="F59" i="443" s="1"/>
  <c r="J59" i="443" a="1"/>
  <c r="J59" i="443" s="1"/>
  <c r="G61" i="447" a="1"/>
  <c r="G61" i="447" s="1"/>
  <c r="J61" i="447" a="1"/>
  <c r="J61" i="447" s="1"/>
  <c r="D7" i="447" a="1"/>
  <c r="D7" i="447" s="1"/>
  <c r="X7" i="447" s="1" a="1"/>
  <c r="X7" i="447" s="1"/>
  <c r="J43" i="447" a="1"/>
  <c r="J43" i="447" s="1"/>
  <c r="K48" i="447" a="1"/>
  <c r="K48" i="447" s="1"/>
  <c r="J48" i="447" a="1"/>
  <c r="J48" i="447" s="1"/>
  <c r="I52" i="449" a="1"/>
  <c r="I52" i="449" s="1"/>
  <c r="J52" i="449" a="1"/>
  <c r="J52" i="449" s="1"/>
  <c r="G50" i="449" a="1"/>
  <c r="G50" i="449" s="1"/>
  <c r="J50" i="449" a="1"/>
  <c r="J50" i="449" s="1"/>
  <c r="S65" i="450" a="1"/>
  <c r="S65" i="450" s="1"/>
  <c r="J65" i="450" a="1"/>
  <c r="J65" i="450" s="1"/>
  <c r="J61" i="485" a="1"/>
  <c r="J61" i="485" s="1"/>
  <c r="G61" i="485" a="1"/>
  <c r="G61" i="485" s="1"/>
  <c r="C61" i="485" a="1"/>
  <c r="C61" i="485" s="1"/>
  <c r="I61" i="485" a="1"/>
  <c r="I61" i="485" s="1"/>
  <c r="E61" i="485" a="1"/>
  <c r="E61" i="485" s="1"/>
  <c r="F61" i="485" a="1"/>
  <c r="F61" i="485" s="1"/>
  <c r="K61" i="485" a="1"/>
  <c r="K61" i="485" s="1"/>
  <c r="D61" i="485" a="1"/>
  <c r="D61" i="485" s="1"/>
  <c r="D25" i="485" a="1"/>
  <c r="D25" i="485" s="1"/>
  <c r="K25" i="485" s="1" a="1"/>
  <c r="K25" i="485" s="1"/>
  <c r="L25" i="485" s="1" a="1"/>
  <c r="L25" i="485" s="1"/>
  <c r="T55" i="485" a="1"/>
  <c r="T55" i="485" s="1"/>
  <c r="R55" i="485" a="1"/>
  <c r="R55" i="485" s="1"/>
  <c r="N55" i="485" a="1"/>
  <c r="N55" i="485" s="1"/>
  <c r="S55" i="485" a="1"/>
  <c r="S55" i="485" s="1"/>
  <c r="M55" i="485" a="1"/>
  <c r="M55" i="485" s="1"/>
  <c r="K19" i="485" a="1"/>
  <c r="K19" i="485" s="1"/>
  <c r="L19" i="485" s="1" a="1"/>
  <c r="L19" i="485" s="1"/>
  <c r="O55" i="485" a="1"/>
  <c r="O55" i="485" s="1"/>
  <c r="Y19" i="485" a="1"/>
  <c r="Y19" i="485" s="1"/>
  <c r="Y17" i="485" a="1"/>
  <c r="Y17" i="485" s="1"/>
  <c r="T50" i="485" a="1"/>
  <c r="T50" i="485" s="1"/>
  <c r="R50" i="485" a="1"/>
  <c r="R50" i="485" s="1"/>
  <c r="N50" i="485" a="1"/>
  <c r="N50" i="485" s="1"/>
  <c r="S50" i="485" a="1"/>
  <c r="S50" i="485" s="1"/>
  <c r="M50" i="485" a="1"/>
  <c r="M50" i="485" s="1"/>
  <c r="O50" i="485" a="1"/>
  <c r="O50" i="485" s="1"/>
  <c r="K14" i="485" a="1"/>
  <c r="K14" i="485" s="1"/>
  <c r="L14" i="485" s="1" a="1"/>
  <c r="L14" i="485" s="1"/>
  <c r="T59" i="424" a="1"/>
  <c r="T59" i="424" s="1"/>
  <c r="J59" i="424" a="1"/>
  <c r="J59" i="424" s="1"/>
  <c r="O64" i="425" a="1"/>
  <c r="O64" i="425" s="1"/>
  <c r="J64" i="425" a="1"/>
  <c r="J64" i="425" s="1"/>
  <c r="R58" i="427" a="1"/>
  <c r="R58" i="427" s="1"/>
  <c r="J58" i="427" a="1"/>
  <c r="J58" i="427" s="1"/>
  <c r="D34" i="427" a="1"/>
  <c r="D34" i="427" s="1"/>
  <c r="X34" i="427" s="1" a="1"/>
  <c r="X34" i="427" s="1"/>
  <c r="J70" i="427" a="1"/>
  <c r="J70" i="427" s="1"/>
  <c r="D17" i="428" a="1"/>
  <c r="D17" i="428" s="1"/>
  <c r="Y17" i="428" s="1" a="1"/>
  <c r="Y17" i="428" s="1"/>
  <c r="J53" i="428" a="1"/>
  <c r="J53" i="428" s="1"/>
  <c r="D16" i="428" a="1"/>
  <c r="D16" i="428" s="1"/>
  <c r="X16" i="428" s="1" a="1"/>
  <c r="X16" i="428" s="1"/>
  <c r="J52" i="428" a="1"/>
  <c r="J52" i="428" s="1"/>
  <c r="D10" i="428" a="1"/>
  <c r="D10" i="428" s="1"/>
  <c r="X10" i="428" s="1" a="1"/>
  <c r="X10" i="428" s="1"/>
  <c r="J46" i="428" a="1"/>
  <c r="J46" i="428" s="1"/>
  <c r="N70" i="429" a="1"/>
  <c r="N70" i="429" s="1"/>
  <c r="J70" i="429" a="1"/>
  <c r="J70" i="429" s="1"/>
  <c r="D30" i="430" a="1"/>
  <c r="D30" i="430" s="1"/>
  <c r="W30" i="430" s="1" a="1"/>
  <c r="W30" i="430" s="1"/>
  <c r="J66" i="430" a="1"/>
  <c r="J66" i="430" s="1"/>
  <c r="D21" i="430" a="1"/>
  <c r="D21" i="430" s="1"/>
  <c r="X21" i="430" s="1" a="1"/>
  <c r="X21" i="430" s="1"/>
  <c r="J57" i="430" a="1"/>
  <c r="J57" i="430" s="1"/>
  <c r="D31" i="431" a="1"/>
  <c r="D31" i="431" s="1"/>
  <c r="X31" i="431" s="1" a="1"/>
  <c r="X31" i="431" s="1"/>
  <c r="J67" i="431" a="1"/>
  <c r="J67" i="431" s="1"/>
  <c r="D23" i="431" a="1"/>
  <c r="D23" i="431" s="1"/>
  <c r="X23" i="431" s="1" a="1"/>
  <c r="X23" i="431" s="1"/>
  <c r="J59" i="431" a="1"/>
  <c r="J59" i="431" s="1"/>
  <c r="D18" i="432" a="1"/>
  <c r="D18" i="432" s="1"/>
  <c r="X18" i="432" s="1" a="1"/>
  <c r="X18" i="432" s="1"/>
  <c r="J54" i="432" a="1"/>
  <c r="J54" i="432" s="1"/>
  <c r="D16" i="432" a="1"/>
  <c r="D16" i="432" s="1"/>
  <c r="X16" i="432" s="1" a="1"/>
  <c r="X16" i="432" s="1"/>
  <c r="J52" i="432" a="1"/>
  <c r="J52" i="432" s="1"/>
  <c r="D27" i="433" a="1"/>
  <c r="D27" i="433" s="1"/>
  <c r="Y27" i="433" s="1" a="1"/>
  <c r="Y27" i="433" s="1"/>
  <c r="J63" i="433" a="1"/>
  <c r="J63" i="433" s="1"/>
  <c r="F57" i="433" a="1"/>
  <c r="F57" i="433" s="1"/>
  <c r="N62" i="434" a="1"/>
  <c r="N62" i="434" s="1"/>
  <c r="J62" i="434" a="1"/>
  <c r="J62" i="434" s="1"/>
  <c r="T52" i="434" a="1"/>
  <c r="T52" i="434" s="1"/>
  <c r="J52" i="434" a="1"/>
  <c r="J52" i="434" s="1"/>
  <c r="T71" i="434" a="1"/>
  <c r="T71" i="434" s="1"/>
  <c r="J71" i="434" a="1"/>
  <c r="J71" i="434" s="1"/>
  <c r="T56" i="434" a="1"/>
  <c r="T56" i="434" s="1"/>
  <c r="J56" i="434" a="1"/>
  <c r="J56" i="434" s="1"/>
  <c r="D8" i="434" a="1"/>
  <c r="D8" i="434" s="1"/>
  <c r="X8" i="434" s="1" a="1"/>
  <c r="X8" i="434" s="1"/>
  <c r="J44" i="434" a="1"/>
  <c r="J44" i="434" s="1"/>
  <c r="D35" i="423" a="1"/>
  <c r="D35" i="423" s="1"/>
  <c r="X35" i="423" s="1" a="1"/>
  <c r="X35" i="423" s="1"/>
  <c r="J71" i="423" a="1"/>
  <c r="J71" i="423" s="1"/>
  <c r="D33" i="423" a="1"/>
  <c r="D33" i="423" s="1"/>
  <c r="K33" i="423" s="1" a="1"/>
  <c r="K33" i="423" s="1"/>
  <c r="J69" i="423" a="1"/>
  <c r="J69" i="423" s="1"/>
  <c r="D35" i="424" a="1"/>
  <c r="D35" i="424" s="1"/>
  <c r="X35" i="424" s="1" a="1"/>
  <c r="X35" i="424" s="1"/>
  <c r="J71" i="424" a="1"/>
  <c r="J71" i="424" s="1"/>
  <c r="D29" i="424" a="1"/>
  <c r="D29" i="424" s="1"/>
  <c r="X29" i="424" s="1" a="1"/>
  <c r="X29" i="424" s="1"/>
  <c r="J65" i="424" a="1"/>
  <c r="J65" i="424" s="1"/>
  <c r="D30" i="424" a="1"/>
  <c r="D30" i="424" s="1"/>
  <c r="W30" i="424" s="1" a="1"/>
  <c r="W30" i="424" s="1"/>
  <c r="J66" i="424" a="1"/>
  <c r="J66" i="424" s="1"/>
  <c r="D28" i="424" a="1"/>
  <c r="D28" i="424" s="1"/>
  <c r="X28" i="424" s="1" a="1"/>
  <c r="X28" i="424" s="1"/>
  <c r="J64" i="424" a="1"/>
  <c r="J64" i="424" s="1"/>
  <c r="D26" i="424" a="1"/>
  <c r="D26" i="424" s="1"/>
  <c r="Y26" i="424" s="1" a="1"/>
  <c r="Y26" i="424" s="1"/>
  <c r="J62" i="424" a="1"/>
  <c r="J62" i="424" s="1"/>
  <c r="D24" i="424" a="1"/>
  <c r="D24" i="424" s="1"/>
  <c r="X24" i="424" s="1" a="1"/>
  <c r="X24" i="424" s="1"/>
  <c r="J60" i="424" a="1"/>
  <c r="J60" i="424" s="1"/>
  <c r="T58" i="424" a="1"/>
  <c r="T58" i="424" s="1"/>
  <c r="J58" i="424" a="1"/>
  <c r="J58" i="424" s="1"/>
  <c r="R56" i="424" a="1"/>
  <c r="R56" i="424" s="1"/>
  <c r="J56" i="424" a="1"/>
  <c r="J56" i="424" s="1"/>
  <c r="T54" i="424" a="1"/>
  <c r="T54" i="424" s="1"/>
  <c r="J54" i="424" a="1"/>
  <c r="J54" i="424" s="1"/>
  <c r="R52" i="424" a="1"/>
  <c r="R52" i="424" s="1"/>
  <c r="J52" i="424" a="1"/>
  <c r="J52" i="424" s="1"/>
  <c r="S50" i="424" a="1"/>
  <c r="S50" i="424" s="1"/>
  <c r="J50" i="424" a="1"/>
  <c r="J50" i="424" s="1"/>
  <c r="T66" i="425" a="1"/>
  <c r="T66" i="425" s="1"/>
  <c r="J66" i="425" a="1"/>
  <c r="J66" i="425" s="1"/>
  <c r="S44" i="425" a="1"/>
  <c r="S44" i="425" s="1"/>
  <c r="J44" i="425" a="1"/>
  <c r="J44" i="425" s="1"/>
  <c r="S69" i="425" a="1"/>
  <c r="S69" i="425" s="1"/>
  <c r="J69" i="425" a="1"/>
  <c r="J69" i="425" s="1"/>
  <c r="S63" i="425" a="1"/>
  <c r="S63" i="425" s="1"/>
  <c r="J63" i="425" a="1"/>
  <c r="J63" i="425" s="1"/>
  <c r="M56" i="427" a="1"/>
  <c r="M56" i="427" s="1"/>
  <c r="J56" i="427" a="1"/>
  <c r="J56" i="427" s="1"/>
  <c r="O61" i="427" a="1"/>
  <c r="O61" i="427" s="1"/>
  <c r="J61" i="427" a="1"/>
  <c r="J61" i="427" s="1"/>
  <c r="S57" i="427" a="1"/>
  <c r="S57" i="427" s="1"/>
  <c r="J57" i="427" a="1"/>
  <c r="J57" i="427" s="1"/>
  <c r="R55" i="427" a="1"/>
  <c r="R55" i="427" s="1"/>
  <c r="J55" i="427" a="1"/>
  <c r="J55" i="427" s="1"/>
  <c r="D36" i="427" a="1"/>
  <c r="D36" i="427" s="1"/>
  <c r="X36" i="427" s="1" a="1"/>
  <c r="X36" i="427" s="1"/>
  <c r="J72" i="427" a="1"/>
  <c r="J72" i="427" s="1"/>
  <c r="D25" i="428" a="1"/>
  <c r="D25" i="428" s="1"/>
  <c r="Y25" i="428" s="1" a="1"/>
  <c r="Y25" i="428" s="1"/>
  <c r="J61" i="428" a="1"/>
  <c r="J61" i="428" s="1"/>
  <c r="D16" i="429" a="1"/>
  <c r="D16" i="429" s="1"/>
  <c r="X16" i="429" s="1" a="1"/>
  <c r="X16" i="429" s="1"/>
  <c r="J52" i="429" a="1"/>
  <c r="J52" i="429" s="1"/>
  <c r="D17" i="429" a="1"/>
  <c r="D17" i="429" s="1"/>
  <c r="J53" i="429" a="1"/>
  <c r="J53" i="429" s="1"/>
  <c r="D24" i="430" a="1"/>
  <c r="D24" i="430" s="1"/>
  <c r="X24" i="430" s="1" a="1"/>
  <c r="X24" i="430" s="1"/>
  <c r="J60" i="430" a="1"/>
  <c r="J60" i="430" s="1"/>
  <c r="D9" i="430" a="1"/>
  <c r="D9" i="430" s="1"/>
  <c r="J45" i="430" a="1"/>
  <c r="J45" i="430" s="1"/>
  <c r="D22" i="430" a="1"/>
  <c r="D22" i="430" s="1"/>
  <c r="X22" i="430" s="1" a="1"/>
  <c r="X22" i="430" s="1"/>
  <c r="J58" i="430" a="1"/>
  <c r="J58" i="430" s="1"/>
  <c r="D25" i="430" a="1"/>
  <c r="D25" i="430" s="1"/>
  <c r="X25" i="430" s="1" a="1"/>
  <c r="X25" i="430" s="1"/>
  <c r="J61" i="430" a="1"/>
  <c r="J61" i="430" s="1"/>
  <c r="D36" i="430" a="1"/>
  <c r="D36" i="430" s="1"/>
  <c r="X36" i="430" s="1" a="1"/>
  <c r="X36" i="430" s="1"/>
  <c r="J72" i="430" a="1"/>
  <c r="J72" i="430" s="1"/>
  <c r="D32" i="431" a="1"/>
  <c r="D32" i="431" s="1"/>
  <c r="X32" i="431" s="1" a="1"/>
  <c r="X32" i="431" s="1"/>
  <c r="J68" i="431" a="1"/>
  <c r="J68" i="431" s="1"/>
  <c r="D24" i="431" a="1"/>
  <c r="D24" i="431" s="1"/>
  <c r="X24" i="431" s="1" a="1"/>
  <c r="X24" i="431" s="1"/>
  <c r="J60" i="431" a="1"/>
  <c r="J60" i="431" s="1"/>
  <c r="D30" i="431" a="1"/>
  <c r="D30" i="431" s="1"/>
  <c r="X30" i="431" s="1" a="1"/>
  <c r="X30" i="431" s="1"/>
  <c r="J66" i="431" a="1"/>
  <c r="J66" i="431" s="1"/>
  <c r="D15" i="431" a="1"/>
  <c r="D15" i="431" s="1"/>
  <c r="X15" i="431" s="1" a="1"/>
  <c r="X15" i="431" s="1"/>
  <c r="J51" i="431" a="1"/>
  <c r="J51" i="431" s="1"/>
  <c r="D18" i="431" a="1"/>
  <c r="D18" i="431" s="1"/>
  <c r="W18" i="431" s="1" a="1"/>
  <c r="W18" i="431" s="1"/>
  <c r="J54" i="431" a="1"/>
  <c r="J54" i="431" s="1"/>
  <c r="D20" i="432" a="1"/>
  <c r="D20" i="432" s="1"/>
  <c r="X20" i="432" s="1" a="1"/>
  <c r="X20" i="432" s="1"/>
  <c r="J56" i="432" a="1"/>
  <c r="J56" i="432" s="1"/>
  <c r="D19" i="432" a="1"/>
  <c r="D19" i="432" s="1"/>
  <c r="X19" i="432" s="1" a="1"/>
  <c r="X19" i="432" s="1"/>
  <c r="J55" i="432" a="1"/>
  <c r="J55" i="432" s="1"/>
  <c r="D7" i="432" a="1"/>
  <c r="D7" i="432" s="1"/>
  <c r="Y7" i="432" s="1" a="1"/>
  <c r="Y7" i="432" s="1"/>
  <c r="J43" i="432" a="1"/>
  <c r="J43" i="432" s="1"/>
  <c r="D21" i="432" a="1"/>
  <c r="D21" i="432" s="1"/>
  <c r="X21" i="432" s="1" a="1"/>
  <c r="X21" i="432" s="1"/>
  <c r="J57" i="432" a="1"/>
  <c r="J57" i="432" s="1"/>
  <c r="D22" i="433" a="1"/>
  <c r="D22" i="433" s="1"/>
  <c r="Y22" i="433" s="1" a="1"/>
  <c r="Y22" i="433" s="1"/>
  <c r="J58" i="433" a="1"/>
  <c r="J58" i="433" s="1"/>
  <c r="D16" i="433" a="1"/>
  <c r="D16" i="433" s="1"/>
  <c r="Y16" i="433" s="1" a="1"/>
  <c r="Y16" i="433" s="1"/>
  <c r="J52" i="433" a="1"/>
  <c r="J52" i="433" s="1"/>
  <c r="D25" i="433" a="1"/>
  <c r="D25" i="433" s="1"/>
  <c r="W25" i="433" s="1" a="1"/>
  <c r="W25" i="433" s="1"/>
  <c r="J61" i="433" a="1"/>
  <c r="J61" i="433" s="1"/>
  <c r="D33" i="433" a="1"/>
  <c r="D33" i="433" s="1"/>
  <c r="X33" i="433" s="1" a="1"/>
  <c r="X33" i="433" s="1"/>
  <c r="J69" i="433" a="1"/>
  <c r="J69" i="433" s="1"/>
  <c r="I57" i="433" a="1"/>
  <c r="I57" i="433" s="1"/>
  <c r="E57" i="433" a="1"/>
  <c r="E57" i="433" s="1"/>
  <c r="R70" i="434" a="1"/>
  <c r="R70" i="434" s="1"/>
  <c r="J70" i="434" a="1"/>
  <c r="J70" i="434" s="1"/>
  <c r="T68" i="434" a="1"/>
  <c r="T68" i="434" s="1"/>
  <c r="J68" i="434" a="1"/>
  <c r="J68" i="434" s="1"/>
  <c r="T72" i="434" a="1"/>
  <c r="T72" i="434" s="1"/>
  <c r="J72" i="434" a="1"/>
  <c r="J72" i="434" s="1"/>
  <c r="R51" i="434" a="1"/>
  <c r="R51" i="434" s="1"/>
  <c r="J51" i="434" a="1"/>
  <c r="J51" i="434" s="1"/>
  <c r="D32" i="436" a="1"/>
  <c r="D32" i="436" s="1"/>
  <c r="X32" i="436" s="1" a="1"/>
  <c r="X32" i="436" s="1"/>
  <c r="J68" i="436" a="1"/>
  <c r="J68" i="436" s="1"/>
  <c r="R53" i="436" a="1"/>
  <c r="R53" i="436" s="1"/>
  <c r="J53" i="436" a="1"/>
  <c r="J53" i="436" s="1"/>
  <c r="S52" i="436" a="1"/>
  <c r="S52" i="436" s="1"/>
  <c r="J52" i="436" a="1"/>
  <c r="J52" i="436" s="1"/>
  <c r="T47" i="436" a="1"/>
  <c r="T47" i="436" s="1"/>
  <c r="J47" i="436" a="1"/>
  <c r="J47" i="436" s="1"/>
  <c r="D36" i="436" a="1"/>
  <c r="D36" i="436" s="1"/>
  <c r="X36" i="436" s="1" a="1"/>
  <c r="X36" i="436" s="1"/>
  <c r="J72" i="436" a="1"/>
  <c r="J72" i="436" s="1"/>
  <c r="D36" i="437" a="1"/>
  <c r="D36" i="437" s="1"/>
  <c r="W36" i="437" s="1" a="1"/>
  <c r="W36" i="437" s="1"/>
  <c r="J72" i="437" a="1"/>
  <c r="J72" i="437" s="1"/>
  <c r="O58" i="437" a="1"/>
  <c r="O58" i="437" s="1"/>
  <c r="J58" i="437" a="1"/>
  <c r="J58" i="437" s="1"/>
  <c r="R62" i="437" a="1"/>
  <c r="R62" i="437" s="1"/>
  <c r="J62" i="437" a="1"/>
  <c r="J62" i="437" s="1"/>
  <c r="D35" i="437" a="1"/>
  <c r="D35" i="437" s="1"/>
  <c r="X35" i="437" s="1" a="1"/>
  <c r="X35" i="437" s="1"/>
  <c r="J71" i="437" a="1"/>
  <c r="J71" i="437" s="1"/>
  <c r="F45" i="437" a="1"/>
  <c r="F45" i="437" s="1"/>
  <c r="N59" i="438" a="1"/>
  <c r="N59" i="438" s="1"/>
  <c r="J59" i="438" a="1"/>
  <c r="J59" i="438" s="1"/>
  <c r="O45" i="438" a="1"/>
  <c r="O45" i="438" s="1"/>
  <c r="J45" i="438" a="1"/>
  <c r="J45" i="438" s="1"/>
  <c r="N62" i="438" a="1"/>
  <c r="N62" i="438" s="1"/>
  <c r="J62" i="438" a="1"/>
  <c r="J62" i="438" s="1"/>
  <c r="S53" i="441" a="1"/>
  <c r="S53" i="441" s="1"/>
  <c r="S63" i="441" a="1"/>
  <c r="S63" i="441" s="1"/>
  <c r="M54" i="441" a="1"/>
  <c r="M54" i="441" s="1"/>
  <c r="T53" i="441" a="1"/>
  <c r="T53" i="441" s="1"/>
  <c r="O51" i="441" a="1"/>
  <c r="O51" i="441" s="1"/>
  <c r="N49" i="441" a="1"/>
  <c r="N49" i="441" s="1"/>
  <c r="T48" i="441" a="1"/>
  <c r="T48" i="441" s="1"/>
  <c r="S47" i="441" a="1"/>
  <c r="S47" i="441" s="1"/>
  <c r="G63" i="441" a="1"/>
  <c r="G63" i="441" s="1"/>
  <c r="K63" i="441" a="1"/>
  <c r="K63" i="441" s="1"/>
  <c r="D51" i="441" a="1"/>
  <c r="D51" i="441" s="1"/>
  <c r="E51" i="441" a="1"/>
  <c r="E51" i="441" s="1"/>
  <c r="D47" i="441" a="1"/>
  <c r="D47" i="441" s="1"/>
  <c r="E47" i="441" a="1"/>
  <c r="E47" i="441" s="1"/>
  <c r="D54" i="441" a="1"/>
  <c r="D54" i="441" s="1"/>
  <c r="D44" i="441" a="1"/>
  <c r="D44" i="441" s="1"/>
  <c r="K44" i="441" a="1"/>
  <c r="K44" i="441" s="1"/>
  <c r="C49" i="441" a="1"/>
  <c r="C49" i="441" s="1"/>
  <c r="E49" i="441" a="1"/>
  <c r="E49" i="441" s="1"/>
  <c r="K49" i="441" a="1"/>
  <c r="K49" i="441" s="1"/>
  <c r="G53" i="441" a="1"/>
  <c r="G53" i="441" s="1"/>
  <c r="I53" i="441" a="1"/>
  <c r="I53" i="441" s="1"/>
  <c r="G48" i="441" a="1"/>
  <c r="G48" i="441" s="1"/>
  <c r="K48" i="441" a="1"/>
  <c r="K48" i="441" s="1"/>
  <c r="M51" i="443" a="1"/>
  <c r="M51" i="443" s="1"/>
  <c r="M49" i="443" a="1"/>
  <c r="M49" i="443" s="1"/>
  <c r="R49" i="443" a="1"/>
  <c r="R49" i="443" s="1"/>
  <c r="S46" i="443" a="1"/>
  <c r="S46" i="443" s="1"/>
  <c r="D51" i="443" a="1"/>
  <c r="D51" i="443" s="1"/>
  <c r="C51" i="443" a="1"/>
  <c r="C51" i="443" s="1"/>
  <c r="D27" i="443" a="1"/>
  <c r="D27" i="443" s="1"/>
  <c r="X27" i="443" s="1" a="1"/>
  <c r="X27" i="443" s="1"/>
  <c r="J63" i="443" a="1"/>
  <c r="J63" i="443" s="1"/>
  <c r="G59" i="443" a="1"/>
  <c r="G59" i="443" s="1"/>
  <c r="G49" i="443" a="1"/>
  <c r="G49" i="443" s="1"/>
  <c r="K49" i="443" a="1"/>
  <c r="K49" i="443" s="1"/>
  <c r="T46" i="443" a="1"/>
  <c r="T46" i="443" s="1"/>
  <c r="C46" i="443" a="1"/>
  <c r="C46" i="443" s="1"/>
  <c r="D43" i="443" a="1"/>
  <c r="D43" i="443" s="1"/>
  <c r="C43" i="443" a="1"/>
  <c r="C43" i="443" s="1"/>
  <c r="C58" i="443" a="1"/>
  <c r="C58" i="443" s="1"/>
  <c r="O71" i="444" a="1"/>
  <c r="O71" i="444" s="1"/>
  <c r="J71" i="444" a="1"/>
  <c r="J71" i="444" s="1"/>
  <c r="R62" i="444" a="1"/>
  <c r="R62" i="444" s="1"/>
  <c r="J62" i="444" a="1"/>
  <c r="J62" i="444" s="1"/>
  <c r="R67" i="444" a="1"/>
  <c r="R67" i="444" s="1"/>
  <c r="J67" i="444" a="1"/>
  <c r="J67" i="444" s="1"/>
  <c r="S44" i="445" a="1"/>
  <c r="S44" i="445" s="1"/>
  <c r="J44" i="445" a="1"/>
  <c r="J44" i="445" s="1"/>
  <c r="D30" i="445" a="1"/>
  <c r="D30" i="445" s="1"/>
  <c r="Y30" i="445" s="1" a="1"/>
  <c r="Y30" i="445" s="1"/>
  <c r="J66" i="445" a="1"/>
  <c r="J66" i="445" s="1"/>
  <c r="D36" i="446" a="1"/>
  <c r="D36" i="446" s="1"/>
  <c r="X36" i="446" s="1" a="1"/>
  <c r="X36" i="446" s="1"/>
  <c r="J72" i="446" a="1"/>
  <c r="J72" i="446" s="1"/>
  <c r="T53" i="446" a="1"/>
  <c r="T53" i="446" s="1"/>
  <c r="D35" i="446" a="1"/>
  <c r="D35" i="446" s="1"/>
  <c r="Y35" i="446" s="1" a="1"/>
  <c r="Y35" i="446" s="1"/>
  <c r="J71" i="446" a="1"/>
  <c r="J71" i="446" s="1"/>
  <c r="T59" i="446" a="1"/>
  <c r="T59" i="446" s="1"/>
  <c r="J59" i="446" a="1"/>
  <c r="J59" i="446" s="1"/>
  <c r="D53" i="446" a="1"/>
  <c r="D53" i="446" s="1"/>
  <c r="C53" i="446" a="1"/>
  <c r="C53" i="446" s="1"/>
  <c r="D15" i="446" a="1"/>
  <c r="D15" i="446" s="1"/>
  <c r="K51" i="446" a="1"/>
  <c r="K51" i="446" s="1"/>
  <c r="N64" i="447" a="1"/>
  <c r="N64" i="447" s="1"/>
  <c r="O62" i="447" a="1"/>
  <c r="O62" i="447" s="1"/>
  <c r="R59" i="447" a="1"/>
  <c r="R59" i="447" s="1"/>
  <c r="J59" i="447" a="1"/>
  <c r="J59" i="447" s="1"/>
  <c r="O57" i="447" a="1"/>
  <c r="O57" i="447" s="1"/>
  <c r="J57" i="447" a="1"/>
  <c r="J57" i="447" s="1"/>
  <c r="T55" i="447" a="1"/>
  <c r="T55" i="447" s="1"/>
  <c r="J55" i="447" a="1"/>
  <c r="J55" i="447" s="1"/>
  <c r="S53" i="447" a="1"/>
  <c r="S53" i="447" s="1"/>
  <c r="J53" i="447" a="1"/>
  <c r="J53" i="447" s="1"/>
  <c r="M48" i="447" a="1"/>
  <c r="M48" i="447" s="1"/>
  <c r="G62" i="447" a="1"/>
  <c r="G62" i="447" s="1"/>
  <c r="F44" i="447" a="1"/>
  <c r="F44" i="447" s="1"/>
  <c r="C64" i="447" a="1"/>
  <c r="C64" i="447" s="1"/>
  <c r="C48" i="447" a="1"/>
  <c r="C48" i="447" s="1"/>
  <c r="M49" i="448" a="1"/>
  <c r="M49" i="448" s="1"/>
  <c r="J49" i="448" a="1"/>
  <c r="J49" i="448" s="1"/>
  <c r="D29" i="448" a="1"/>
  <c r="D29" i="448" s="1"/>
  <c r="X29" i="448" s="1" a="1"/>
  <c r="X29" i="448" s="1"/>
  <c r="J65" i="448" a="1"/>
  <c r="J65" i="448" s="1"/>
  <c r="D28" i="449" a="1"/>
  <c r="D28" i="449" s="1"/>
  <c r="X28" i="449" s="1" a="1"/>
  <c r="X28" i="449" s="1"/>
  <c r="J64" i="449" a="1"/>
  <c r="J64" i="449" s="1"/>
  <c r="N47" i="450" a="1"/>
  <c r="N47" i="450" s="1"/>
  <c r="J47" i="450" a="1"/>
  <c r="J47" i="450" s="1"/>
  <c r="O55" i="450" a="1"/>
  <c r="O55" i="450" s="1"/>
  <c r="J55" i="450" a="1"/>
  <c r="J55" i="450" s="1"/>
  <c r="R48" i="423" a="1"/>
  <c r="R48" i="423" s="1"/>
  <c r="J48" i="423" a="1"/>
  <c r="J48" i="423" s="1"/>
  <c r="T56" i="423" a="1"/>
  <c r="T56" i="423" s="1"/>
  <c r="J56" i="423" a="1"/>
  <c r="J56" i="423" s="1"/>
  <c r="N54" i="423" a="1"/>
  <c r="N54" i="423" s="1"/>
  <c r="J54" i="423" a="1"/>
  <c r="J54" i="423" s="1"/>
  <c r="D10" i="424" a="1"/>
  <c r="D10" i="424" s="1"/>
  <c r="J46" i="424" a="1"/>
  <c r="J46" i="424" s="1"/>
  <c r="D11" i="424" a="1"/>
  <c r="D11" i="424" s="1"/>
  <c r="W11" i="424" s="1" a="1"/>
  <c r="W11" i="424" s="1"/>
  <c r="J47" i="424" a="1"/>
  <c r="J47" i="424" s="1"/>
  <c r="S46" i="425" a="1"/>
  <c r="S46" i="425" s="1"/>
  <c r="J46" i="425" a="1"/>
  <c r="J46" i="425" s="1"/>
  <c r="R56" i="425" a="1"/>
  <c r="R56" i="425" s="1"/>
  <c r="J56" i="425" a="1"/>
  <c r="J56" i="425" s="1"/>
  <c r="K62" i="426" a="1"/>
  <c r="K62" i="426" s="1"/>
  <c r="J62" i="426" a="1"/>
  <c r="J62" i="426" s="1"/>
  <c r="G58" i="426" a="1"/>
  <c r="G58" i="426" s="1"/>
  <c r="J58" i="426" a="1"/>
  <c r="J58" i="426" s="1"/>
  <c r="G54" i="426" a="1"/>
  <c r="G54" i="426" s="1"/>
  <c r="J54" i="426" a="1"/>
  <c r="J54" i="426" s="1"/>
  <c r="C49" i="426" a="1"/>
  <c r="C49" i="426" s="1"/>
  <c r="J49" i="426" a="1"/>
  <c r="J49" i="426" s="1"/>
  <c r="S65" i="426" a="1"/>
  <c r="S65" i="426" s="1"/>
  <c r="J65" i="426" a="1"/>
  <c r="J65" i="426" s="1"/>
  <c r="I71" i="481" a="1"/>
  <c r="I71" i="481" s="1"/>
  <c r="S71" i="481" a="1"/>
  <c r="S71" i="481" s="1"/>
  <c r="T71" i="481" a="1"/>
  <c r="T71" i="481" s="1"/>
  <c r="M71" i="481" a="1"/>
  <c r="M71" i="481" s="1"/>
  <c r="D22" i="428" a="1"/>
  <c r="D22" i="428" s="1"/>
  <c r="Y22" i="428" s="1" a="1"/>
  <c r="Y22" i="428" s="1"/>
  <c r="J58" i="428" a="1"/>
  <c r="J58" i="428" s="1"/>
  <c r="D24" i="428" a="1"/>
  <c r="D24" i="428" s="1"/>
  <c r="Y24" i="428" s="1" a="1"/>
  <c r="Y24" i="428" s="1"/>
  <c r="J60" i="428" a="1"/>
  <c r="J60" i="428" s="1"/>
  <c r="D19" i="482" a="1"/>
  <c r="D19" i="482" s="1"/>
  <c r="K19" i="482" s="1" a="1"/>
  <c r="K19" i="482" s="1"/>
  <c r="L19" i="482" s="1" a="1"/>
  <c r="L19" i="482" s="1"/>
  <c r="J55" i="482" a="1"/>
  <c r="J55" i="482" s="1"/>
  <c r="J43" i="482" a="1"/>
  <c r="J43" i="482" s="1"/>
  <c r="I43" i="482" a="1"/>
  <c r="I43" i="482" s="1"/>
  <c r="D7" i="482" a="1"/>
  <c r="D7" i="482" s="1"/>
  <c r="X7" i="482" s="1" a="1"/>
  <c r="X7" i="482" s="1"/>
  <c r="S47" i="438" a="1"/>
  <c r="S47" i="438" s="1"/>
  <c r="J47" i="438" a="1"/>
  <c r="J47" i="438" s="1"/>
  <c r="C50" i="437" a="1"/>
  <c r="C50" i="437" s="1"/>
  <c r="J50" i="437" a="1"/>
  <c r="J50" i="437" s="1"/>
  <c r="J59" i="484" a="1"/>
  <c r="J59" i="484" s="1"/>
  <c r="G59" i="484" a="1"/>
  <c r="G59" i="484" s="1"/>
  <c r="T67" i="485" a="1"/>
  <c r="T67" i="485" s="1"/>
  <c r="R67" i="485" a="1"/>
  <c r="R67" i="485" s="1"/>
  <c r="N67" i="485" a="1"/>
  <c r="N67" i="485" s="1"/>
  <c r="S67" i="485" a="1"/>
  <c r="S67" i="485" s="1"/>
  <c r="M67" i="485" a="1"/>
  <c r="M67" i="485" s="1"/>
  <c r="O67" i="485" a="1"/>
  <c r="O67" i="485" s="1"/>
  <c r="K31" i="485" a="1"/>
  <c r="K31" i="485" s="1"/>
  <c r="L31" i="485" s="1" a="1"/>
  <c r="L31" i="485" s="1"/>
  <c r="D24" i="485" a="1"/>
  <c r="D24" i="485" s="1"/>
  <c r="K24" i="485" s="1" a="1"/>
  <c r="K24" i="485" s="1"/>
  <c r="T59" i="485" a="1"/>
  <c r="T59" i="485" s="1"/>
  <c r="R59" i="485" a="1"/>
  <c r="R59" i="485" s="1"/>
  <c r="N59" i="485" a="1"/>
  <c r="N59" i="485" s="1"/>
  <c r="S59" i="485" a="1"/>
  <c r="S59" i="485" s="1"/>
  <c r="O59" i="485" a="1"/>
  <c r="O59" i="485" s="1"/>
  <c r="M59" i="485" a="1"/>
  <c r="M59" i="485" s="1"/>
  <c r="K23" i="485" a="1"/>
  <c r="K23" i="485" s="1"/>
  <c r="L23" i="485" s="1" a="1"/>
  <c r="L23" i="485" s="1"/>
  <c r="Y32" i="485" a="1"/>
  <c r="Y32" i="485" s="1"/>
  <c r="K71" i="485" a="1"/>
  <c r="K71" i="485" s="1"/>
  <c r="I71" i="485" a="1"/>
  <c r="I71" i="485" s="1"/>
  <c r="F71" i="485" a="1"/>
  <c r="F71" i="485" s="1"/>
  <c r="D71" i="485" a="1"/>
  <c r="D71" i="485" s="1"/>
  <c r="G71" i="485" a="1"/>
  <c r="G71" i="485" s="1"/>
  <c r="C71" i="485" a="1"/>
  <c r="C71" i="485" s="1"/>
  <c r="E71" i="485" a="1"/>
  <c r="E71" i="485" s="1"/>
  <c r="J71" i="485" a="1"/>
  <c r="J71" i="485" s="1"/>
  <c r="D35" i="485" a="1"/>
  <c r="D35" i="485" s="1"/>
  <c r="N71" i="485" a="1"/>
  <c r="N71" i="485" s="1"/>
  <c r="S71" i="485" a="1"/>
  <c r="S71" i="485" s="1"/>
  <c r="Y31" i="485" a="1"/>
  <c r="Y31" i="485" s="1"/>
  <c r="K51" i="485" a="1"/>
  <c r="K51" i="485" s="1"/>
  <c r="I51" i="485" a="1"/>
  <c r="I51" i="485" s="1"/>
  <c r="F51" i="485" a="1"/>
  <c r="F51" i="485" s="1"/>
  <c r="D51" i="485" a="1"/>
  <c r="D51" i="485" s="1"/>
  <c r="J51" i="485" a="1"/>
  <c r="J51" i="485" s="1"/>
  <c r="E51" i="485" a="1"/>
  <c r="E51" i="485" s="1"/>
  <c r="C51" i="485" a="1"/>
  <c r="C51" i="485" s="1"/>
  <c r="G51" i="485" a="1"/>
  <c r="G51" i="485" s="1"/>
  <c r="D15" i="485" a="1"/>
  <c r="D15" i="485" s="1"/>
  <c r="K15" i="485" s="1" a="1"/>
  <c r="K15" i="485" s="1"/>
  <c r="L15" i="485" s="1" a="1"/>
  <c r="L15" i="485" s="1"/>
  <c r="S48" i="485" a="1"/>
  <c r="S48" i="485" s="1"/>
  <c r="O48" i="485" a="1"/>
  <c r="O48" i="485" s="1"/>
  <c r="M48" i="485" a="1"/>
  <c r="M48" i="485" s="1"/>
  <c r="R48" i="485" a="1"/>
  <c r="R48" i="485" s="1"/>
  <c r="N48" i="485" a="1"/>
  <c r="N48" i="485" s="1"/>
  <c r="T48" i="485" a="1"/>
  <c r="T48" i="485" s="1"/>
  <c r="K47" i="485" a="1"/>
  <c r="K47" i="485" s="1"/>
  <c r="I47" i="485" a="1"/>
  <c r="I47" i="485" s="1"/>
  <c r="F47" i="485" a="1"/>
  <c r="F47" i="485" s="1"/>
  <c r="D47" i="485" a="1"/>
  <c r="D47" i="485" s="1"/>
  <c r="J47" i="485" a="1"/>
  <c r="J47" i="485" s="1"/>
  <c r="E47" i="485" a="1"/>
  <c r="E47" i="485" s="1"/>
  <c r="C47" i="485" a="1"/>
  <c r="C47" i="485" s="1"/>
  <c r="G47" i="485" a="1"/>
  <c r="G47" i="485" s="1"/>
  <c r="S44" i="485" a="1"/>
  <c r="S44" i="485" s="1"/>
  <c r="O44" i="485" a="1"/>
  <c r="O44" i="485" s="1"/>
  <c r="M44" i="485" a="1"/>
  <c r="M44" i="485" s="1"/>
  <c r="R44" i="485" a="1"/>
  <c r="R44" i="485" s="1"/>
  <c r="N44" i="485" a="1"/>
  <c r="N44" i="485" s="1"/>
  <c r="T44" i="485" a="1"/>
  <c r="T44" i="485" s="1"/>
  <c r="S45" i="485" a="1"/>
  <c r="S45" i="485" s="1"/>
  <c r="O45" i="485" a="1"/>
  <c r="O45" i="485" s="1"/>
  <c r="M45" i="485" a="1"/>
  <c r="M45" i="485" s="1"/>
  <c r="R45" i="485" a="1"/>
  <c r="R45" i="485" s="1"/>
  <c r="N45" i="485" a="1"/>
  <c r="N45" i="485" s="1"/>
  <c r="T45" i="485" a="1"/>
  <c r="T45" i="485" s="1"/>
  <c r="J72" i="485" a="1"/>
  <c r="J72" i="485" s="1"/>
  <c r="G72" i="485" a="1"/>
  <c r="G72" i="485" s="1"/>
  <c r="E72" i="485" a="1"/>
  <c r="E72" i="485" s="1"/>
  <c r="C72" i="485" a="1"/>
  <c r="C72" i="485" s="1"/>
  <c r="I72" i="485" a="1"/>
  <c r="I72" i="485" s="1"/>
  <c r="D72" i="485" a="1"/>
  <c r="D72" i="485" s="1"/>
  <c r="F72" i="485" a="1"/>
  <c r="F72" i="485" s="1"/>
  <c r="K72" i="485" a="1"/>
  <c r="K72" i="485" s="1"/>
  <c r="D36" i="485" a="1"/>
  <c r="D36" i="485" s="1"/>
  <c r="S72" i="485" a="1"/>
  <c r="S72" i="485" s="1"/>
  <c r="N72" i="485" a="1"/>
  <c r="N72" i="485" s="1"/>
  <c r="O72" i="485" a="1"/>
  <c r="O72" i="485" s="1"/>
  <c r="R72" i="485" a="1"/>
  <c r="R72" i="485" s="1"/>
  <c r="R71" i="485" a="1"/>
  <c r="R71" i="485" s="1"/>
  <c r="K59" i="485" a="1"/>
  <c r="K59" i="485" s="1"/>
  <c r="I59" i="485" a="1"/>
  <c r="I59" i="485" s="1"/>
  <c r="F59" i="485" a="1"/>
  <c r="F59" i="485" s="1"/>
  <c r="D59" i="485" a="1"/>
  <c r="D59" i="485" s="1"/>
  <c r="G59" i="485" a="1"/>
  <c r="G59" i="485" s="1"/>
  <c r="J59" i="485" a="1"/>
  <c r="J59" i="485" s="1"/>
  <c r="C59" i="485" a="1"/>
  <c r="C59" i="485" s="1"/>
  <c r="E59" i="485" a="1"/>
  <c r="E59" i="485" s="1"/>
  <c r="D36" i="429" a="1"/>
  <c r="D36" i="429" s="1"/>
  <c r="W36" i="429" s="1" a="1"/>
  <c r="W36" i="429" s="1"/>
  <c r="J72" i="429" a="1"/>
  <c r="J72" i="429" s="1"/>
  <c r="D11" i="431" a="1"/>
  <c r="D11" i="431" s="1"/>
  <c r="Y11" i="431" s="1" a="1"/>
  <c r="Y11" i="431" s="1"/>
  <c r="J47" i="431" a="1"/>
  <c r="J47" i="431" s="1"/>
  <c r="T71" i="432" a="1"/>
  <c r="T71" i="432" s="1"/>
  <c r="J71" i="432" a="1"/>
  <c r="J71" i="432" s="1"/>
  <c r="D18" i="433" a="1"/>
  <c r="D18" i="433" s="1"/>
  <c r="Y18" i="433" s="1" a="1"/>
  <c r="Y18" i="433" s="1"/>
  <c r="J54" i="433" a="1"/>
  <c r="J54" i="433" s="1"/>
  <c r="D31" i="433" a="1"/>
  <c r="D31" i="433" s="1"/>
  <c r="X31" i="433" s="1" a="1"/>
  <c r="X31" i="433" s="1"/>
  <c r="J67" i="433" a="1"/>
  <c r="J67" i="433" s="1"/>
  <c r="M58" i="434" a="1"/>
  <c r="M58" i="434" s="1"/>
  <c r="J58" i="434" a="1"/>
  <c r="J58" i="434" s="1"/>
  <c r="O46" i="438" a="1"/>
  <c r="O46" i="438" s="1"/>
  <c r="J46" i="438" a="1"/>
  <c r="J46" i="438" s="1"/>
  <c r="R66" i="444" a="1"/>
  <c r="R66" i="444" s="1"/>
  <c r="J66" i="444" a="1"/>
  <c r="J66" i="444" s="1"/>
  <c r="O52" i="446" a="1"/>
  <c r="O52" i="446" s="1"/>
  <c r="J52" i="446" a="1"/>
  <c r="J52" i="446" s="1"/>
  <c r="S59" i="448" a="1"/>
  <c r="S59" i="448" s="1"/>
  <c r="J59" i="448" a="1"/>
  <c r="J59" i="448" s="1"/>
  <c r="N51" i="466" a="1"/>
  <c r="N51" i="466" s="1"/>
  <c r="J51" i="466" a="1"/>
  <c r="J51" i="466" s="1"/>
  <c r="T58" i="450" a="1"/>
  <c r="T58" i="450" s="1"/>
  <c r="J58" i="450" a="1"/>
  <c r="J58" i="450" s="1"/>
  <c r="D18" i="451" a="1"/>
  <c r="D18" i="451" s="1"/>
  <c r="X18" i="451" s="1" a="1"/>
  <c r="X18" i="451" s="1"/>
  <c r="J54" i="451" a="1"/>
  <c r="J54" i="451" s="1"/>
  <c r="D13" i="451" a="1"/>
  <c r="D13" i="451" s="1"/>
  <c r="Y13" i="451" s="1" a="1"/>
  <c r="Y13" i="451" s="1"/>
  <c r="J49" i="451" a="1"/>
  <c r="J49" i="451" s="1"/>
  <c r="D21" i="451" a="1"/>
  <c r="D21" i="451" s="1"/>
  <c r="Y21" i="451" s="1" a="1"/>
  <c r="Y21" i="451" s="1"/>
  <c r="J57" i="451" a="1"/>
  <c r="J57" i="451" s="1"/>
  <c r="D11" i="451" a="1"/>
  <c r="D11" i="451" s="1"/>
  <c r="X11" i="451" s="1" a="1"/>
  <c r="X11" i="451" s="1"/>
  <c r="J47" i="451" a="1"/>
  <c r="J47" i="451" s="1"/>
  <c r="M65" i="451" a="1"/>
  <c r="M65" i="451" s="1"/>
  <c r="J65" i="451" a="1"/>
  <c r="J65" i="451" s="1"/>
  <c r="D27" i="453" a="1"/>
  <c r="D27" i="453" s="1"/>
  <c r="W27" i="453" s="1" a="1"/>
  <c r="W27" i="453" s="1"/>
  <c r="J63" i="453" a="1"/>
  <c r="J63" i="453" s="1"/>
  <c r="D14" i="453" a="1"/>
  <c r="D14" i="453" s="1"/>
  <c r="X14" i="453" s="1" a="1"/>
  <c r="X14" i="453" s="1"/>
  <c r="J50" i="453" a="1"/>
  <c r="J50" i="453" s="1"/>
  <c r="D24" i="454" a="1"/>
  <c r="D24" i="454" s="1"/>
  <c r="X24" i="454" s="1" a="1"/>
  <c r="X24" i="454" s="1"/>
  <c r="J60" i="454" a="1"/>
  <c r="J60" i="454" s="1"/>
  <c r="D7" i="454" a="1"/>
  <c r="D7" i="454" s="1"/>
  <c r="Y7" i="454" s="1" a="1"/>
  <c r="Y7" i="454" s="1"/>
  <c r="J43" i="454" a="1"/>
  <c r="J43" i="454" s="1"/>
  <c r="D25" i="454" a="1"/>
  <c r="D25" i="454" s="1"/>
  <c r="X25" i="454" s="1" a="1"/>
  <c r="X25" i="454" s="1"/>
  <c r="J61" i="454" a="1"/>
  <c r="J61" i="454" s="1"/>
  <c r="D17" i="454" a="1"/>
  <c r="D17" i="454" s="1"/>
  <c r="X17" i="454" s="1" a="1"/>
  <c r="X17" i="454" s="1"/>
  <c r="J53" i="454" a="1"/>
  <c r="J53" i="454" s="1"/>
  <c r="D23" i="454" a="1"/>
  <c r="D23" i="454" s="1"/>
  <c r="X23" i="454" s="1" a="1"/>
  <c r="X23" i="454" s="1"/>
  <c r="J59" i="454" a="1"/>
  <c r="J59" i="454" s="1"/>
  <c r="O58" i="456" a="1"/>
  <c r="O58" i="456" s="1"/>
  <c r="J58" i="456" a="1"/>
  <c r="J58" i="456" s="1"/>
  <c r="D30" i="456" a="1"/>
  <c r="D30" i="456" s="1"/>
  <c r="W30" i="456" s="1" a="1"/>
  <c r="W30" i="456" s="1"/>
  <c r="J66" i="456" a="1"/>
  <c r="J66" i="456" s="1"/>
  <c r="S67" i="457" a="1"/>
  <c r="S67" i="457" s="1"/>
  <c r="J67" i="457" a="1"/>
  <c r="J67" i="457" s="1"/>
  <c r="S64" i="457" a="1"/>
  <c r="S64" i="457" s="1"/>
  <c r="J64" i="457" a="1"/>
  <c r="J64" i="457" s="1"/>
  <c r="R51" i="457" a="1"/>
  <c r="R51" i="457" s="1"/>
  <c r="J51" i="457" a="1"/>
  <c r="J51" i="457" s="1"/>
  <c r="S59" i="457" a="1"/>
  <c r="S59" i="457" s="1"/>
  <c r="J59" i="457" a="1"/>
  <c r="J59" i="457" s="1"/>
  <c r="T69" i="458" a="1"/>
  <c r="T69" i="458" s="1"/>
  <c r="J69" i="458" a="1"/>
  <c r="J69" i="458" s="1"/>
  <c r="S61" i="458" a="1"/>
  <c r="S61" i="458" s="1"/>
  <c r="J61" i="458" a="1"/>
  <c r="J61" i="458" s="1"/>
  <c r="O49" i="458" a="1"/>
  <c r="O49" i="458" s="1"/>
  <c r="J49" i="458" a="1"/>
  <c r="J49" i="458" s="1"/>
  <c r="N66" i="458" a="1"/>
  <c r="N66" i="458" s="1"/>
  <c r="J66" i="458" a="1"/>
  <c r="J66" i="458" s="1"/>
  <c r="R62" i="458" a="1"/>
  <c r="R62" i="458" s="1"/>
  <c r="J62" i="458" a="1"/>
  <c r="J62" i="458" s="1"/>
  <c r="R58" i="458" a="1"/>
  <c r="R58" i="458" s="1"/>
  <c r="J58" i="458" a="1"/>
  <c r="J58" i="458" s="1"/>
  <c r="O52" i="458" a="1"/>
  <c r="O52" i="458" s="1"/>
  <c r="J52" i="458" a="1"/>
  <c r="J52" i="458" s="1"/>
  <c r="D34" i="458" a="1"/>
  <c r="D34" i="458" s="1"/>
  <c r="X34" i="458" s="1" a="1"/>
  <c r="X34" i="458" s="1"/>
  <c r="J70" i="458" a="1"/>
  <c r="J70" i="458" s="1"/>
  <c r="N71" i="459" a="1"/>
  <c r="N71" i="459" s="1"/>
  <c r="J71" i="459" a="1"/>
  <c r="J71" i="459" s="1"/>
  <c r="N63" i="459" a="1"/>
  <c r="N63" i="459" s="1"/>
  <c r="J63" i="459" a="1"/>
  <c r="J63" i="459" s="1"/>
  <c r="N55" i="459" a="1"/>
  <c r="N55" i="459" s="1"/>
  <c r="J55" i="459" a="1"/>
  <c r="J55" i="459" s="1"/>
  <c r="N56" i="459" a="1"/>
  <c r="N56" i="459" s="1"/>
  <c r="J56" i="459" a="1"/>
  <c r="J56" i="459" s="1"/>
  <c r="D23" i="459" a="1"/>
  <c r="D23" i="459" s="1"/>
  <c r="Y23" i="459" s="1" a="1"/>
  <c r="Y23" i="459" s="1"/>
  <c r="J59" i="459" a="1"/>
  <c r="J59" i="459" s="1"/>
  <c r="T70" i="460" a="1"/>
  <c r="T70" i="460" s="1"/>
  <c r="J70" i="460" a="1"/>
  <c r="J70" i="460" s="1"/>
  <c r="O54" i="460" a="1"/>
  <c r="O54" i="460" s="1"/>
  <c r="J54" i="460" a="1"/>
  <c r="J54" i="460" s="1"/>
  <c r="N52" i="460" a="1"/>
  <c r="N52" i="460" s="1"/>
  <c r="J52" i="460" a="1"/>
  <c r="J52" i="460" s="1"/>
  <c r="R44" i="460" a="1"/>
  <c r="R44" i="460" s="1"/>
  <c r="J44" i="460" a="1"/>
  <c r="J44" i="460" s="1"/>
  <c r="O43" i="460" a="1"/>
  <c r="O43" i="460" s="1"/>
  <c r="J43" i="460" a="1"/>
  <c r="J43" i="460" s="1"/>
  <c r="D35" i="460" a="1"/>
  <c r="D35" i="460" s="1"/>
  <c r="W35" i="460" s="1" a="1"/>
  <c r="W35" i="460" s="1"/>
  <c r="J71" i="460" a="1"/>
  <c r="J71" i="460" s="1"/>
  <c r="D18" i="461" a="1"/>
  <c r="D18" i="461" s="1"/>
  <c r="X18" i="461" s="1" a="1"/>
  <c r="X18" i="461" s="1"/>
  <c r="J54" i="461" a="1"/>
  <c r="J54" i="461" s="1"/>
  <c r="D16" i="461" a="1"/>
  <c r="D16" i="461" s="1"/>
  <c r="W16" i="461" s="1" a="1"/>
  <c r="W16" i="461" s="1"/>
  <c r="J52" i="461" a="1"/>
  <c r="J52" i="461" s="1"/>
  <c r="D15" i="461" a="1"/>
  <c r="D15" i="461" s="1"/>
  <c r="X15" i="461" s="1" a="1"/>
  <c r="X15" i="461" s="1"/>
  <c r="J51" i="461" a="1"/>
  <c r="J51" i="461" s="1"/>
  <c r="D35" i="462" a="1"/>
  <c r="D35" i="462" s="1"/>
  <c r="X35" i="462" s="1" a="1"/>
  <c r="X35" i="462" s="1"/>
  <c r="J71" i="462" a="1"/>
  <c r="J71" i="462" s="1"/>
  <c r="D32" i="462" a="1"/>
  <c r="D32" i="462" s="1"/>
  <c r="Y32" i="462" s="1" a="1"/>
  <c r="Y32" i="462" s="1"/>
  <c r="J68" i="462" a="1"/>
  <c r="J68" i="462" s="1"/>
  <c r="D33" i="463" a="1"/>
  <c r="D33" i="463" s="1"/>
  <c r="Y33" i="463" s="1" a="1"/>
  <c r="Y33" i="463" s="1"/>
  <c r="J69" i="463" a="1"/>
  <c r="J69" i="463" s="1"/>
  <c r="D29" i="463" a="1"/>
  <c r="D29" i="463" s="1"/>
  <c r="X29" i="463" s="1" a="1"/>
  <c r="X29" i="463" s="1"/>
  <c r="J65" i="463" a="1"/>
  <c r="J65" i="463" s="1"/>
  <c r="D28" i="463" a="1"/>
  <c r="D28" i="463" s="1"/>
  <c r="X28" i="463" s="1" a="1"/>
  <c r="X28" i="463" s="1"/>
  <c r="J64" i="463" a="1"/>
  <c r="J64" i="463" s="1"/>
  <c r="T54" i="463" a="1"/>
  <c r="T54" i="463" s="1"/>
  <c r="J54" i="463" a="1"/>
  <c r="J54" i="463" s="1"/>
  <c r="S50" i="463" a="1"/>
  <c r="S50" i="463" s="1"/>
  <c r="J50" i="463" a="1"/>
  <c r="J50" i="463" s="1"/>
  <c r="O56" i="463" a="1"/>
  <c r="O56" i="463" s="1"/>
  <c r="J56" i="463" a="1"/>
  <c r="J56" i="463" s="1"/>
  <c r="N60" i="463" a="1"/>
  <c r="N60" i="463" s="1"/>
  <c r="J60" i="463" a="1"/>
  <c r="J60" i="463" s="1"/>
  <c r="D23" i="464" a="1"/>
  <c r="D23" i="464" s="1"/>
  <c r="X23" i="464" s="1" a="1"/>
  <c r="X23" i="464" s="1"/>
  <c r="J59" i="464" a="1"/>
  <c r="J59" i="464" s="1"/>
  <c r="S69" i="464" a="1"/>
  <c r="S69" i="464" s="1"/>
  <c r="J69" i="464" a="1"/>
  <c r="J69" i="464" s="1"/>
  <c r="D16" i="464" a="1"/>
  <c r="D16" i="464" s="1"/>
  <c r="X16" i="464" s="1" a="1"/>
  <c r="X16" i="464" s="1"/>
  <c r="J52" i="464" a="1"/>
  <c r="J52" i="464" s="1"/>
  <c r="D34" i="465" a="1"/>
  <c r="D34" i="465" s="1"/>
  <c r="X34" i="465" s="1" a="1"/>
  <c r="X34" i="465" s="1"/>
  <c r="J70" i="465" a="1"/>
  <c r="J70" i="465" s="1"/>
  <c r="M54" i="465" a="1"/>
  <c r="M54" i="465" s="1"/>
  <c r="J54" i="465" a="1"/>
  <c r="J54" i="465" s="1"/>
  <c r="T59" i="465" a="1"/>
  <c r="T59" i="465" s="1"/>
  <c r="J59" i="465" a="1"/>
  <c r="J59" i="465" s="1"/>
  <c r="M63" i="465" a="1"/>
  <c r="M63" i="465" s="1"/>
  <c r="J63" i="465" a="1"/>
  <c r="J63" i="465" s="1"/>
  <c r="D36" i="465" a="1"/>
  <c r="D36" i="465" s="1"/>
  <c r="X36" i="465" s="1" a="1"/>
  <c r="X36" i="465" s="1"/>
  <c r="J72" i="465" a="1"/>
  <c r="J72" i="465" s="1"/>
  <c r="D28" i="465" a="1"/>
  <c r="D28" i="465" s="1"/>
  <c r="X28" i="465" s="1" a="1"/>
  <c r="X28" i="465" s="1"/>
  <c r="J64" i="465" a="1"/>
  <c r="J64" i="465" s="1"/>
  <c r="N43" i="465" a="1"/>
  <c r="N43" i="465" s="1"/>
  <c r="J43" i="465" a="1"/>
  <c r="J43" i="465" s="1"/>
  <c r="N54" i="466" a="1"/>
  <c r="N54" i="466" s="1"/>
  <c r="J54" i="466" a="1"/>
  <c r="J54" i="466" s="1"/>
  <c r="S61" i="466" a="1"/>
  <c r="S61" i="466" s="1"/>
  <c r="J61" i="466" a="1"/>
  <c r="J61" i="466" s="1"/>
  <c r="D35" i="466" a="1"/>
  <c r="D35" i="466" s="1"/>
  <c r="Y35" i="466" s="1" a="1"/>
  <c r="Y35" i="466" s="1"/>
  <c r="J71" i="466" a="1"/>
  <c r="J71" i="466" s="1"/>
  <c r="O52" i="423" a="1"/>
  <c r="O52" i="423" s="1"/>
  <c r="J52" i="423" a="1"/>
  <c r="J52" i="423" s="1"/>
  <c r="T54" i="425" a="1"/>
  <c r="T54" i="425" s="1"/>
  <c r="J54" i="425" a="1"/>
  <c r="J54" i="425" s="1"/>
  <c r="R58" i="425" a="1"/>
  <c r="R58" i="425" s="1"/>
  <c r="J58" i="425" a="1"/>
  <c r="J58" i="425" s="1"/>
  <c r="E61" i="426" a="1"/>
  <c r="E61" i="426" s="1"/>
  <c r="J61" i="426" a="1"/>
  <c r="J61" i="426" s="1"/>
  <c r="F57" i="426" a="1"/>
  <c r="F57" i="426" s="1"/>
  <c r="J57" i="426" a="1"/>
  <c r="J57" i="426" s="1"/>
  <c r="K53" i="426" a="1"/>
  <c r="K53" i="426" s="1"/>
  <c r="J53" i="426" a="1"/>
  <c r="J53" i="426" s="1"/>
  <c r="G44" i="426" a="1"/>
  <c r="G44" i="426" s="1"/>
  <c r="J44" i="426" a="1"/>
  <c r="J44" i="426" s="1"/>
  <c r="I46" i="426" a="1"/>
  <c r="I46" i="426" s="1"/>
  <c r="J46" i="426" a="1"/>
  <c r="J46" i="426" s="1"/>
  <c r="D47" i="426" a="1"/>
  <c r="D47" i="426" s="1"/>
  <c r="J47" i="426" a="1"/>
  <c r="J47" i="426" s="1"/>
  <c r="F50" i="426" a="1"/>
  <c r="F50" i="426" s="1"/>
  <c r="J50" i="426" a="1"/>
  <c r="J50" i="426" s="1"/>
  <c r="F67" i="427" a="1"/>
  <c r="F67" i="427" s="1"/>
  <c r="J67" i="427" a="1"/>
  <c r="J67" i="427" s="1"/>
  <c r="O56" i="482" a="1"/>
  <c r="O56" i="482" s="1"/>
  <c r="J56" i="482" a="1"/>
  <c r="J56" i="482" s="1"/>
  <c r="D26" i="482" a="1"/>
  <c r="D26" i="482" s="1"/>
  <c r="W26" i="482" s="1" a="1"/>
  <c r="W26" i="482" s="1"/>
  <c r="J62" i="482" a="1"/>
  <c r="J62" i="482" s="1"/>
  <c r="R60" i="482" a="1"/>
  <c r="R60" i="482" s="1"/>
  <c r="J60" i="482" a="1"/>
  <c r="J60" i="482" s="1"/>
  <c r="D23" i="482" a="1"/>
  <c r="D23" i="482" s="1"/>
  <c r="X23" i="482" s="1" a="1"/>
  <c r="X23" i="482" s="1"/>
  <c r="J59" i="482" a="1"/>
  <c r="J59" i="482" s="1"/>
  <c r="D15" i="482" a="1"/>
  <c r="D15" i="482" s="1"/>
  <c r="K15" i="482" s="1" a="1"/>
  <c r="K15" i="482" s="1"/>
  <c r="L15" i="482" s="1" a="1"/>
  <c r="L15" i="482" s="1"/>
  <c r="J51" i="482" a="1"/>
  <c r="J51" i="482" s="1"/>
  <c r="G58" i="431" a="1"/>
  <c r="G58" i="431" s="1"/>
  <c r="J58" i="431" a="1"/>
  <c r="J58" i="431" s="1"/>
  <c r="I67" i="437" a="1"/>
  <c r="I67" i="437" s="1"/>
  <c r="J67" i="437" a="1"/>
  <c r="J67" i="437" s="1"/>
  <c r="D44" i="437" a="1"/>
  <c r="D44" i="437" s="1"/>
  <c r="J44" i="437" a="1"/>
  <c r="J44" i="437" s="1"/>
  <c r="G54" i="437" a="1"/>
  <c r="G54" i="437" s="1"/>
  <c r="J54" i="437" a="1"/>
  <c r="J54" i="437" s="1"/>
  <c r="N51" i="436" a="1"/>
  <c r="N51" i="436" s="1"/>
  <c r="J51" i="436" a="1"/>
  <c r="J51" i="436" s="1"/>
  <c r="M50" i="436" a="1"/>
  <c r="M50" i="436" s="1"/>
  <c r="J50" i="436" a="1"/>
  <c r="J50" i="436" s="1"/>
  <c r="F62" i="443" a="1"/>
  <c r="F62" i="443" s="1"/>
  <c r="J62" i="443" a="1"/>
  <c r="J62" i="443" s="1"/>
  <c r="I66" i="443" a="1"/>
  <c r="I66" i="443" s="1"/>
  <c r="J66" i="443" a="1"/>
  <c r="J66" i="443" s="1"/>
  <c r="F54" i="443" a="1"/>
  <c r="F54" i="443" s="1"/>
  <c r="J54" i="443" a="1"/>
  <c r="J54" i="443" s="1"/>
  <c r="M46" i="443" a="1"/>
  <c r="M46" i="443" s="1"/>
  <c r="I55" i="443" a="1"/>
  <c r="I55" i="443" s="1"/>
  <c r="J55" i="443" a="1"/>
  <c r="J55" i="443" s="1"/>
  <c r="O52" i="444" a="1"/>
  <c r="O52" i="444" s="1"/>
  <c r="J52" i="444" a="1"/>
  <c r="J52" i="444" s="1"/>
  <c r="T49" i="444" a="1"/>
  <c r="T49" i="444" s="1"/>
  <c r="J49" i="444" a="1"/>
  <c r="J49" i="444" s="1"/>
  <c r="G47" i="446" a="1"/>
  <c r="G47" i="446" s="1"/>
  <c r="J47" i="446" a="1"/>
  <c r="J47" i="446" s="1"/>
  <c r="G68" i="447" a="1"/>
  <c r="G68" i="447" s="1"/>
  <c r="J68" i="447" a="1"/>
  <c r="J68" i="447" s="1"/>
  <c r="K66" i="447" a="1"/>
  <c r="K66" i="447" s="1"/>
  <c r="J66" i="447" a="1"/>
  <c r="J66" i="447" s="1"/>
  <c r="K67" i="447" a="1"/>
  <c r="K67" i="447" s="1"/>
  <c r="J67" i="447" a="1"/>
  <c r="J67" i="447" s="1"/>
  <c r="D36" i="447" a="1"/>
  <c r="D36" i="447" s="1"/>
  <c r="W36" i="447" s="1" a="1"/>
  <c r="W36" i="447" s="1"/>
  <c r="J72" i="447" a="1"/>
  <c r="J72" i="447" s="1"/>
  <c r="R48" i="447" a="1"/>
  <c r="R48" i="447" s="1"/>
  <c r="I70" i="448" a="1"/>
  <c r="I70" i="448" s="1"/>
  <c r="J70" i="448" a="1"/>
  <c r="J70" i="448" s="1"/>
  <c r="K53" i="449" a="1"/>
  <c r="K53" i="449" s="1"/>
  <c r="J53" i="449" a="1"/>
  <c r="J53" i="449" s="1"/>
  <c r="D55" i="449" a="1"/>
  <c r="D55" i="449" s="1"/>
  <c r="J55" i="449" a="1"/>
  <c r="J55" i="449" s="1"/>
  <c r="G47" i="449" a="1"/>
  <c r="G47" i="449" s="1"/>
  <c r="J47" i="449" a="1"/>
  <c r="J47" i="449" s="1"/>
  <c r="I44" i="449" a="1"/>
  <c r="I44" i="449" s="1"/>
  <c r="J44" i="449" a="1"/>
  <c r="J44" i="449" s="1"/>
  <c r="D14" i="450" a="1"/>
  <c r="D14" i="450" s="1"/>
  <c r="X14" i="450" s="1" a="1"/>
  <c r="X14" i="450" s="1"/>
  <c r="J50" i="450" a="1"/>
  <c r="J50" i="450" s="1"/>
  <c r="S65" i="485" a="1"/>
  <c r="S65" i="485" s="1"/>
  <c r="O65" i="485" a="1"/>
  <c r="O65" i="485" s="1"/>
  <c r="M65" i="485" a="1"/>
  <c r="M65" i="485" s="1"/>
  <c r="T65" i="485" a="1"/>
  <c r="T65" i="485" s="1"/>
  <c r="N65" i="485" a="1"/>
  <c r="N65" i="485" s="1"/>
  <c r="R65" i="485" a="1"/>
  <c r="R65" i="485" s="1"/>
  <c r="S61" i="485" a="1"/>
  <c r="S61" i="485" s="1"/>
  <c r="O61" i="485" a="1"/>
  <c r="O61" i="485" s="1"/>
  <c r="M61" i="485" a="1"/>
  <c r="M61" i="485" s="1"/>
  <c r="T61" i="485" a="1"/>
  <c r="T61" i="485" s="1"/>
  <c r="N61" i="485" a="1"/>
  <c r="N61" i="485" s="1"/>
  <c r="R61" i="485" a="1"/>
  <c r="R61" i="485" s="1"/>
  <c r="S57" i="485" a="1"/>
  <c r="S57" i="485" s="1"/>
  <c r="O57" i="485" a="1"/>
  <c r="O57" i="485" s="1"/>
  <c r="M57" i="485" a="1"/>
  <c r="M57" i="485" s="1"/>
  <c r="N57" i="485" a="1"/>
  <c r="N57" i="485" s="1"/>
  <c r="T57" i="485" a="1"/>
  <c r="T57" i="485" s="1"/>
  <c r="R57" i="485" a="1"/>
  <c r="R57" i="485" s="1"/>
  <c r="J65" i="485" a="1"/>
  <c r="J65" i="485" s="1"/>
  <c r="G65" i="485" a="1"/>
  <c r="G65" i="485" s="1"/>
  <c r="E65" i="485" a="1"/>
  <c r="E65" i="485" s="1"/>
  <c r="C65" i="485" a="1"/>
  <c r="C65" i="485" s="1"/>
  <c r="I65" i="485" a="1"/>
  <c r="I65" i="485" s="1"/>
  <c r="D65" i="485" a="1"/>
  <c r="D65" i="485" s="1"/>
  <c r="F65" i="485" a="1"/>
  <c r="F65" i="485" s="1"/>
  <c r="K65" i="485" a="1"/>
  <c r="K65" i="485" s="1"/>
  <c r="J57" i="485" a="1"/>
  <c r="J57" i="485" s="1"/>
  <c r="G57" i="485" a="1"/>
  <c r="G57" i="485" s="1"/>
  <c r="E57" i="485" a="1"/>
  <c r="E57" i="485" s="1"/>
  <c r="C57" i="485" a="1"/>
  <c r="C57" i="485" s="1"/>
  <c r="K57" i="485" a="1"/>
  <c r="K57" i="485" s="1"/>
  <c r="D57" i="485" a="1"/>
  <c r="D57" i="485" s="1"/>
  <c r="I57" i="485" a="1"/>
  <c r="I57" i="485" s="1"/>
  <c r="F57" i="485" a="1"/>
  <c r="F57" i="485" s="1"/>
  <c r="K43" i="485" a="1"/>
  <c r="K43" i="485" s="1"/>
  <c r="I43" i="485" a="1"/>
  <c r="I43" i="485" s="1"/>
  <c r="F43" i="485" a="1"/>
  <c r="F43" i="485" s="1"/>
  <c r="D43" i="485" a="1"/>
  <c r="D43" i="485" s="1"/>
  <c r="J43" i="485" a="1"/>
  <c r="J43" i="485" s="1"/>
  <c r="E43" i="485" a="1"/>
  <c r="E43" i="485" s="1"/>
  <c r="C43" i="485" a="1"/>
  <c r="C43" i="485" s="1"/>
  <c r="G43" i="485" a="1"/>
  <c r="G43" i="485" s="1"/>
  <c r="D7" i="485" a="1"/>
  <c r="D7" i="485" s="1"/>
  <c r="K7" i="485" s="1" a="1"/>
  <c r="K7" i="485" s="1"/>
  <c r="J64" i="485" a="1"/>
  <c r="J64" i="485" s="1"/>
  <c r="G64" i="485" a="1"/>
  <c r="G64" i="485" s="1"/>
  <c r="E64" i="485" a="1"/>
  <c r="E64" i="485" s="1"/>
  <c r="C64" i="485" a="1"/>
  <c r="C64" i="485" s="1"/>
  <c r="I64" i="485" a="1"/>
  <c r="I64" i="485" s="1"/>
  <c r="D64" i="485" a="1"/>
  <c r="D64" i="485" s="1"/>
  <c r="F64" i="485" a="1"/>
  <c r="F64" i="485" s="1"/>
  <c r="K64" i="485" a="1"/>
  <c r="K64" i="485" s="1"/>
  <c r="F56" i="485" a="1"/>
  <c r="F56" i="485" s="1"/>
  <c r="C56" i="485" a="1"/>
  <c r="C56" i="485" s="1"/>
  <c r="I56" i="485" a="1"/>
  <c r="I56" i="485" s="1"/>
  <c r="E56" i="485" a="1"/>
  <c r="E56" i="485" s="1"/>
  <c r="K56" i="485" a="1"/>
  <c r="K56" i="485" s="1"/>
  <c r="J56" i="485" a="1"/>
  <c r="J56" i="485" s="1"/>
  <c r="D56" i="485" a="1"/>
  <c r="D56" i="485" s="1"/>
  <c r="G56" i="485" a="1"/>
  <c r="G56" i="485" s="1"/>
  <c r="W16" i="485" a="1"/>
  <c r="W16" i="485" s="1"/>
  <c r="Y22" i="485" a="1"/>
  <c r="Y22" i="485" s="1"/>
  <c r="Y26" i="485" a="1"/>
  <c r="Y26" i="485" s="1"/>
  <c r="J52" i="485" a="1"/>
  <c r="J52" i="485" s="1"/>
  <c r="G52" i="485" a="1"/>
  <c r="G52" i="485" s="1"/>
  <c r="E52" i="485" a="1"/>
  <c r="E52" i="485" s="1"/>
  <c r="C52" i="485" a="1"/>
  <c r="C52" i="485" s="1"/>
  <c r="K52" i="485" a="1"/>
  <c r="K52" i="485" s="1"/>
  <c r="F52" i="485" a="1"/>
  <c r="F52" i="485" s="1"/>
  <c r="D52" i="485" a="1"/>
  <c r="D52" i="485" s="1"/>
  <c r="I52" i="485" a="1"/>
  <c r="I52" i="485" s="1"/>
  <c r="K62" i="485" a="1"/>
  <c r="K62" i="485" s="1"/>
  <c r="I62" i="485" a="1"/>
  <c r="I62" i="485" s="1"/>
  <c r="F62" i="485" a="1"/>
  <c r="F62" i="485" s="1"/>
  <c r="D62" i="485" a="1"/>
  <c r="D62" i="485" s="1"/>
  <c r="J62" i="485" a="1"/>
  <c r="J62" i="485" s="1"/>
  <c r="E62" i="485" a="1"/>
  <c r="E62" i="485" s="1"/>
  <c r="G62" i="485" a="1"/>
  <c r="G62" i="485" s="1"/>
  <c r="C62" i="485" a="1"/>
  <c r="C62" i="485" s="1"/>
  <c r="S49" i="485" a="1"/>
  <c r="S49" i="485" s="1"/>
  <c r="O49" i="485" a="1"/>
  <c r="O49" i="485" s="1"/>
  <c r="M49" i="485" a="1"/>
  <c r="M49" i="485" s="1"/>
  <c r="R49" i="485" a="1"/>
  <c r="R49" i="485" s="1"/>
  <c r="N49" i="485" a="1"/>
  <c r="N49" i="485" s="1"/>
  <c r="T49" i="485" a="1"/>
  <c r="T49" i="485" s="1"/>
  <c r="H8" i="485" a="1"/>
  <c r="H8" i="485" s="1"/>
  <c r="AA8" i="485" s="1" a="1"/>
  <c r="AA8" i="485" s="1"/>
  <c r="S64" i="450" a="1"/>
  <c r="S64" i="450" s="1"/>
  <c r="J64" i="450" a="1"/>
  <c r="J64" i="450" s="1"/>
  <c r="T56" i="450" a="1"/>
  <c r="T56" i="450" s="1"/>
  <c r="J56" i="450" a="1"/>
  <c r="J56" i="450" s="1"/>
  <c r="D34" i="451" a="1"/>
  <c r="D34" i="451" s="1"/>
  <c r="J70" i="451" a="1"/>
  <c r="J70" i="451" s="1"/>
  <c r="O66" i="451" a="1"/>
  <c r="O66" i="451" s="1"/>
  <c r="J66" i="451" a="1"/>
  <c r="J66" i="451" s="1"/>
  <c r="D17" i="451" a="1"/>
  <c r="D17" i="451" s="1"/>
  <c r="J53" i="451" a="1"/>
  <c r="J53" i="451" s="1"/>
  <c r="D35" i="454" a="1"/>
  <c r="D35" i="454" s="1"/>
  <c r="Y35" i="454" s="1" a="1"/>
  <c r="Y35" i="454" s="1"/>
  <c r="J71" i="454" a="1"/>
  <c r="J71" i="454" s="1"/>
  <c r="D33" i="454" a="1"/>
  <c r="D33" i="454" s="1"/>
  <c r="W33" i="454" s="1" a="1"/>
  <c r="W33" i="454" s="1"/>
  <c r="J69" i="454" a="1"/>
  <c r="J69" i="454" s="1"/>
  <c r="D32" i="454" a="1"/>
  <c r="D32" i="454" s="1"/>
  <c r="X32" i="454" s="1" a="1"/>
  <c r="X32" i="454" s="1"/>
  <c r="J68" i="454" a="1"/>
  <c r="J68" i="454" s="1"/>
  <c r="D27" i="454" a="1"/>
  <c r="D27" i="454" s="1"/>
  <c r="X27" i="454" s="1" a="1"/>
  <c r="X27" i="454" s="1"/>
  <c r="J63" i="454" a="1"/>
  <c r="J63" i="454" s="1"/>
  <c r="M57" i="456" a="1"/>
  <c r="M57" i="456" s="1"/>
  <c r="J57" i="456" a="1"/>
  <c r="J57" i="456" s="1"/>
  <c r="D24" i="456" a="1"/>
  <c r="D24" i="456" s="1"/>
  <c r="Y24" i="456" s="1" a="1"/>
  <c r="Y24" i="456" s="1"/>
  <c r="J60" i="456" a="1"/>
  <c r="J60" i="456" s="1"/>
  <c r="D9" i="456" a="1"/>
  <c r="D9" i="456" s="1"/>
  <c r="Y9" i="456" s="1" a="1"/>
  <c r="Y9" i="456" s="1"/>
  <c r="J45" i="456" a="1"/>
  <c r="J45" i="456" s="1"/>
  <c r="O70" i="456" a="1"/>
  <c r="O70" i="456" s="1"/>
  <c r="J70" i="456" a="1"/>
  <c r="J70" i="456" s="1"/>
  <c r="T68" i="456" a="1"/>
  <c r="T68" i="456" s="1"/>
  <c r="J68" i="456" a="1"/>
  <c r="J68" i="456" s="1"/>
  <c r="T70" i="457" a="1"/>
  <c r="T70" i="457" s="1"/>
  <c r="J70" i="457" a="1"/>
  <c r="J70" i="457" s="1"/>
  <c r="T66" i="457" a="1"/>
  <c r="T66" i="457" s="1"/>
  <c r="J66" i="457" a="1"/>
  <c r="J66" i="457" s="1"/>
  <c r="R58" i="457" a="1"/>
  <c r="R58" i="457" s="1"/>
  <c r="J58" i="457" a="1"/>
  <c r="J58" i="457" s="1"/>
  <c r="R52" i="457" a="1"/>
  <c r="R52" i="457" s="1"/>
  <c r="J52" i="457" a="1"/>
  <c r="J52" i="457" s="1"/>
  <c r="D11" i="457" a="1"/>
  <c r="D11" i="457" s="1"/>
  <c r="X11" i="457" s="1" a="1"/>
  <c r="X11" i="457" s="1"/>
  <c r="J47" i="457" a="1"/>
  <c r="J47" i="457" s="1"/>
  <c r="N53" i="457" a="1"/>
  <c r="N53" i="457" s="1"/>
  <c r="J53" i="457" a="1"/>
  <c r="J53" i="457" s="1"/>
  <c r="M61" i="457" a="1"/>
  <c r="M61" i="457" s="1"/>
  <c r="J61" i="457" a="1"/>
  <c r="J61" i="457" s="1"/>
  <c r="D31" i="458" a="1"/>
  <c r="D31" i="458" s="1"/>
  <c r="X31" i="458" s="1" a="1"/>
  <c r="X31" i="458" s="1"/>
  <c r="J67" i="458" a="1"/>
  <c r="J67" i="458" s="1"/>
  <c r="S46" i="458" a="1"/>
  <c r="S46" i="458" s="1"/>
  <c r="J46" i="458" a="1"/>
  <c r="J46" i="458" s="1"/>
  <c r="S72" i="459" a="1"/>
  <c r="S72" i="459" s="1"/>
  <c r="J72" i="459" a="1"/>
  <c r="J72" i="459" s="1"/>
  <c r="O51" i="459" a="1"/>
  <c r="O51" i="459" s="1"/>
  <c r="J51" i="459" a="1"/>
  <c r="J51" i="459" s="1"/>
  <c r="N44" i="459" a="1"/>
  <c r="N44" i="459" s="1"/>
  <c r="J44" i="459" a="1"/>
  <c r="J44" i="459" s="1"/>
  <c r="D17" i="459" a="1"/>
  <c r="D17" i="459" s="1"/>
  <c r="X17" i="459" s="1" a="1"/>
  <c r="X17" i="459" s="1"/>
  <c r="J53" i="459" a="1"/>
  <c r="J53" i="459" s="1"/>
  <c r="N65" i="460" a="1"/>
  <c r="N65" i="460" s="1"/>
  <c r="J65" i="460" a="1"/>
  <c r="J65" i="460" s="1"/>
  <c r="S57" i="460" a="1"/>
  <c r="S57" i="460" s="1"/>
  <c r="J57" i="460" a="1"/>
  <c r="J57" i="460" s="1"/>
  <c r="T66" i="460" a="1"/>
  <c r="T66" i="460" s="1"/>
  <c r="J66" i="460" a="1"/>
  <c r="J66" i="460" s="1"/>
  <c r="D31" i="460" a="1"/>
  <c r="D31" i="460" s="1"/>
  <c r="X31" i="460" s="1" a="1"/>
  <c r="X31" i="460" s="1"/>
  <c r="J67" i="460" a="1"/>
  <c r="J67" i="460" s="1"/>
  <c r="D28" i="461" a="1"/>
  <c r="D28" i="461" s="1"/>
  <c r="X28" i="461" s="1" a="1"/>
  <c r="X28" i="461" s="1"/>
  <c r="J64" i="461" a="1"/>
  <c r="J64" i="461" s="1"/>
  <c r="D20" i="461" a="1"/>
  <c r="D20" i="461" s="1"/>
  <c r="X20" i="461" s="1" a="1"/>
  <c r="X20" i="461" s="1"/>
  <c r="J56" i="461" a="1"/>
  <c r="J56" i="461" s="1"/>
  <c r="D17" i="461" a="1"/>
  <c r="D17" i="461" s="1"/>
  <c r="X17" i="461" s="1" a="1"/>
  <c r="X17" i="461" s="1"/>
  <c r="J53" i="461" a="1"/>
  <c r="J53" i="461" s="1"/>
  <c r="D25" i="461" a="1"/>
  <c r="D25" i="461" s="1"/>
  <c r="X25" i="461" s="1" a="1"/>
  <c r="X25" i="461" s="1"/>
  <c r="J61" i="461" a="1"/>
  <c r="J61" i="461" s="1"/>
  <c r="D27" i="462" a="1"/>
  <c r="D27" i="462" s="1"/>
  <c r="X27" i="462" s="1" a="1"/>
  <c r="X27" i="462" s="1"/>
  <c r="J63" i="462" a="1"/>
  <c r="J63" i="462" s="1"/>
  <c r="D19" i="462" a="1"/>
  <c r="D19" i="462" s="1"/>
  <c r="J55" i="462" a="1"/>
  <c r="J55" i="462" s="1"/>
  <c r="D28" i="462" a="1"/>
  <c r="D28" i="462" s="1"/>
  <c r="X28" i="462" s="1" a="1"/>
  <c r="X28" i="462" s="1"/>
  <c r="J64" i="462" a="1"/>
  <c r="J64" i="462" s="1"/>
  <c r="D36" i="462" a="1"/>
  <c r="D36" i="462" s="1"/>
  <c r="X36" i="462" s="1" a="1"/>
  <c r="X36" i="462" s="1"/>
  <c r="J72" i="462" a="1"/>
  <c r="J72" i="462" s="1"/>
  <c r="D26" i="462" a="1"/>
  <c r="D26" i="462" s="1"/>
  <c r="Y26" i="462" s="1" a="1"/>
  <c r="Y26" i="462" s="1"/>
  <c r="J62" i="462" a="1"/>
  <c r="J62" i="462" s="1"/>
  <c r="D13" i="462" a="1"/>
  <c r="D13" i="462" s="1"/>
  <c r="X13" i="462" s="1" a="1"/>
  <c r="X13" i="462" s="1"/>
  <c r="J49" i="462" a="1"/>
  <c r="J49" i="462" s="1"/>
  <c r="D9" i="462" a="1"/>
  <c r="D9" i="462" s="1"/>
  <c r="X9" i="462" s="1" a="1"/>
  <c r="X9" i="462" s="1"/>
  <c r="J45" i="462" a="1"/>
  <c r="J45" i="462" s="1"/>
  <c r="D34" i="462" a="1"/>
  <c r="D34" i="462" s="1"/>
  <c r="X34" i="462" s="1" a="1"/>
  <c r="X34" i="462" s="1"/>
  <c r="J70" i="462" a="1"/>
  <c r="J70" i="462" s="1"/>
  <c r="N53" i="463" a="1"/>
  <c r="N53" i="463" s="1"/>
  <c r="J53" i="463" a="1"/>
  <c r="J53" i="463" s="1"/>
  <c r="M46" i="463" a="1"/>
  <c r="M46" i="463" s="1"/>
  <c r="J46" i="463" a="1"/>
  <c r="J46" i="463" s="1"/>
  <c r="M57" i="463" a="1"/>
  <c r="M57" i="463" s="1"/>
  <c r="J57" i="463" a="1"/>
  <c r="J57" i="463" s="1"/>
  <c r="S61" i="463" a="1"/>
  <c r="S61" i="463" s="1"/>
  <c r="J61" i="463" a="1"/>
  <c r="J61" i="463" s="1"/>
  <c r="D27" i="464" a="1"/>
  <c r="D27" i="464" s="1"/>
  <c r="X27" i="464" s="1" a="1"/>
  <c r="X27" i="464" s="1"/>
  <c r="J63" i="464" a="1"/>
  <c r="J63" i="464" s="1"/>
  <c r="D29" i="464" a="1"/>
  <c r="D29" i="464" s="1"/>
  <c r="X29" i="464" s="1" a="1"/>
  <c r="X29" i="464" s="1"/>
  <c r="J65" i="464" a="1"/>
  <c r="J65" i="464" s="1"/>
  <c r="D20" i="464" a="1"/>
  <c r="D20" i="464" s="1"/>
  <c r="X20" i="464" s="1" a="1"/>
  <c r="X20" i="464" s="1"/>
  <c r="J56" i="464" a="1"/>
  <c r="J56" i="464" s="1"/>
  <c r="D30" i="464" a="1"/>
  <c r="D30" i="464" s="1"/>
  <c r="X30" i="464" s="1" a="1"/>
  <c r="X30" i="464" s="1"/>
  <c r="J66" i="464" a="1"/>
  <c r="J66" i="464" s="1"/>
  <c r="D28" i="464" a="1"/>
  <c r="D28" i="464" s="1"/>
  <c r="X28" i="464" s="1" a="1"/>
  <c r="X28" i="464" s="1"/>
  <c r="J64" i="464" a="1"/>
  <c r="J64" i="464" s="1"/>
  <c r="D15" i="464" a="1"/>
  <c r="D15" i="464" s="1"/>
  <c r="X15" i="464" s="1" a="1"/>
  <c r="X15" i="464" s="1"/>
  <c r="J51" i="464" a="1"/>
  <c r="J51" i="464" s="1"/>
  <c r="N60" i="465" a="1"/>
  <c r="N60" i="465" s="1"/>
  <c r="J60" i="465" a="1"/>
  <c r="J60" i="465" s="1"/>
  <c r="D33" i="465" a="1"/>
  <c r="D33" i="465" s="1"/>
  <c r="Y33" i="465" s="1" a="1"/>
  <c r="Y33" i="465" s="1"/>
  <c r="J69" i="465" a="1"/>
  <c r="J69" i="465" s="1"/>
  <c r="M53" i="465" a="1"/>
  <c r="M53" i="465" s="1"/>
  <c r="J53" i="465" a="1"/>
  <c r="J53" i="465" s="1"/>
  <c r="S49" i="465" a="1"/>
  <c r="S49" i="465" s="1"/>
  <c r="J49" i="465" a="1"/>
  <c r="J49" i="465" s="1"/>
  <c r="S50" i="466" a="1"/>
  <c r="S50" i="466" s="1"/>
  <c r="J50" i="466" a="1"/>
  <c r="J50" i="466" s="1"/>
  <c r="R55" i="466" a="1"/>
  <c r="R55" i="466" s="1"/>
  <c r="J55" i="466" a="1"/>
  <c r="J55" i="466" s="1"/>
  <c r="D24" i="466" a="1"/>
  <c r="D24" i="466" s="1"/>
  <c r="K24" i="466" s="1" a="1"/>
  <c r="K24" i="466" s="1"/>
  <c r="L24" i="466" s="1" a="1"/>
  <c r="L24" i="466" s="1"/>
  <c r="J60" i="466" a="1"/>
  <c r="J60" i="466" s="1"/>
  <c r="T68" i="466" a="1"/>
  <c r="T68" i="466" s="1"/>
  <c r="J68" i="466" a="1"/>
  <c r="J68" i="466" s="1"/>
  <c r="N55" i="423" a="1"/>
  <c r="N55" i="423" s="1"/>
  <c r="J55" i="423" a="1"/>
  <c r="J55" i="423" s="1"/>
  <c r="S45" i="425" a="1"/>
  <c r="S45" i="425" s="1"/>
  <c r="J45" i="425" a="1"/>
  <c r="J45" i="425" s="1"/>
  <c r="S57" i="425" a="1"/>
  <c r="S57" i="425" s="1"/>
  <c r="J57" i="425" a="1"/>
  <c r="J57" i="425" s="1"/>
  <c r="I60" i="426" a="1"/>
  <c r="I60" i="426" s="1"/>
  <c r="J60" i="426" a="1"/>
  <c r="J60" i="426" s="1"/>
  <c r="K56" i="426" a="1"/>
  <c r="K56" i="426" s="1"/>
  <c r="J56" i="426" a="1"/>
  <c r="J56" i="426" s="1"/>
  <c r="E52" i="426" a="1"/>
  <c r="E52" i="426" s="1"/>
  <c r="J52" i="426" a="1"/>
  <c r="J52" i="426" s="1"/>
  <c r="K43" i="426" a="1"/>
  <c r="K43" i="426" s="1"/>
  <c r="J43" i="426" a="1"/>
  <c r="J43" i="426" s="1"/>
  <c r="D18" i="428" a="1"/>
  <c r="D18" i="428" s="1"/>
  <c r="Y18" i="428" s="1" a="1"/>
  <c r="Y18" i="428" s="1"/>
  <c r="J54" i="428" a="1"/>
  <c r="J54" i="428" s="1"/>
  <c r="D23" i="428" a="1"/>
  <c r="D23" i="428" s="1"/>
  <c r="W23" i="428" s="1" a="1"/>
  <c r="W23" i="428" s="1"/>
  <c r="J59" i="428" a="1"/>
  <c r="J59" i="428" s="1"/>
  <c r="D20" i="428" a="1"/>
  <c r="D20" i="428" s="1"/>
  <c r="X20" i="428" s="1" a="1"/>
  <c r="X20" i="428" s="1"/>
  <c r="J56" i="428" a="1"/>
  <c r="J56" i="428" s="1"/>
  <c r="D18" i="482" a="1"/>
  <c r="D18" i="482" s="1"/>
  <c r="W18" i="482" s="1" a="1"/>
  <c r="W18" i="482" s="1"/>
  <c r="J54" i="482" a="1"/>
  <c r="J54" i="482" s="1"/>
  <c r="D11" i="482" a="1"/>
  <c r="D11" i="482" s="1"/>
  <c r="G47" i="482" a="1"/>
  <c r="G47" i="482" s="1"/>
  <c r="O49" i="438" a="1"/>
  <c r="O49" i="438" s="1"/>
  <c r="J49" i="438" a="1"/>
  <c r="J49" i="438" s="1"/>
  <c r="K56" i="437" a="1"/>
  <c r="K56" i="437" s="1"/>
  <c r="J56" i="437" a="1"/>
  <c r="J56" i="437" s="1"/>
  <c r="F52" i="437" a="1"/>
  <c r="F52" i="437" s="1"/>
  <c r="J52" i="437" a="1"/>
  <c r="J52" i="437" s="1"/>
  <c r="T46" i="436" a="1"/>
  <c r="T46" i="436" s="1"/>
  <c r="J46" i="436" a="1"/>
  <c r="J46" i="436" s="1"/>
  <c r="N45" i="436" a="1"/>
  <c r="N45" i="436" s="1"/>
  <c r="J45" i="436" a="1"/>
  <c r="J45" i="436" s="1"/>
  <c r="C47" i="443" a="1"/>
  <c r="C47" i="443" s="1"/>
  <c r="J47" i="443" a="1"/>
  <c r="J47" i="443" s="1"/>
  <c r="C60" i="443" a="1"/>
  <c r="C60" i="443" s="1"/>
  <c r="J60" i="443" a="1"/>
  <c r="J60" i="443" s="1"/>
  <c r="D52" i="443" a="1"/>
  <c r="D52" i="443" s="1"/>
  <c r="J52" i="443" a="1"/>
  <c r="J52" i="443" s="1"/>
  <c r="E69" i="443" a="1"/>
  <c r="E69" i="443" s="1"/>
  <c r="J69" i="443" a="1"/>
  <c r="J69" i="443" s="1"/>
  <c r="C53" i="443" a="1"/>
  <c r="C53" i="443" s="1"/>
  <c r="J53" i="443" a="1"/>
  <c r="J53" i="443" s="1"/>
  <c r="K48" i="443" a="1"/>
  <c r="K48" i="443" s="1"/>
  <c r="J48" i="443" a="1"/>
  <c r="J48" i="443" s="1"/>
  <c r="N48" i="444" a="1"/>
  <c r="N48" i="444" s="1"/>
  <c r="J48" i="444" a="1"/>
  <c r="J48" i="444" s="1"/>
  <c r="D63" i="447" a="1"/>
  <c r="D63" i="447" s="1"/>
  <c r="J63" i="447" a="1"/>
  <c r="J63" i="447" s="1"/>
  <c r="E69" i="447" a="1"/>
  <c r="E69" i="447" s="1"/>
  <c r="J69" i="447" a="1"/>
  <c r="J69" i="447" s="1"/>
  <c r="I60" i="447" a="1"/>
  <c r="I60" i="447" s="1"/>
  <c r="J60" i="447" a="1"/>
  <c r="J60" i="447" s="1"/>
  <c r="K45" i="449" a="1"/>
  <c r="K45" i="449" s="1"/>
  <c r="J45" i="449" a="1"/>
  <c r="J45" i="449" s="1"/>
  <c r="C54" i="449" a="1"/>
  <c r="C54" i="449" s="1"/>
  <c r="J54" i="449" a="1"/>
  <c r="J54" i="449" s="1"/>
  <c r="C59" i="449" a="1"/>
  <c r="C59" i="449" s="1"/>
  <c r="J59" i="449" a="1"/>
  <c r="J59" i="449" s="1"/>
  <c r="F43" i="450" a="1"/>
  <c r="F43" i="450" s="1"/>
  <c r="J43" i="450" a="1"/>
  <c r="J43" i="450" s="1"/>
  <c r="C45" i="450" a="1"/>
  <c r="C45" i="450" s="1"/>
  <c r="J45" i="450" a="1"/>
  <c r="J45" i="450" s="1"/>
  <c r="S68" i="485" a="1"/>
  <c r="S68" i="485" s="1"/>
  <c r="O68" i="485" a="1"/>
  <c r="O68" i="485" s="1"/>
  <c r="M68" i="485" a="1"/>
  <c r="M68" i="485" s="1"/>
  <c r="T68" i="485" a="1"/>
  <c r="T68" i="485" s="1"/>
  <c r="N68" i="485" a="1"/>
  <c r="N68" i="485" s="1"/>
  <c r="R68" i="485" a="1"/>
  <c r="R68" i="485" s="1"/>
  <c r="K32" i="485" a="1"/>
  <c r="K32" i="485" s="1"/>
  <c r="L32" i="485" s="1" a="1"/>
  <c r="L32" i="485" s="1"/>
  <c r="D29" i="485" a="1"/>
  <c r="D29" i="485" s="1"/>
  <c r="K29" i="485" s="1" a="1"/>
  <c r="K29" i="485" s="1"/>
  <c r="L29" i="485" s="1" a="1"/>
  <c r="L29" i="485" s="1"/>
  <c r="S64" i="485" a="1"/>
  <c r="S64" i="485" s="1"/>
  <c r="O64" i="485" a="1"/>
  <c r="O64" i="485" s="1"/>
  <c r="M64" i="485" a="1"/>
  <c r="M64" i="485" s="1"/>
  <c r="T64" i="485" a="1"/>
  <c r="T64" i="485" s="1"/>
  <c r="N64" i="485" a="1"/>
  <c r="N64" i="485" s="1"/>
  <c r="R64" i="485" a="1"/>
  <c r="R64" i="485" s="1"/>
  <c r="K28" i="485" a="1"/>
  <c r="K28" i="485" s="1"/>
  <c r="L28" i="485" s="1" a="1"/>
  <c r="L28" i="485" s="1"/>
  <c r="S60" i="485" a="1"/>
  <c r="S60" i="485" s="1"/>
  <c r="O60" i="485" a="1"/>
  <c r="O60" i="485" s="1"/>
  <c r="M60" i="485" a="1"/>
  <c r="M60" i="485" s="1"/>
  <c r="R60" i="485" a="1"/>
  <c r="R60" i="485" s="1"/>
  <c r="T60" i="485" a="1"/>
  <c r="T60" i="485" s="1"/>
  <c r="N60" i="485" a="1"/>
  <c r="N60" i="485" s="1"/>
  <c r="D21" i="485" a="1"/>
  <c r="D21" i="485" s="1"/>
  <c r="R56" i="485" a="1"/>
  <c r="R56" i="485" s="1"/>
  <c r="M56" i="485" a="1"/>
  <c r="M56" i="485" s="1"/>
  <c r="T56" i="485" a="1"/>
  <c r="T56" i="485" s="1"/>
  <c r="O56" i="485" a="1"/>
  <c r="O56" i="485" s="1"/>
  <c r="N56" i="485" a="1"/>
  <c r="N56" i="485" s="1"/>
  <c r="S56" i="485" a="1"/>
  <c r="S56" i="485" s="1"/>
  <c r="K20" i="485" a="1"/>
  <c r="K20" i="485" s="1"/>
  <c r="L20" i="485" s="1" a="1"/>
  <c r="L20" i="485" s="1"/>
  <c r="T70" i="485" a="1"/>
  <c r="T70" i="485" s="1"/>
  <c r="R70" i="485" a="1"/>
  <c r="R70" i="485" s="1"/>
  <c r="N70" i="485" a="1"/>
  <c r="N70" i="485" s="1"/>
  <c r="O70" i="485" a="1"/>
  <c r="O70" i="485" s="1"/>
  <c r="S70" i="485" a="1"/>
  <c r="S70" i="485" s="1"/>
  <c r="M70" i="485" a="1"/>
  <c r="M70" i="485" s="1"/>
  <c r="T51" i="485" a="1"/>
  <c r="T51" i="485" s="1"/>
  <c r="R51" i="485" a="1"/>
  <c r="R51" i="485" s="1"/>
  <c r="N51" i="485" a="1"/>
  <c r="N51" i="485" s="1"/>
  <c r="O51" i="485" a="1"/>
  <c r="O51" i="485" s="1"/>
  <c r="M51" i="485" a="1"/>
  <c r="M51" i="485" s="1"/>
  <c r="S51" i="485" a="1"/>
  <c r="S51" i="485" s="1"/>
  <c r="T43" i="485" a="1"/>
  <c r="T43" i="485" s="1"/>
  <c r="R43" i="485" a="1"/>
  <c r="R43" i="485" s="1"/>
  <c r="N43" i="485" a="1"/>
  <c r="N43" i="485" s="1"/>
  <c r="O43" i="485" a="1"/>
  <c r="O43" i="485" s="1"/>
  <c r="X4" i="485"/>
  <c r="R10" i="485" s="1"/>
  <c r="M43" i="485" a="1"/>
  <c r="M43" i="485" s="1"/>
  <c r="S43" i="485" a="1"/>
  <c r="S43" i="485" s="1"/>
  <c r="S69" i="485" a="1"/>
  <c r="S69" i="485" s="1"/>
  <c r="O69" i="485" a="1"/>
  <c r="O69" i="485" s="1"/>
  <c r="M69" i="485" a="1"/>
  <c r="M69" i="485" s="1"/>
  <c r="T69" i="485" a="1"/>
  <c r="T69" i="485" s="1"/>
  <c r="N69" i="485" a="1"/>
  <c r="N69" i="485" s="1"/>
  <c r="R69" i="485" a="1"/>
  <c r="R69" i="485" s="1"/>
  <c r="K33" i="485" a="1"/>
  <c r="K33" i="485" s="1"/>
  <c r="L33" i="485" s="1" a="1"/>
  <c r="L33" i="485" s="1"/>
  <c r="J69" i="485" a="1"/>
  <c r="J69" i="485" s="1"/>
  <c r="G69" i="485" a="1"/>
  <c r="G69" i="485" s="1"/>
  <c r="E69" i="485" a="1"/>
  <c r="E69" i="485" s="1"/>
  <c r="C69" i="485" a="1"/>
  <c r="C69" i="485" s="1"/>
  <c r="I69" i="485" a="1"/>
  <c r="I69" i="485" s="1"/>
  <c r="D69" i="485" a="1"/>
  <c r="D69" i="485" s="1"/>
  <c r="F69" i="485" a="1"/>
  <c r="F69" i="485" s="1"/>
  <c r="K69" i="485" a="1"/>
  <c r="K69" i="485" s="1"/>
  <c r="K55" i="485" a="1"/>
  <c r="K55" i="485" s="1"/>
  <c r="I55" i="485" a="1"/>
  <c r="I55" i="485" s="1"/>
  <c r="F55" i="485" a="1"/>
  <c r="F55" i="485" s="1"/>
  <c r="D55" i="485" a="1"/>
  <c r="D55" i="485" s="1"/>
  <c r="G55" i="485" a="1"/>
  <c r="G55" i="485" s="1"/>
  <c r="J55" i="485" a="1"/>
  <c r="J55" i="485" s="1"/>
  <c r="E55" i="485" a="1"/>
  <c r="E55" i="485" s="1"/>
  <c r="C55" i="485" a="1"/>
  <c r="C55" i="485" s="1"/>
  <c r="S52" i="485" a="1"/>
  <c r="S52" i="485" s="1"/>
  <c r="O52" i="485" a="1"/>
  <c r="O52" i="485" s="1"/>
  <c r="M52" i="485" a="1"/>
  <c r="M52" i="485" s="1"/>
  <c r="R52" i="485" a="1"/>
  <c r="R52" i="485" s="1"/>
  <c r="N52" i="485" a="1"/>
  <c r="N52" i="485" s="1"/>
  <c r="K16" i="485" a="1"/>
  <c r="K16" i="485" s="1"/>
  <c r="L16" i="485" s="1" a="1"/>
  <c r="L16" i="485" s="1"/>
  <c r="T52" i="485" a="1"/>
  <c r="T52" i="485" s="1"/>
  <c r="Y16" i="485" a="1"/>
  <c r="Y16" i="485" s="1"/>
  <c r="W12" i="485" a="1"/>
  <c r="W12" i="485" s="1"/>
  <c r="K67" i="485" a="1"/>
  <c r="K67" i="485" s="1"/>
  <c r="I67" i="485" a="1"/>
  <c r="I67" i="485" s="1"/>
  <c r="F67" i="485" a="1"/>
  <c r="F67" i="485" s="1"/>
  <c r="D67" i="485" a="1"/>
  <c r="D67" i="485" s="1"/>
  <c r="G67" i="485" a="1"/>
  <c r="G67" i="485" s="1"/>
  <c r="C67" i="485" a="1"/>
  <c r="C67" i="485" s="1"/>
  <c r="E67" i="485" a="1"/>
  <c r="E67" i="485" s="1"/>
  <c r="J67" i="485" a="1"/>
  <c r="J67" i="485" s="1"/>
  <c r="T46" i="485" a="1"/>
  <c r="T46" i="485" s="1"/>
  <c r="R46" i="485" a="1"/>
  <c r="R46" i="485" s="1"/>
  <c r="N46" i="485" a="1"/>
  <c r="N46" i="485" s="1"/>
  <c r="S46" i="485" a="1"/>
  <c r="S46" i="485" s="1"/>
  <c r="M46" i="485" a="1"/>
  <c r="M46" i="485" s="1"/>
  <c r="O46" i="485" a="1"/>
  <c r="O46" i="485" s="1"/>
  <c r="I58" i="485" a="1"/>
  <c r="I58" i="485" s="1"/>
  <c r="C58" i="485" a="1"/>
  <c r="C58" i="485" s="1"/>
  <c r="K58" i="485" a="1"/>
  <c r="K58" i="485" s="1"/>
  <c r="E58" i="485" a="1"/>
  <c r="E58" i="485" s="1"/>
  <c r="G58" i="485" a="1"/>
  <c r="G58" i="485" s="1"/>
  <c r="F58" i="485" a="1"/>
  <c r="F58" i="485" s="1"/>
  <c r="J58" i="485" a="1"/>
  <c r="J58" i="485" s="1"/>
  <c r="D58" i="485" a="1"/>
  <c r="D58" i="485" s="1"/>
  <c r="B2" i="453"/>
  <c r="J3" i="453" s="1" a="1"/>
  <c r="J3" i="453" s="1"/>
  <c r="T52" i="450" a="1"/>
  <c r="T52" i="450" s="1"/>
  <c r="M43" i="450" a="1"/>
  <c r="M43" i="450" s="1"/>
  <c r="T43" i="450" a="1"/>
  <c r="T43" i="450" s="1"/>
  <c r="R45" i="450" a="1"/>
  <c r="R45" i="450" s="1"/>
  <c r="D45" i="450" a="1"/>
  <c r="D45" i="450" s="1"/>
  <c r="F45" i="450" a="1"/>
  <c r="F45" i="450" s="1"/>
  <c r="G45" i="450" a="1"/>
  <c r="G45" i="450" s="1"/>
  <c r="H8" i="450" a="1"/>
  <c r="H8" i="450" s="1"/>
  <c r="AA8" i="450" s="1" a="1"/>
  <c r="AA8" i="450" s="1"/>
  <c r="G43" i="450" a="1"/>
  <c r="G43" i="450" s="1"/>
  <c r="K43" i="450" a="1"/>
  <c r="K43" i="450" s="1"/>
  <c r="O43" i="450" a="1"/>
  <c r="O43" i="450" s="1"/>
  <c r="M45" i="450" a="1"/>
  <c r="M45" i="450" s="1"/>
  <c r="N45" i="450" a="1"/>
  <c r="N45" i="450" s="1"/>
  <c r="K45" i="450" a="1"/>
  <c r="K45" i="450" s="1"/>
  <c r="D7" i="450" a="1"/>
  <c r="D7" i="450" s="1"/>
  <c r="K7" i="450" s="1" a="1"/>
  <c r="K7" i="450" s="1"/>
  <c r="D43" i="450" a="1"/>
  <c r="D43" i="450" s="1"/>
  <c r="S43" i="450" a="1"/>
  <c r="S43" i="450" s="1"/>
  <c r="N43" i="450" a="1"/>
  <c r="N43" i="450" s="1"/>
  <c r="T45" i="450" a="1"/>
  <c r="T45" i="450" s="1"/>
  <c r="O45" i="450" a="1"/>
  <c r="O45" i="450" s="1"/>
  <c r="D9" i="450" a="1"/>
  <c r="D9" i="450" s="1"/>
  <c r="K9" i="450" s="1" a="1"/>
  <c r="K9" i="450" s="1"/>
  <c r="C43" i="450" a="1"/>
  <c r="C43" i="450" s="1"/>
  <c r="D51" i="449" a="1"/>
  <c r="D51" i="449" s="1"/>
  <c r="G57" i="449" a="1"/>
  <c r="G57" i="449" s="1"/>
  <c r="C57" i="449" a="1"/>
  <c r="C57" i="449" s="1"/>
  <c r="I56" i="449" a="1"/>
  <c r="I56" i="449" s="1"/>
  <c r="K51" i="449" a="1"/>
  <c r="K51" i="449" s="1"/>
  <c r="E51" i="449" a="1"/>
  <c r="E51" i="449" s="1"/>
  <c r="D21" i="449" a="1"/>
  <c r="D21" i="449" s="1"/>
  <c r="X21" i="449" s="1" a="1"/>
  <c r="X21" i="449" s="1"/>
  <c r="D57" i="449" a="1"/>
  <c r="D57" i="449" s="1"/>
  <c r="G51" i="449" a="1"/>
  <c r="G51" i="449" s="1"/>
  <c r="I50" i="449" a="1"/>
  <c r="I50" i="449" s="1"/>
  <c r="D53" i="449" a="1"/>
  <c r="D53" i="449" s="1"/>
  <c r="G44" i="449" a="1"/>
  <c r="G44" i="449" s="1"/>
  <c r="D44" i="449" a="1"/>
  <c r="D44" i="449" s="1"/>
  <c r="I55" i="449" a="1"/>
  <c r="I55" i="449" s="1"/>
  <c r="C44" i="449" a="1"/>
  <c r="C44" i="449" s="1"/>
  <c r="F44" i="449" a="1"/>
  <c r="F44" i="449" s="1"/>
  <c r="D8" i="449" a="1"/>
  <c r="D8" i="449" s="1"/>
  <c r="X8" i="449" s="1" a="1"/>
  <c r="X8" i="449" s="1"/>
  <c r="F47" i="449" a="1"/>
  <c r="F47" i="449" s="1"/>
  <c r="E44" i="449" a="1"/>
  <c r="E44" i="449" s="1"/>
  <c r="D45" i="449" a="1"/>
  <c r="D45" i="449" s="1"/>
  <c r="E54" i="449" a="1"/>
  <c r="E54" i="449" s="1"/>
  <c r="K46" i="449" a="1"/>
  <c r="K46" i="449" s="1"/>
  <c r="D10" i="449" a="1"/>
  <c r="D10" i="449" s="1"/>
  <c r="X10" i="449" s="1" a="1"/>
  <c r="X10" i="449" s="1"/>
  <c r="D46" i="449" a="1"/>
  <c r="D46" i="449" s="1"/>
  <c r="D49" i="449" a="1"/>
  <c r="D49" i="449" s="1"/>
  <c r="E49" i="449" a="1"/>
  <c r="E49" i="449" s="1"/>
  <c r="I49" i="449" a="1"/>
  <c r="I49" i="449" s="1"/>
  <c r="F49" i="449" a="1"/>
  <c r="F49" i="449" s="1"/>
  <c r="C49" i="449" a="1"/>
  <c r="C49" i="449" s="1"/>
  <c r="F45" i="449" a="1"/>
  <c r="F45" i="449" s="1"/>
  <c r="G55" i="449" a="1"/>
  <c r="G55" i="449" s="1"/>
  <c r="G45" i="449" a="1"/>
  <c r="G45" i="449" s="1"/>
  <c r="G59" i="449" a="1"/>
  <c r="G59" i="449" s="1"/>
  <c r="C55" i="449" a="1"/>
  <c r="C55" i="449" s="1"/>
  <c r="C47" i="449" a="1"/>
  <c r="C47" i="449" s="1"/>
  <c r="C58" i="449" a="1"/>
  <c r="C58" i="449" s="1"/>
  <c r="I47" i="449" a="1"/>
  <c r="I47" i="449" s="1"/>
  <c r="C45" i="449" a="1"/>
  <c r="C45" i="449" s="1"/>
  <c r="F59" i="449" a="1"/>
  <c r="F59" i="449" s="1"/>
  <c r="F58" i="449" a="1"/>
  <c r="F58" i="449" s="1"/>
  <c r="K52" i="449" a="1"/>
  <c r="K52" i="449" s="1"/>
  <c r="G54" i="449" a="1"/>
  <c r="G54" i="449" s="1"/>
  <c r="F50" i="449" a="1"/>
  <c r="F50" i="449" s="1"/>
  <c r="D59" i="449" a="1"/>
  <c r="D59" i="449" s="1"/>
  <c r="D54" i="449" a="1"/>
  <c r="D54" i="449" s="1"/>
  <c r="I58" i="449" a="1"/>
  <c r="I58" i="449" s="1"/>
  <c r="D52" i="449" a="1"/>
  <c r="D52" i="449" s="1"/>
  <c r="D16" i="449" a="1"/>
  <c r="D16" i="449" s="1"/>
  <c r="X16" i="449" s="1" a="1"/>
  <c r="X16" i="449" s="1"/>
  <c r="D15" i="449" a="1"/>
  <c r="D15" i="449" s="1"/>
  <c r="X15" i="449" s="1" a="1"/>
  <c r="X15" i="449" s="1"/>
  <c r="D14" i="449" a="1"/>
  <c r="D14" i="449" s="1"/>
  <c r="X14" i="449" s="1" a="1"/>
  <c r="X14" i="449" s="1"/>
  <c r="D13" i="449" a="1"/>
  <c r="D13" i="449" s="1"/>
  <c r="X13" i="449" s="1" a="1"/>
  <c r="X13" i="449" s="1"/>
  <c r="E57" i="449" a="1"/>
  <c r="E57" i="449" s="1"/>
  <c r="I57" i="449" a="1"/>
  <c r="I57" i="449" s="1"/>
  <c r="K49" i="449" a="1"/>
  <c r="K49" i="449" s="1"/>
  <c r="K59" i="449" a="1"/>
  <c r="K59" i="449" s="1"/>
  <c r="I51" i="449" a="1"/>
  <c r="I51" i="449" s="1"/>
  <c r="I54" i="449" a="1"/>
  <c r="I54" i="449" s="1"/>
  <c r="I46" i="449" a="1"/>
  <c r="I46" i="449" s="1"/>
  <c r="E58" i="449" a="1"/>
  <c r="E58" i="449" s="1"/>
  <c r="K58" i="449" a="1"/>
  <c r="K58" i="449" s="1"/>
  <c r="C52" i="449" a="1"/>
  <c r="C52" i="449" s="1"/>
  <c r="F52" i="449" a="1"/>
  <c r="F52" i="449" s="1"/>
  <c r="K50" i="449" a="1"/>
  <c r="K50" i="449" s="1"/>
  <c r="E50" i="449" a="1"/>
  <c r="E50" i="449" s="1"/>
  <c r="D23" i="449" a="1"/>
  <c r="D23" i="449" s="1"/>
  <c r="X23" i="449" s="1" a="1"/>
  <c r="X23" i="449" s="1"/>
  <c r="D22" i="449" a="1"/>
  <c r="D22" i="449" s="1"/>
  <c r="X22" i="449" s="1" a="1"/>
  <c r="X22" i="449" s="1"/>
  <c r="I59" i="449" a="1"/>
  <c r="I59" i="449" s="1"/>
  <c r="G58" i="449" a="1"/>
  <c r="G58" i="449" s="1"/>
  <c r="G52" i="449" a="1"/>
  <c r="G52" i="449" s="1"/>
  <c r="C50" i="449" a="1"/>
  <c r="C50" i="449" s="1"/>
  <c r="D18" i="449" a="1"/>
  <c r="D18" i="449" s="1"/>
  <c r="X18" i="449" s="1" a="1"/>
  <c r="X18" i="449" s="1"/>
  <c r="K57" i="449" a="1"/>
  <c r="K57" i="449" s="1"/>
  <c r="G49" i="449" a="1"/>
  <c r="G49" i="449" s="1"/>
  <c r="E59" i="449" a="1"/>
  <c r="E59" i="449" s="1"/>
  <c r="F51" i="449" a="1"/>
  <c r="F51" i="449" s="1"/>
  <c r="F54" i="449" a="1"/>
  <c r="F54" i="449" s="1"/>
  <c r="F46" i="449" a="1"/>
  <c r="F46" i="449" s="1"/>
  <c r="E52" i="449" a="1"/>
  <c r="E52" i="449" s="1"/>
  <c r="D50" i="449" a="1"/>
  <c r="D50" i="449" s="1"/>
  <c r="C53" i="449" a="1"/>
  <c r="C53" i="449" s="1"/>
  <c r="D48" i="449" a="1"/>
  <c r="D48" i="449" s="1"/>
  <c r="C56" i="449" a="1"/>
  <c r="C56" i="449" s="1"/>
  <c r="E53" i="449" a="1"/>
  <c r="E53" i="449" s="1"/>
  <c r="I53" i="449" a="1"/>
  <c r="I53" i="449" s="1"/>
  <c r="E45" i="449" a="1"/>
  <c r="E45" i="449" s="1"/>
  <c r="I45" i="449" a="1"/>
  <c r="I45" i="449" s="1"/>
  <c r="K55" i="449" a="1"/>
  <c r="K55" i="449" s="1"/>
  <c r="F55" i="449" a="1"/>
  <c r="F55" i="449" s="1"/>
  <c r="K47" i="449" a="1"/>
  <c r="K47" i="449" s="1"/>
  <c r="E47" i="449" a="1"/>
  <c r="E47" i="449" s="1"/>
  <c r="C48" i="449" a="1"/>
  <c r="C48" i="449" s="1"/>
  <c r="F48" i="449" a="1"/>
  <c r="F48" i="449" s="1"/>
  <c r="F56" i="449" a="1"/>
  <c r="F56" i="449" s="1"/>
  <c r="E56" i="449" a="1"/>
  <c r="E56" i="449" s="1"/>
  <c r="F53" i="449" a="1"/>
  <c r="F53" i="449" s="1"/>
  <c r="G48" i="449" a="1"/>
  <c r="G48" i="449" s="1"/>
  <c r="D56" i="449" a="1"/>
  <c r="D56" i="449" s="1"/>
  <c r="D20" i="449" a="1"/>
  <c r="D20" i="449" s="1"/>
  <c r="X20" i="449" s="1" a="1"/>
  <c r="X20" i="449" s="1"/>
  <c r="D19" i="449" a="1"/>
  <c r="D19" i="449" s="1"/>
  <c r="X19" i="449" s="1" a="1"/>
  <c r="X19" i="449" s="1"/>
  <c r="D17" i="449" a="1"/>
  <c r="D17" i="449" s="1"/>
  <c r="X17" i="449" s="1" a="1"/>
  <c r="X17" i="449" s="1"/>
  <c r="D12" i="449" a="1"/>
  <c r="D12" i="449" s="1"/>
  <c r="X12" i="449" s="1" a="1"/>
  <c r="X12" i="449" s="1"/>
  <c r="D11" i="449" a="1"/>
  <c r="D11" i="449" s="1"/>
  <c r="X11" i="449" s="1" a="1"/>
  <c r="X11" i="449" s="1"/>
  <c r="D9" i="449" a="1"/>
  <c r="D9" i="449" s="1"/>
  <c r="X9" i="449" s="1" a="1"/>
  <c r="X9" i="449" s="1"/>
  <c r="E55" i="449" a="1"/>
  <c r="E55" i="449" s="1"/>
  <c r="D47" i="449" a="1"/>
  <c r="D47" i="449" s="1"/>
  <c r="E48" i="449" a="1"/>
  <c r="E48" i="449" s="1"/>
  <c r="K56" i="449" a="1"/>
  <c r="K56" i="449" s="1"/>
  <c r="R48" i="448" a="1"/>
  <c r="R48" i="448" s="1"/>
  <c r="O53" i="448" a="1"/>
  <c r="O53" i="448" s="1"/>
  <c r="T51" i="448" a="1"/>
  <c r="T51" i="448" s="1"/>
  <c r="G70" i="448" a="1"/>
  <c r="G70" i="448" s="1"/>
  <c r="D70" i="448" a="1"/>
  <c r="D70" i="448" s="1"/>
  <c r="N50" i="448" a="1"/>
  <c r="N50" i="448" s="1"/>
  <c r="C70" i="448" a="1"/>
  <c r="C70" i="448" s="1"/>
  <c r="F70" i="448" a="1"/>
  <c r="F70" i="448" s="1"/>
  <c r="D34" i="448" a="1"/>
  <c r="D34" i="448" s="1"/>
  <c r="X34" i="448" s="1" a="1"/>
  <c r="X34" i="448" s="1"/>
  <c r="E70" i="448" a="1"/>
  <c r="E70" i="448" s="1"/>
  <c r="C43" i="448" a="1"/>
  <c r="C43" i="448" s="1"/>
  <c r="D43" i="448" a="1"/>
  <c r="D43" i="448" s="1"/>
  <c r="M43" i="448" a="1"/>
  <c r="M43" i="448" s="1"/>
  <c r="E43" i="448" a="1"/>
  <c r="E43" i="448" s="1"/>
  <c r="F43" i="448" a="1"/>
  <c r="F43" i="448" s="1"/>
  <c r="K43" i="448" a="1"/>
  <c r="K43" i="448" s="1"/>
  <c r="D7" i="448" a="1"/>
  <c r="D7" i="448" s="1"/>
  <c r="K7" i="448" s="1" a="1"/>
  <c r="K7" i="448" s="1"/>
  <c r="T43" i="448" a="1"/>
  <c r="T43" i="448" s="1"/>
  <c r="N43" i="448" a="1"/>
  <c r="N43" i="448" s="1"/>
  <c r="G43" i="448" a="1"/>
  <c r="G43" i="448" s="1"/>
  <c r="I43" i="448" a="1"/>
  <c r="I43" i="448" s="1"/>
  <c r="S43" i="448" a="1"/>
  <c r="S43" i="448" s="1"/>
  <c r="R43" i="448" a="1"/>
  <c r="R43" i="448" s="1"/>
  <c r="O43" i="448" a="1"/>
  <c r="O43" i="448" s="1"/>
  <c r="O67" i="447" a="1"/>
  <c r="O67" i="447" s="1"/>
  <c r="T67" i="447" a="1"/>
  <c r="T67" i="447" s="1"/>
  <c r="N66" i="447" a="1"/>
  <c r="N66" i="447" s="1"/>
  <c r="R44" i="447" a="1"/>
  <c r="R44" i="447" s="1"/>
  <c r="C66" i="447" a="1"/>
  <c r="C66" i="447" s="1"/>
  <c r="F66" i="447" a="1"/>
  <c r="F66" i="447" s="1"/>
  <c r="O45" i="447" a="1"/>
  <c r="O45" i="447" s="1"/>
  <c r="E67" i="447" a="1"/>
  <c r="E67" i="447" s="1"/>
  <c r="D32" i="447" a="1"/>
  <c r="D32" i="447" s="1"/>
  <c r="K32" i="447" s="1" a="1"/>
  <c r="K32" i="447" s="1"/>
  <c r="L32" i="447" s="1" a="1"/>
  <c r="L32" i="447" s="1"/>
  <c r="E45" i="447" a="1"/>
  <c r="E45" i="447" s="1"/>
  <c r="M68" i="447" a="1"/>
  <c r="M68" i="447" s="1"/>
  <c r="S67" i="447" a="1"/>
  <c r="S67" i="447" s="1"/>
  <c r="M66" i="447" a="1"/>
  <c r="M66" i="447" s="1"/>
  <c r="R66" i="447" a="1"/>
  <c r="R66" i="447" s="1"/>
  <c r="O63" i="447" a="1"/>
  <c r="O63" i="447" s="1"/>
  <c r="T63" i="447" a="1"/>
  <c r="T63" i="447" s="1"/>
  <c r="M50" i="447" a="1"/>
  <c r="M50" i="447" s="1"/>
  <c r="D27" i="447" a="1"/>
  <c r="D27" i="447" s="1"/>
  <c r="K27" i="447" s="1" a="1"/>
  <c r="K27" i="447" s="1"/>
  <c r="L27" i="447" s="1" a="1"/>
  <c r="L27" i="447" s="1"/>
  <c r="K63" i="447" a="1"/>
  <c r="K63" i="447" s="1"/>
  <c r="E66" i="447" a="1"/>
  <c r="E66" i="447" s="1"/>
  <c r="I66" i="447" a="1"/>
  <c r="I66" i="447" s="1"/>
  <c r="N45" i="447" a="1"/>
  <c r="N45" i="447" s="1"/>
  <c r="S45" i="447" a="1"/>
  <c r="S45" i="447" s="1"/>
  <c r="G67" i="447" a="1"/>
  <c r="G67" i="447" s="1"/>
  <c r="I67" i="447" a="1"/>
  <c r="I67" i="447" s="1"/>
  <c r="K68" i="447" a="1"/>
  <c r="K68" i="447" s="1"/>
  <c r="D45" i="447" a="1"/>
  <c r="D45" i="447" s="1"/>
  <c r="G45" i="447" a="1"/>
  <c r="G45" i="447" s="1"/>
  <c r="S47" i="447" a="1"/>
  <c r="S47" i="447" s="1"/>
  <c r="N68" i="447" a="1"/>
  <c r="N68" i="447" s="1"/>
  <c r="F67" i="447" a="1"/>
  <c r="F67" i="447" s="1"/>
  <c r="K45" i="447" a="1"/>
  <c r="K45" i="447" s="1"/>
  <c r="O68" i="447" a="1"/>
  <c r="O68" i="447" s="1"/>
  <c r="N67" i="447" a="1"/>
  <c r="N67" i="447" s="1"/>
  <c r="O66" i="447" a="1"/>
  <c r="O66" i="447" s="1"/>
  <c r="T66" i="447" a="1"/>
  <c r="T66" i="447" s="1"/>
  <c r="S63" i="447" a="1"/>
  <c r="S63" i="447" s="1"/>
  <c r="C63" i="447" a="1"/>
  <c r="C63" i="447" s="1"/>
  <c r="D30" i="447" a="1"/>
  <c r="D30" i="447" s="1"/>
  <c r="Y30" i="447" s="1" a="1"/>
  <c r="Y30" i="447" s="1"/>
  <c r="G66" i="447" a="1"/>
  <c r="G66" i="447" s="1"/>
  <c r="D31" i="447" a="1"/>
  <c r="D31" i="447" s="1"/>
  <c r="Y31" i="447" s="1" a="1"/>
  <c r="Y31" i="447" s="1"/>
  <c r="I68" i="447" a="1"/>
  <c r="I68" i="447" s="1"/>
  <c r="I45" i="447" a="1"/>
  <c r="I45" i="447" s="1"/>
  <c r="F45" i="447" a="1"/>
  <c r="F45" i="447" s="1"/>
  <c r="R46" i="447" a="1"/>
  <c r="R46" i="447" s="1"/>
  <c r="S46" i="447" a="1"/>
  <c r="S46" i="447" s="1"/>
  <c r="O48" i="447" a="1"/>
  <c r="O48" i="447" s="1"/>
  <c r="T48" i="447" a="1"/>
  <c r="T48" i="447" s="1"/>
  <c r="D10" i="447" a="1"/>
  <c r="D10" i="447" s="1"/>
  <c r="K10" i="447" s="1" a="1"/>
  <c r="K10" i="447" s="1"/>
  <c r="L10" i="447" s="1" a="1"/>
  <c r="L10" i="447" s="1"/>
  <c r="K46" i="447" a="1"/>
  <c r="K46" i="447" s="1"/>
  <c r="E48" i="447" a="1"/>
  <c r="E48" i="447" s="1"/>
  <c r="F48" i="447" a="1"/>
  <c r="F48" i="447" s="1"/>
  <c r="T46" i="447" a="1"/>
  <c r="T46" i="447" s="1"/>
  <c r="S48" i="447" a="1"/>
  <c r="S48" i="447" s="1"/>
  <c r="D46" i="447" a="1"/>
  <c r="D46" i="447" s="1"/>
  <c r="C46" i="447" a="1"/>
  <c r="C46" i="447" s="1"/>
  <c r="G48" i="447" a="1"/>
  <c r="G48" i="447" s="1"/>
  <c r="I48" i="447" a="1"/>
  <c r="I48" i="447" s="1"/>
  <c r="B2" i="447"/>
  <c r="K3" i="447" s="1" a="1"/>
  <c r="K3" i="447" s="1"/>
  <c r="M46" i="447" a="1"/>
  <c r="M46" i="447" s="1"/>
  <c r="N48" i="447" a="1"/>
  <c r="N48" i="447" s="1"/>
  <c r="F46" i="447" a="1"/>
  <c r="F46" i="447" s="1"/>
  <c r="D12" i="447" a="1"/>
  <c r="D12" i="447" s="1"/>
  <c r="W12" i="447" s="1" a="1"/>
  <c r="W12" i="447" s="1"/>
  <c r="N70" i="447" a="1"/>
  <c r="N70" i="447" s="1"/>
  <c r="N47" i="447" a="1"/>
  <c r="N47" i="447" s="1"/>
  <c r="K43" i="447" a="1"/>
  <c r="K43" i="447" s="1"/>
  <c r="C70" i="447" a="1"/>
  <c r="C70" i="447" s="1"/>
  <c r="K60" i="447" a="1"/>
  <c r="K60" i="447" s="1"/>
  <c r="R69" i="447" a="1"/>
  <c r="R69" i="447" s="1"/>
  <c r="I69" i="447" a="1"/>
  <c r="I69" i="447" s="1"/>
  <c r="O43" i="447" a="1"/>
  <c r="O43" i="447" s="1"/>
  <c r="F70" i="447" a="1"/>
  <c r="F70" i="447" s="1"/>
  <c r="S69" i="447" a="1"/>
  <c r="S69" i="447" s="1"/>
  <c r="O60" i="447" a="1"/>
  <c r="O60" i="447" s="1"/>
  <c r="G69" i="447" a="1"/>
  <c r="G69" i="447" s="1"/>
  <c r="G47" i="447" a="1"/>
  <c r="G47" i="447" s="1"/>
  <c r="D24" i="447" a="1"/>
  <c r="D24" i="447" s="1"/>
  <c r="W24" i="447" s="1" a="1"/>
  <c r="W24" i="447" s="1"/>
  <c r="Y7" i="447" a="1"/>
  <c r="Y7" i="447" s="1"/>
  <c r="M70" i="447" a="1"/>
  <c r="M70" i="447" s="1"/>
  <c r="R70" i="447" a="1"/>
  <c r="R70" i="447" s="1"/>
  <c r="T69" i="447" a="1"/>
  <c r="T69" i="447" s="1"/>
  <c r="R47" i="447" a="1"/>
  <c r="R47" i="447" s="1"/>
  <c r="K69" i="447" a="1"/>
  <c r="K69" i="447" s="1"/>
  <c r="E70" i="447" a="1"/>
  <c r="E70" i="447" s="1"/>
  <c r="D60" i="447" a="1"/>
  <c r="D60" i="447" s="1"/>
  <c r="S43" i="447" a="1"/>
  <c r="S43" i="447" s="1"/>
  <c r="O70" i="447" a="1"/>
  <c r="O70" i="447" s="1"/>
  <c r="T70" i="447" a="1"/>
  <c r="T70" i="447" s="1"/>
  <c r="M69" i="447" a="1"/>
  <c r="M69" i="447" s="1"/>
  <c r="R68" i="447" a="1"/>
  <c r="R68" i="447" s="1"/>
  <c r="S68" i="447" a="1"/>
  <c r="S68" i="447" s="1"/>
  <c r="T64" i="447" a="1"/>
  <c r="T64" i="447" s="1"/>
  <c r="S62" i="447" a="1"/>
  <c r="S62" i="447" s="1"/>
  <c r="N60" i="447" a="1"/>
  <c r="N60" i="447" s="1"/>
  <c r="M47" i="447" a="1"/>
  <c r="M47" i="447" s="1"/>
  <c r="T47" i="447" a="1"/>
  <c r="T47" i="447" s="1"/>
  <c r="F43" i="447" a="1"/>
  <c r="F43" i="447" s="1"/>
  <c r="D69" i="447" a="1"/>
  <c r="D69" i="447" s="1"/>
  <c r="C69" i="447" a="1"/>
  <c r="C69" i="447" s="1"/>
  <c r="O44" i="447" a="1"/>
  <c r="O44" i="447" s="1"/>
  <c r="T44" i="447" a="1"/>
  <c r="T44" i="447" s="1"/>
  <c r="R43" i="447" a="1"/>
  <c r="R43" i="447" s="1"/>
  <c r="D34" i="447" a="1"/>
  <c r="D34" i="447" s="1"/>
  <c r="X34" i="447" s="1" a="1"/>
  <c r="X34" i="447" s="1"/>
  <c r="G70" i="447" a="1"/>
  <c r="G70" i="447" s="1"/>
  <c r="K70" i="447" a="1"/>
  <c r="K70" i="447" s="1"/>
  <c r="C62" i="447" a="1"/>
  <c r="C62" i="447" s="1"/>
  <c r="F62" i="447" a="1"/>
  <c r="F62" i="447" s="1"/>
  <c r="D11" i="447" a="1"/>
  <c r="D11" i="447" s="1"/>
  <c r="X11" i="447" s="1" a="1"/>
  <c r="X11" i="447" s="1"/>
  <c r="C47" i="447" a="1"/>
  <c r="C47" i="447" s="1"/>
  <c r="I47" i="447" a="1"/>
  <c r="I47" i="447" s="1"/>
  <c r="D68" i="447" a="1"/>
  <c r="D68" i="447" s="1"/>
  <c r="E68" i="447" a="1"/>
  <c r="E68" i="447" s="1"/>
  <c r="H8" i="447" a="1"/>
  <c r="H8" i="447" s="1"/>
  <c r="AA8" i="447" s="1" a="1"/>
  <c r="AA8" i="447" s="1"/>
  <c r="K44" i="447" a="1"/>
  <c r="K44" i="447" s="1"/>
  <c r="F64" i="447" a="1"/>
  <c r="F64" i="447" s="1"/>
  <c r="G64" i="447" a="1"/>
  <c r="G64" i="447" s="1"/>
  <c r="E60" i="447" a="1"/>
  <c r="E60" i="447" s="1"/>
  <c r="F60" i="447" a="1"/>
  <c r="F60" i="447" s="1"/>
  <c r="K7" i="447" a="1"/>
  <c r="K7" i="447" s="1"/>
  <c r="S60" i="447" a="1"/>
  <c r="S60" i="447" s="1"/>
  <c r="D43" i="447" a="1"/>
  <c r="D43" i="447" s="1"/>
  <c r="D33" i="447" a="1"/>
  <c r="D33" i="447" s="1"/>
  <c r="Y33" i="447" s="1" a="1"/>
  <c r="Y33" i="447" s="1"/>
  <c r="N43" i="447" a="1"/>
  <c r="N43" i="447" s="1"/>
  <c r="I70" i="447" a="1"/>
  <c r="I70" i="447" s="1"/>
  <c r="F47" i="447" a="1"/>
  <c r="F47" i="447" s="1"/>
  <c r="C60" i="447" a="1"/>
  <c r="C60" i="447" s="1"/>
  <c r="W7" i="447" a="1"/>
  <c r="W7" i="447" s="1"/>
  <c r="S70" i="447" a="1"/>
  <c r="S70" i="447" s="1"/>
  <c r="N69" i="447" a="1"/>
  <c r="N69" i="447" s="1"/>
  <c r="O69" i="447" a="1"/>
  <c r="O69" i="447" s="1"/>
  <c r="T68" i="447" a="1"/>
  <c r="T68" i="447" s="1"/>
  <c r="M64" i="447" a="1"/>
  <c r="M64" i="447" s="1"/>
  <c r="N62" i="447" a="1"/>
  <c r="N62" i="447" s="1"/>
  <c r="M60" i="447" a="1"/>
  <c r="M60" i="447" s="1"/>
  <c r="R60" i="447" a="1"/>
  <c r="R60" i="447" s="1"/>
  <c r="S52" i="447" a="1"/>
  <c r="S52" i="447" s="1"/>
  <c r="O47" i="447" a="1"/>
  <c r="O47" i="447" s="1"/>
  <c r="G43" i="447" a="1"/>
  <c r="G43" i="447" s="1"/>
  <c r="C43" i="447" a="1"/>
  <c r="C43" i="447" s="1"/>
  <c r="I43" i="447" a="1"/>
  <c r="I43" i="447" s="1"/>
  <c r="F69" i="447" a="1"/>
  <c r="F69" i="447" s="1"/>
  <c r="S44" i="447" a="1"/>
  <c r="S44" i="447" s="1"/>
  <c r="M43" i="447" a="1"/>
  <c r="M43" i="447" s="1"/>
  <c r="T43" i="447" a="1"/>
  <c r="T43" i="447" s="1"/>
  <c r="E62" i="447" a="1"/>
  <c r="E62" i="447" s="1"/>
  <c r="E47" i="447" a="1"/>
  <c r="E47" i="447" s="1"/>
  <c r="K47" i="447" a="1"/>
  <c r="K47" i="447" s="1"/>
  <c r="F68" i="447" a="1"/>
  <c r="F68" i="447" s="1"/>
  <c r="C44" i="447" a="1"/>
  <c r="C44" i="447" s="1"/>
  <c r="D28" i="447" a="1"/>
  <c r="D28" i="447" s="1"/>
  <c r="X28" i="447" s="1" a="1"/>
  <c r="X28" i="447" s="1"/>
  <c r="I64" i="447" a="1"/>
  <c r="I64" i="447" s="1"/>
  <c r="G60" i="447" a="1"/>
  <c r="G60" i="447" s="1"/>
  <c r="N65" i="447" a="1"/>
  <c r="N65" i="447" s="1"/>
  <c r="O65" i="447" a="1"/>
  <c r="O65" i="447" s="1"/>
  <c r="N61" i="447" a="1"/>
  <c r="N61" i="447" s="1"/>
  <c r="O61" i="447" a="1"/>
  <c r="O61" i="447" s="1"/>
  <c r="R51" i="447" a="1"/>
  <c r="R51" i="447" s="1"/>
  <c r="T49" i="447" a="1"/>
  <c r="T49" i="447" s="1"/>
  <c r="F65" i="447" a="1"/>
  <c r="F65" i="447" s="1"/>
  <c r="E65" i="447" a="1"/>
  <c r="E65" i="447" s="1"/>
  <c r="D61" i="447" a="1"/>
  <c r="D61" i="447" s="1"/>
  <c r="C61" i="447" a="1"/>
  <c r="C61" i="447" s="1"/>
  <c r="M49" i="447" a="1"/>
  <c r="M49" i="447" s="1"/>
  <c r="K49" i="447" a="1"/>
  <c r="K49" i="447" s="1"/>
  <c r="E49" i="447" a="1"/>
  <c r="E49" i="447" s="1"/>
  <c r="R65" i="447" a="1"/>
  <c r="R65" i="447" s="1"/>
  <c r="S65" i="447" a="1"/>
  <c r="S65" i="447" s="1"/>
  <c r="R61" i="447" a="1"/>
  <c r="R61" i="447" s="1"/>
  <c r="S61" i="447" a="1"/>
  <c r="S61" i="447" s="1"/>
  <c r="I65" i="447" a="1"/>
  <c r="I65" i="447" s="1"/>
  <c r="G65" i="447" a="1"/>
  <c r="G65" i="447" s="1"/>
  <c r="F61" i="447" a="1"/>
  <c r="F61" i="447" s="1"/>
  <c r="E61" i="447" a="1"/>
  <c r="E61" i="447" s="1"/>
  <c r="O49" i="447" a="1"/>
  <c r="O49" i="447" s="1"/>
  <c r="D49" i="447" a="1"/>
  <c r="D49" i="447" s="1"/>
  <c r="G49" i="447" a="1"/>
  <c r="G49" i="447" s="1"/>
  <c r="T65" i="447" a="1"/>
  <c r="T65" i="447" s="1"/>
  <c r="T61" i="447" a="1"/>
  <c r="T61" i="447" s="1"/>
  <c r="D29" i="447" a="1"/>
  <c r="D29" i="447" s="1"/>
  <c r="K29" i="447" s="1" a="1"/>
  <c r="K29" i="447" s="1"/>
  <c r="L29" i="447" s="1" a="1"/>
  <c r="L29" i="447" s="1"/>
  <c r="K65" i="447" a="1"/>
  <c r="K65" i="447" s="1"/>
  <c r="I61" i="447" a="1"/>
  <c r="I61" i="447" s="1"/>
  <c r="N49" i="447" a="1"/>
  <c r="N49" i="447" s="1"/>
  <c r="S49" i="447" a="1"/>
  <c r="S49" i="447" s="1"/>
  <c r="I49" i="447" a="1"/>
  <c r="I49" i="447" s="1"/>
  <c r="F49" i="447" a="1"/>
  <c r="F49" i="447" s="1"/>
  <c r="I44" i="446" a="1"/>
  <c r="I44" i="446" s="1"/>
  <c r="O51" i="446" a="1"/>
  <c r="O51" i="446" s="1"/>
  <c r="N51" i="446" a="1"/>
  <c r="N51" i="446" s="1"/>
  <c r="D45" i="446" a="1"/>
  <c r="D45" i="446" s="1"/>
  <c r="F46" i="446" a="1"/>
  <c r="F46" i="446" s="1"/>
  <c r="R51" i="446" a="1"/>
  <c r="R51" i="446" s="1"/>
  <c r="S51" i="446" a="1"/>
  <c r="S51" i="446" s="1"/>
  <c r="M50" i="446" a="1"/>
  <c r="M50" i="446" s="1"/>
  <c r="I46" i="446" a="1"/>
  <c r="I46" i="446" s="1"/>
  <c r="C46" i="446" a="1"/>
  <c r="C46" i="446" s="1"/>
  <c r="E45" i="446" a="1"/>
  <c r="E45" i="446" s="1"/>
  <c r="F45" i="446" a="1"/>
  <c r="F45" i="446" s="1"/>
  <c r="E44" i="446" a="1"/>
  <c r="E44" i="446" s="1"/>
  <c r="K44" i="446" a="1"/>
  <c r="K44" i="446" s="1"/>
  <c r="T51" i="446" a="1"/>
  <c r="T51" i="446" s="1"/>
  <c r="K46" i="446" a="1"/>
  <c r="K46" i="446" s="1"/>
  <c r="E46" i="446" a="1"/>
  <c r="E46" i="446" s="1"/>
  <c r="G45" i="446" a="1"/>
  <c r="G45" i="446" s="1"/>
  <c r="I45" i="446" a="1"/>
  <c r="I45" i="446" s="1"/>
  <c r="G44" i="446" a="1"/>
  <c r="G44" i="446" s="1"/>
  <c r="D44" i="446" a="1"/>
  <c r="D44" i="446" s="1"/>
  <c r="R48" i="446" a="1"/>
  <c r="R48" i="446" s="1"/>
  <c r="D10" i="446" a="1"/>
  <c r="D10" i="446" s="1"/>
  <c r="X10" i="446" s="1" a="1"/>
  <c r="X10" i="446" s="1"/>
  <c r="D9" i="446" a="1"/>
  <c r="D9" i="446" s="1"/>
  <c r="X9" i="446" s="1" a="1"/>
  <c r="X9" i="446" s="1"/>
  <c r="D8" i="446" a="1"/>
  <c r="D8" i="446" s="1"/>
  <c r="X8" i="446" s="1" a="1"/>
  <c r="X8" i="446" s="1"/>
  <c r="D46" i="446" a="1"/>
  <c r="D46" i="446" s="1"/>
  <c r="D47" i="446" a="1"/>
  <c r="D47" i="446" s="1"/>
  <c r="C47" i="446" a="1"/>
  <c r="C47" i="446" s="1"/>
  <c r="B2" i="446"/>
  <c r="K3" i="446" s="1" a="1"/>
  <c r="K3" i="446" s="1"/>
  <c r="F47" i="446" a="1"/>
  <c r="F47" i="446" s="1"/>
  <c r="E47" i="446" a="1"/>
  <c r="E47" i="446" s="1"/>
  <c r="D11" i="446" a="1"/>
  <c r="D11" i="446" s="1"/>
  <c r="X11" i="446" s="1" a="1"/>
  <c r="X11" i="446" s="1"/>
  <c r="I47" i="446" a="1"/>
  <c r="I47" i="446" s="1"/>
  <c r="O43" i="445" a="1"/>
  <c r="O43" i="445" s="1"/>
  <c r="T43" i="445" a="1"/>
  <c r="T43" i="445" s="1"/>
  <c r="K7" i="445" a="1"/>
  <c r="K7" i="445" s="1"/>
  <c r="B2" i="445"/>
  <c r="K3" i="445" s="1" a="1"/>
  <c r="K3" i="445" s="1"/>
  <c r="O51" i="444" a="1"/>
  <c r="O51" i="444" s="1"/>
  <c r="K64" i="444" a="1"/>
  <c r="K64" i="444" s="1"/>
  <c r="C64" i="444" a="1"/>
  <c r="C64" i="444" s="1"/>
  <c r="R50" i="444" a="1"/>
  <c r="R50" i="444" s="1"/>
  <c r="T50" i="444" a="1"/>
  <c r="T50" i="444" s="1"/>
  <c r="M64" i="444" a="1"/>
  <c r="M64" i="444" s="1"/>
  <c r="D64" i="444" a="1"/>
  <c r="D64" i="444" s="1"/>
  <c r="E64" i="444" a="1"/>
  <c r="E64" i="444" s="1"/>
  <c r="N64" i="444" a="1"/>
  <c r="N64" i="444" s="1"/>
  <c r="O64" i="444" a="1"/>
  <c r="O64" i="444" s="1"/>
  <c r="F64" i="444" a="1"/>
  <c r="F64" i="444" s="1"/>
  <c r="G64" i="444" a="1"/>
  <c r="G64" i="444" s="1"/>
  <c r="R64" i="444" a="1"/>
  <c r="R64" i="444" s="1"/>
  <c r="S64" i="444" a="1"/>
  <c r="S64" i="444" s="1"/>
  <c r="D28" i="444" a="1"/>
  <c r="D28" i="444" s="1"/>
  <c r="Y28" i="444" s="1" a="1"/>
  <c r="Y28" i="444" s="1"/>
  <c r="I64" i="444" a="1"/>
  <c r="I64" i="444" s="1"/>
  <c r="M57" i="443" a="1"/>
  <c r="M57" i="443" s="1"/>
  <c r="K57" i="443" a="1"/>
  <c r="K57" i="443" s="1"/>
  <c r="K56" i="443" a="1"/>
  <c r="K56" i="443" s="1"/>
  <c r="N56" i="443" a="1"/>
  <c r="N56" i="443" s="1"/>
  <c r="G56" i="443" a="1"/>
  <c r="G56" i="443" s="1"/>
  <c r="O59" i="443" a="1"/>
  <c r="O59" i="443" s="1"/>
  <c r="T59" i="443" a="1"/>
  <c r="T59" i="443" s="1"/>
  <c r="R58" i="443" a="1"/>
  <c r="R58" i="443" s="1"/>
  <c r="D23" i="443" a="1"/>
  <c r="D23" i="443" s="1"/>
  <c r="X23" i="443" s="1" a="1"/>
  <c r="X23" i="443" s="1"/>
  <c r="K59" i="443" a="1"/>
  <c r="K59" i="443" s="1"/>
  <c r="E58" i="443" a="1"/>
  <c r="E58" i="443" s="1"/>
  <c r="D58" i="443" a="1"/>
  <c r="D58" i="443" s="1"/>
  <c r="S59" i="443" a="1"/>
  <c r="S59" i="443" s="1"/>
  <c r="S58" i="443" a="1"/>
  <c r="S58" i="443" s="1"/>
  <c r="T58" i="443" a="1"/>
  <c r="T58" i="443" s="1"/>
  <c r="C59" i="443" a="1"/>
  <c r="C59" i="443" s="1"/>
  <c r="D59" i="443" a="1"/>
  <c r="D59" i="443" s="1"/>
  <c r="G58" i="443" a="1"/>
  <c r="G58" i="443" s="1"/>
  <c r="F58" i="443" a="1"/>
  <c r="F58" i="443" s="1"/>
  <c r="N59" i="443" a="1"/>
  <c r="N59" i="443" s="1"/>
  <c r="M58" i="443" a="1"/>
  <c r="M58" i="443" s="1"/>
  <c r="E59" i="443" a="1"/>
  <c r="E59" i="443" s="1"/>
  <c r="O58" i="443" a="1"/>
  <c r="O58" i="443" s="1"/>
  <c r="I45" i="443" a="1"/>
  <c r="I45" i="443" s="1"/>
  <c r="R56" i="443" a="1"/>
  <c r="R56" i="443" s="1"/>
  <c r="O62" i="443" a="1"/>
  <c r="O62" i="443" s="1"/>
  <c r="N57" i="443" a="1"/>
  <c r="N57" i="443" s="1"/>
  <c r="D57" i="443" a="1"/>
  <c r="D57" i="443" s="1"/>
  <c r="D66" i="443" a="1"/>
  <c r="D66" i="443" s="1"/>
  <c r="D20" i="443" a="1"/>
  <c r="D20" i="443" s="1"/>
  <c r="W20" i="443" s="1" a="1"/>
  <c r="W20" i="443" s="1"/>
  <c r="G62" i="443" a="1"/>
  <c r="G62" i="443" s="1"/>
  <c r="S62" i="443" a="1"/>
  <c r="S62" i="443" s="1"/>
  <c r="R57" i="443" a="1"/>
  <c r="R57" i="443" s="1"/>
  <c r="S57" i="443" a="1"/>
  <c r="S57" i="443" s="1"/>
  <c r="O56" i="443" a="1"/>
  <c r="O56" i="443" s="1"/>
  <c r="S55" i="443" a="1"/>
  <c r="S55" i="443" s="1"/>
  <c r="S54" i="443" a="1"/>
  <c r="S54" i="443" s="1"/>
  <c r="T54" i="443" a="1"/>
  <c r="T54" i="443" s="1"/>
  <c r="R46" i="443" a="1"/>
  <c r="R46" i="443" s="1"/>
  <c r="M44" i="443" a="1"/>
  <c r="M44" i="443" s="1"/>
  <c r="T44" i="443" a="1"/>
  <c r="T44" i="443" s="1"/>
  <c r="E55" i="443" a="1"/>
  <c r="E55" i="443" s="1"/>
  <c r="F55" i="443" a="1"/>
  <c r="F55" i="443" s="1"/>
  <c r="F57" i="443" a="1"/>
  <c r="F57" i="443" s="1"/>
  <c r="E57" i="443" a="1"/>
  <c r="E57" i="443" s="1"/>
  <c r="M47" i="443" a="1"/>
  <c r="M47" i="443" s="1"/>
  <c r="C66" i="443" a="1"/>
  <c r="C66" i="443" s="1"/>
  <c r="F66" i="443" a="1"/>
  <c r="F66" i="443" s="1"/>
  <c r="F56" i="443" a="1"/>
  <c r="F56" i="443" s="1"/>
  <c r="C56" i="443" a="1"/>
  <c r="C56" i="443" s="1"/>
  <c r="D11" i="443" a="1"/>
  <c r="D11" i="443" s="1"/>
  <c r="K11" i="443" s="1" a="1"/>
  <c r="K11" i="443" s="1"/>
  <c r="L11" i="443" s="1" a="1"/>
  <c r="L11" i="443" s="1"/>
  <c r="K47" i="443" a="1"/>
  <c r="K47" i="443" s="1"/>
  <c r="E54" i="443" a="1"/>
  <c r="E54" i="443" s="1"/>
  <c r="D54" i="443" a="1"/>
  <c r="D54" i="443" s="1"/>
  <c r="D62" i="443" a="1"/>
  <c r="D62" i="443" s="1"/>
  <c r="B2" i="443"/>
  <c r="K3" i="443" s="1" a="1"/>
  <c r="K3" i="443" s="1"/>
  <c r="T62" i="443" a="1"/>
  <c r="T62" i="443" s="1"/>
  <c r="O57" i="443" a="1"/>
  <c r="O57" i="443" s="1"/>
  <c r="M56" i="443" a="1"/>
  <c r="M56" i="443" s="1"/>
  <c r="C57" i="443" a="1"/>
  <c r="C57" i="443" s="1"/>
  <c r="T47" i="443" a="1"/>
  <c r="T47" i="443" s="1"/>
  <c r="D56" i="443" a="1"/>
  <c r="D56" i="443" s="1"/>
  <c r="D26" i="443" a="1"/>
  <c r="D26" i="443" s="1"/>
  <c r="Y26" i="443" s="1" a="1"/>
  <c r="Y26" i="443" s="1"/>
  <c r="K62" i="443" a="1"/>
  <c r="K62" i="443" s="1"/>
  <c r="N62" i="443" a="1"/>
  <c r="N62" i="443" s="1"/>
  <c r="T57" i="443" a="1"/>
  <c r="T57" i="443" s="1"/>
  <c r="T56" i="443" a="1"/>
  <c r="T56" i="443" s="1"/>
  <c r="S56" i="443" a="1"/>
  <c r="S56" i="443" s="1"/>
  <c r="N55" i="443" a="1"/>
  <c r="N55" i="443" s="1"/>
  <c r="M54" i="443" a="1"/>
  <c r="M54" i="443" s="1"/>
  <c r="S44" i="443" a="1"/>
  <c r="S44" i="443" s="1"/>
  <c r="G55" i="443" a="1"/>
  <c r="G55" i="443" s="1"/>
  <c r="I57" i="443" a="1"/>
  <c r="I57" i="443" s="1"/>
  <c r="N47" i="443" a="1"/>
  <c r="N47" i="443" s="1"/>
  <c r="E66" i="443" a="1"/>
  <c r="E66" i="443" s="1"/>
  <c r="I56" i="443" a="1"/>
  <c r="I56" i="443" s="1"/>
  <c r="D47" i="443" a="1"/>
  <c r="D47" i="443" s="1"/>
  <c r="G54" i="443" a="1"/>
  <c r="G54" i="443" s="1"/>
  <c r="C62" i="443" a="1"/>
  <c r="C62" i="443" s="1"/>
  <c r="R60" i="443" a="1"/>
  <c r="R60" i="443" s="1"/>
  <c r="N60" i="443" a="1"/>
  <c r="N60" i="443" s="1"/>
  <c r="M53" i="443" a="1"/>
  <c r="M53" i="443" s="1"/>
  <c r="T52" i="443" a="1"/>
  <c r="T52" i="443" s="1"/>
  <c r="S52" i="443" a="1"/>
  <c r="S52" i="443" s="1"/>
  <c r="O50" i="443" a="1"/>
  <c r="O50" i="443" s="1"/>
  <c r="N48" i="443" a="1"/>
  <c r="N48" i="443" s="1"/>
  <c r="I53" i="443" a="1"/>
  <c r="I53" i="443" s="1"/>
  <c r="G53" i="443" a="1"/>
  <c r="G53" i="443" s="1"/>
  <c r="N45" i="443" a="1"/>
  <c r="N45" i="443" s="1"/>
  <c r="K69" i="443" a="1"/>
  <c r="K69" i="443" s="1"/>
  <c r="K60" i="443" a="1"/>
  <c r="K60" i="443" s="1"/>
  <c r="G60" i="443" a="1"/>
  <c r="G60" i="443" s="1"/>
  <c r="F52" i="443" a="1"/>
  <c r="F52" i="443" s="1"/>
  <c r="E52" i="443" a="1"/>
  <c r="E52" i="443" s="1"/>
  <c r="K45" i="443" a="1"/>
  <c r="K45" i="443" s="1"/>
  <c r="T50" i="443" a="1"/>
  <c r="T50" i="443" s="1"/>
  <c r="F48" i="443" a="1"/>
  <c r="F48" i="443" s="1"/>
  <c r="D33" i="443" a="1"/>
  <c r="D33" i="443" s="1"/>
  <c r="X33" i="443" s="1" a="1"/>
  <c r="X33" i="443" s="1"/>
  <c r="M60" i="443" a="1"/>
  <c r="M60" i="443" s="1"/>
  <c r="N53" i="443" a="1"/>
  <c r="N53" i="443" s="1"/>
  <c r="O53" i="443" a="1"/>
  <c r="O53" i="443" s="1"/>
  <c r="R52" i="443" a="1"/>
  <c r="R52" i="443" s="1"/>
  <c r="S50" i="443" a="1"/>
  <c r="S50" i="443" s="1"/>
  <c r="R48" i="443" a="1"/>
  <c r="R48" i="443" s="1"/>
  <c r="D17" i="443" a="1"/>
  <c r="D17" i="443" s="1"/>
  <c r="K17" i="443" s="1" a="1"/>
  <c r="K17" i="443" s="1"/>
  <c r="L17" i="443" s="1" a="1"/>
  <c r="L17" i="443" s="1"/>
  <c r="K53" i="443" a="1"/>
  <c r="K53" i="443" s="1"/>
  <c r="R43" i="443" a="1"/>
  <c r="R43" i="443" s="1"/>
  <c r="D69" i="443" a="1"/>
  <c r="D69" i="443" s="1"/>
  <c r="C69" i="443" a="1"/>
  <c r="C69" i="443" s="1"/>
  <c r="D24" i="443" a="1"/>
  <c r="D24" i="443" s="1"/>
  <c r="X24" i="443" s="1" a="1"/>
  <c r="X24" i="443" s="1"/>
  <c r="D60" i="443" a="1"/>
  <c r="D60" i="443" s="1"/>
  <c r="I52" i="443" a="1"/>
  <c r="I52" i="443" s="1"/>
  <c r="K52" i="443" a="1"/>
  <c r="K52" i="443" s="1"/>
  <c r="G48" i="443" a="1"/>
  <c r="G48" i="443" s="1"/>
  <c r="C48" i="443" a="1"/>
  <c r="C48" i="443" s="1"/>
  <c r="I48" i="443" a="1"/>
  <c r="I48" i="443" s="1"/>
  <c r="O60" i="443" a="1"/>
  <c r="O60" i="443" s="1"/>
  <c r="R53" i="443" a="1"/>
  <c r="R53" i="443" s="1"/>
  <c r="S53" i="443" a="1"/>
  <c r="S53" i="443" s="1"/>
  <c r="M52" i="443" a="1"/>
  <c r="M52" i="443" s="1"/>
  <c r="T48" i="443" a="1"/>
  <c r="T48" i="443" s="1"/>
  <c r="D53" i="443" a="1"/>
  <c r="D53" i="443" s="1"/>
  <c r="S43" i="443" a="1"/>
  <c r="S43" i="443" s="1"/>
  <c r="F69" i="443" a="1"/>
  <c r="F69" i="443" s="1"/>
  <c r="F60" i="443" a="1"/>
  <c r="F60" i="443" s="1"/>
  <c r="D16" i="443" a="1"/>
  <c r="D16" i="443" s="1"/>
  <c r="X16" i="443" s="1" a="1"/>
  <c r="X16" i="443" s="1"/>
  <c r="D9" i="443" a="1"/>
  <c r="D9" i="443" s="1"/>
  <c r="K9" i="443" s="1" a="1"/>
  <c r="K9" i="443" s="1"/>
  <c r="S48" i="443" a="1"/>
  <c r="S48" i="443" s="1"/>
  <c r="E48" i="443" a="1"/>
  <c r="E48" i="443" s="1"/>
  <c r="X4" i="443"/>
  <c r="R22" i="443" s="1"/>
  <c r="M45" i="443" a="1"/>
  <c r="M45" i="443" s="1"/>
  <c r="R45" i="443" a="1"/>
  <c r="R45" i="443" s="1"/>
  <c r="T43" i="443" a="1"/>
  <c r="T43" i="443" s="1"/>
  <c r="K7" i="443" a="1"/>
  <c r="K7" i="443" s="1"/>
  <c r="C45" i="443" a="1"/>
  <c r="C45" i="443" s="1"/>
  <c r="D45" i="443" a="1"/>
  <c r="D45" i="443" s="1"/>
  <c r="O45" i="443" a="1"/>
  <c r="O45" i="443" s="1"/>
  <c r="T45" i="443" a="1"/>
  <c r="T45" i="443" s="1"/>
  <c r="M43" i="443" a="1"/>
  <c r="M43" i="443" s="1"/>
  <c r="E45" i="443" a="1"/>
  <c r="E45" i="443" s="1"/>
  <c r="F45" i="443" a="1"/>
  <c r="F45" i="443" s="1"/>
  <c r="S45" i="443" a="1"/>
  <c r="S45" i="443" s="1"/>
  <c r="N43" i="443" a="1"/>
  <c r="N43" i="443" s="1"/>
  <c r="G45" i="443" a="1"/>
  <c r="G45" i="443" s="1"/>
  <c r="O65" i="484" a="1"/>
  <c r="O65" i="484" s="1"/>
  <c r="R65" i="484" a="1"/>
  <c r="R65" i="484" s="1"/>
  <c r="D29" i="484" a="1"/>
  <c r="D29" i="484" s="1"/>
  <c r="K29" i="484" s="1" a="1"/>
  <c r="K29" i="484" s="1"/>
  <c r="L29" i="484" s="1" a="1"/>
  <c r="L29" i="484" s="1"/>
  <c r="I59" i="484" a="1"/>
  <c r="I59" i="484" s="1"/>
  <c r="M66" i="484" a="1"/>
  <c r="M66" i="484" s="1"/>
  <c r="D59" i="484" a="1"/>
  <c r="D59" i="484" s="1"/>
  <c r="C59" i="484" a="1"/>
  <c r="C59" i="484" s="1"/>
  <c r="R66" i="484" a="1"/>
  <c r="R66" i="484" s="1"/>
  <c r="K59" i="484" a="1"/>
  <c r="K59" i="484" s="1"/>
  <c r="F59" i="484" a="1"/>
  <c r="F59" i="484" s="1"/>
  <c r="D23" i="484" a="1"/>
  <c r="D23" i="484" s="1"/>
  <c r="X23" i="484" s="1" a="1"/>
  <c r="X23" i="484" s="1"/>
  <c r="E59" i="484" a="1"/>
  <c r="E59" i="484" s="1"/>
  <c r="O63" i="484" a="1"/>
  <c r="O63" i="484" s="1"/>
  <c r="S66" i="484" a="1"/>
  <c r="S66" i="484" s="1"/>
  <c r="T66" i="484" a="1"/>
  <c r="T66" i="484" s="1"/>
  <c r="R63" i="484" a="1"/>
  <c r="R63" i="484" s="1"/>
  <c r="Y22" i="484" a="1"/>
  <c r="Y22" i="484" s="1"/>
  <c r="Y35" i="484" a="1"/>
  <c r="Y35" i="484" s="1"/>
  <c r="O66" i="484" a="1"/>
  <c r="O66" i="484" s="1"/>
  <c r="X27" i="484" a="1"/>
  <c r="X27" i="484" s="1"/>
  <c r="W27" i="484" a="1"/>
  <c r="W27" i="484" s="1"/>
  <c r="Y27" i="484" a="1"/>
  <c r="Y27" i="484" s="1"/>
  <c r="K27" i="484" a="1"/>
  <c r="K27" i="484" s="1"/>
  <c r="L27" i="484" s="1" a="1"/>
  <c r="L27" i="484" s="1"/>
  <c r="J53" i="484" a="1"/>
  <c r="J53" i="484" s="1"/>
  <c r="G53" i="484" a="1"/>
  <c r="G53" i="484" s="1"/>
  <c r="E53" i="484" a="1"/>
  <c r="E53" i="484" s="1"/>
  <c r="C53" i="484" a="1"/>
  <c r="C53" i="484" s="1"/>
  <c r="I53" i="484" a="1"/>
  <c r="I53" i="484" s="1"/>
  <c r="D53" i="484" a="1"/>
  <c r="D53" i="484" s="1"/>
  <c r="K53" i="484" a="1"/>
  <c r="K53" i="484" s="1"/>
  <c r="F53" i="484" a="1"/>
  <c r="F53" i="484" s="1"/>
  <c r="D17" i="484" a="1"/>
  <c r="D17" i="484" s="1"/>
  <c r="O53" i="484" a="1"/>
  <c r="O53" i="484" s="1"/>
  <c r="R53" i="484" a="1"/>
  <c r="R53" i="484" s="1"/>
  <c r="M53" i="484" a="1"/>
  <c r="M53" i="484" s="1"/>
  <c r="T53" i="484" a="1"/>
  <c r="T53" i="484" s="1"/>
  <c r="S53" i="484" a="1"/>
  <c r="S53" i="484" s="1"/>
  <c r="N53" i="484" a="1"/>
  <c r="N53" i="484" s="1"/>
  <c r="K51" i="484" a="1"/>
  <c r="K51" i="484" s="1"/>
  <c r="I51" i="484" a="1"/>
  <c r="I51" i="484" s="1"/>
  <c r="F51" i="484" a="1"/>
  <c r="F51" i="484" s="1"/>
  <c r="D51" i="484" a="1"/>
  <c r="D51" i="484" s="1"/>
  <c r="J51" i="484" a="1"/>
  <c r="J51" i="484" s="1"/>
  <c r="E51" i="484" a="1"/>
  <c r="E51" i="484" s="1"/>
  <c r="C51" i="484" a="1"/>
  <c r="C51" i="484" s="1"/>
  <c r="G51" i="484" a="1"/>
  <c r="G51" i="484" s="1"/>
  <c r="D15" i="484" a="1"/>
  <c r="D15" i="484" s="1"/>
  <c r="R51" i="484" a="1"/>
  <c r="R51" i="484" s="1"/>
  <c r="S51" i="484" a="1"/>
  <c r="S51" i="484" s="1"/>
  <c r="N51" i="484" a="1"/>
  <c r="N51" i="484" s="1"/>
  <c r="O51" i="484" a="1"/>
  <c r="O51" i="484" s="1"/>
  <c r="T51" i="484" a="1"/>
  <c r="T51" i="484" s="1"/>
  <c r="M51" i="484" a="1"/>
  <c r="M51" i="484" s="1"/>
  <c r="J72" i="484" a="1"/>
  <c r="J72" i="484" s="1"/>
  <c r="G72" i="484" a="1"/>
  <c r="G72" i="484" s="1"/>
  <c r="E72" i="484" a="1"/>
  <c r="E72" i="484" s="1"/>
  <c r="C72" i="484" a="1"/>
  <c r="C72" i="484" s="1"/>
  <c r="I72" i="484" a="1"/>
  <c r="I72" i="484" s="1"/>
  <c r="D72" i="484" a="1"/>
  <c r="D72" i="484" s="1"/>
  <c r="F72" i="484" a="1"/>
  <c r="F72" i="484" s="1"/>
  <c r="K72" i="484" a="1"/>
  <c r="K72" i="484" s="1"/>
  <c r="D36" i="484" a="1"/>
  <c r="D36" i="484" s="1"/>
  <c r="K36" i="484" s="1" a="1"/>
  <c r="K36" i="484" s="1"/>
  <c r="L36" i="484" s="1" a="1"/>
  <c r="L36" i="484" s="1"/>
  <c r="J54" i="484" a="1"/>
  <c r="J54" i="484" s="1"/>
  <c r="G54" i="484" a="1"/>
  <c r="G54" i="484" s="1"/>
  <c r="E54" i="484" a="1"/>
  <c r="E54" i="484" s="1"/>
  <c r="C54" i="484" a="1"/>
  <c r="C54" i="484" s="1"/>
  <c r="I54" i="484" a="1"/>
  <c r="I54" i="484" s="1"/>
  <c r="D54" i="484" a="1"/>
  <c r="D54" i="484" s="1"/>
  <c r="K54" i="484" a="1"/>
  <c r="K54" i="484" s="1"/>
  <c r="F54" i="484" a="1"/>
  <c r="F54" i="484" s="1"/>
  <c r="D18" i="484" a="1"/>
  <c r="D18" i="484" s="1"/>
  <c r="M54" i="484" a="1"/>
  <c r="M54" i="484" s="1"/>
  <c r="T54" i="484" a="1"/>
  <c r="T54" i="484" s="1"/>
  <c r="N54" i="484" a="1"/>
  <c r="N54" i="484" s="1"/>
  <c r="S54" i="484" a="1"/>
  <c r="S54" i="484" s="1"/>
  <c r="R54" i="484" a="1"/>
  <c r="R54" i="484" s="1"/>
  <c r="O54" i="484" a="1"/>
  <c r="O54" i="484" s="1"/>
  <c r="K52" i="484" a="1"/>
  <c r="K52" i="484" s="1"/>
  <c r="I52" i="484" a="1"/>
  <c r="I52" i="484" s="1"/>
  <c r="F52" i="484" a="1"/>
  <c r="F52" i="484" s="1"/>
  <c r="D52" i="484" a="1"/>
  <c r="D52" i="484" s="1"/>
  <c r="J52" i="484" a="1"/>
  <c r="J52" i="484" s="1"/>
  <c r="E52" i="484" a="1"/>
  <c r="E52" i="484" s="1"/>
  <c r="C52" i="484" a="1"/>
  <c r="C52" i="484" s="1"/>
  <c r="G52" i="484" a="1"/>
  <c r="G52" i="484" s="1"/>
  <c r="D16" i="484" a="1"/>
  <c r="D16" i="484" s="1"/>
  <c r="O52" i="484" a="1"/>
  <c r="O52" i="484" s="1"/>
  <c r="T52" i="484" a="1"/>
  <c r="T52" i="484" s="1"/>
  <c r="M52" i="484" a="1"/>
  <c r="M52" i="484" s="1"/>
  <c r="R52" i="484" a="1"/>
  <c r="R52" i="484" s="1"/>
  <c r="S52" i="484" a="1"/>
  <c r="S52" i="484" s="1"/>
  <c r="N52" i="484" a="1"/>
  <c r="N52" i="484" s="1"/>
  <c r="J50" i="484" a="1"/>
  <c r="J50" i="484" s="1"/>
  <c r="G50" i="484" a="1"/>
  <c r="G50" i="484" s="1"/>
  <c r="E50" i="484" a="1"/>
  <c r="E50" i="484" s="1"/>
  <c r="C50" i="484" a="1"/>
  <c r="C50" i="484" s="1"/>
  <c r="I50" i="484" a="1"/>
  <c r="I50" i="484" s="1"/>
  <c r="D50" i="484" a="1"/>
  <c r="D50" i="484" s="1"/>
  <c r="K50" i="484" a="1"/>
  <c r="K50" i="484" s="1"/>
  <c r="F50" i="484" a="1"/>
  <c r="F50" i="484" s="1"/>
  <c r="D14" i="484" a="1"/>
  <c r="D14" i="484" s="1"/>
  <c r="T50" i="484" a="1"/>
  <c r="T50" i="484" s="1"/>
  <c r="S50" i="484" a="1"/>
  <c r="S50" i="484" s="1"/>
  <c r="N50" i="484" a="1"/>
  <c r="N50" i="484" s="1"/>
  <c r="O50" i="484" a="1"/>
  <c r="O50" i="484" s="1"/>
  <c r="R50" i="484" a="1"/>
  <c r="R50" i="484" s="1"/>
  <c r="M50" i="484" a="1"/>
  <c r="M50" i="484" s="1"/>
  <c r="J56" i="484" a="1"/>
  <c r="J56" i="484" s="1"/>
  <c r="G56" i="484" a="1"/>
  <c r="G56" i="484" s="1"/>
  <c r="E56" i="484" a="1"/>
  <c r="E56" i="484" s="1"/>
  <c r="C56" i="484" a="1"/>
  <c r="C56" i="484" s="1"/>
  <c r="K56" i="484" a="1"/>
  <c r="K56" i="484" s="1"/>
  <c r="D56" i="484" a="1"/>
  <c r="D56" i="484" s="1"/>
  <c r="I56" i="484" a="1"/>
  <c r="I56" i="484" s="1"/>
  <c r="F56" i="484" a="1"/>
  <c r="F56" i="484" s="1"/>
  <c r="D20" i="484" a="1"/>
  <c r="D20" i="484" s="1"/>
  <c r="K20" i="484" s="1" a="1"/>
  <c r="K20" i="484" s="1"/>
  <c r="L20" i="484" s="1" a="1"/>
  <c r="L20" i="484" s="1"/>
  <c r="M48" i="482" a="1"/>
  <c r="M48" i="482" s="1"/>
  <c r="D48" i="482" a="1"/>
  <c r="D48" i="482" s="1"/>
  <c r="T70" i="484" a="1"/>
  <c r="T70" i="484" s="1"/>
  <c r="R70" i="484" a="1"/>
  <c r="R70" i="484" s="1"/>
  <c r="N70" i="484" a="1"/>
  <c r="N70" i="484" s="1"/>
  <c r="O70" i="484" a="1"/>
  <c r="O70" i="484" s="1"/>
  <c r="S70" i="484" a="1"/>
  <c r="S70" i="484" s="1"/>
  <c r="M70" i="484" a="1"/>
  <c r="M70" i="484" s="1"/>
  <c r="K34" i="484" a="1"/>
  <c r="K34" i="484" s="1"/>
  <c r="L34" i="484" s="1" a="1"/>
  <c r="L34" i="484" s="1"/>
  <c r="Y34" i="484" a="1"/>
  <c r="Y34" i="484" s="1"/>
  <c r="J64" i="484" a="1"/>
  <c r="J64" i="484" s="1"/>
  <c r="G64" i="484" a="1"/>
  <c r="G64" i="484" s="1"/>
  <c r="E64" i="484" a="1"/>
  <c r="E64" i="484" s="1"/>
  <c r="C64" i="484" a="1"/>
  <c r="C64" i="484" s="1"/>
  <c r="I64" i="484" a="1"/>
  <c r="I64" i="484" s="1"/>
  <c r="D64" i="484" a="1"/>
  <c r="D64" i="484" s="1"/>
  <c r="F64" i="484" a="1"/>
  <c r="F64" i="484" s="1"/>
  <c r="K64" i="484" a="1"/>
  <c r="K64" i="484" s="1"/>
  <c r="D28" i="484" a="1"/>
  <c r="D28" i="484" s="1"/>
  <c r="J69" i="484" a="1"/>
  <c r="J69" i="484" s="1"/>
  <c r="G69" i="484" a="1"/>
  <c r="G69" i="484" s="1"/>
  <c r="E69" i="484" a="1"/>
  <c r="E69" i="484" s="1"/>
  <c r="C69" i="484" a="1"/>
  <c r="C69" i="484" s="1"/>
  <c r="I69" i="484" a="1"/>
  <c r="I69" i="484" s="1"/>
  <c r="D69" i="484" a="1"/>
  <c r="D69" i="484" s="1"/>
  <c r="F69" i="484" a="1"/>
  <c r="F69" i="484" s="1"/>
  <c r="K69" i="484" a="1"/>
  <c r="K69" i="484" s="1"/>
  <c r="D33" i="484" a="1"/>
  <c r="D33" i="484" s="1"/>
  <c r="S63" i="484" a="1"/>
  <c r="S63" i="484" s="1"/>
  <c r="M69" i="484" a="1"/>
  <c r="M69" i="484" s="1"/>
  <c r="J65" i="484" a="1"/>
  <c r="J65" i="484" s="1"/>
  <c r="G65" i="484" a="1"/>
  <c r="G65" i="484" s="1"/>
  <c r="E65" i="484" a="1"/>
  <c r="E65" i="484" s="1"/>
  <c r="C65" i="484" a="1"/>
  <c r="C65" i="484" s="1"/>
  <c r="I65" i="484" a="1"/>
  <c r="I65" i="484" s="1"/>
  <c r="D65" i="484" a="1"/>
  <c r="D65" i="484" s="1"/>
  <c r="F65" i="484" a="1"/>
  <c r="F65" i="484" s="1"/>
  <c r="K65" i="484" a="1"/>
  <c r="K65" i="484" s="1"/>
  <c r="T65" i="484" a="1"/>
  <c r="T65" i="484" s="1"/>
  <c r="O67" i="484" a="1"/>
  <c r="O67" i="484" s="1"/>
  <c r="R67" i="484" a="1"/>
  <c r="R67" i="484" s="1"/>
  <c r="W21" i="484" a="1"/>
  <c r="W21" i="484" s="1"/>
  <c r="K48" i="484" a="1"/>
  <c r="K48" i="484" s="1"/>
  <c r="I48" i="484" a="1"/>
  <c r="I48" i="484" s="1"/>
  <c r="F48" i="484" a="1"/>
  <c r="F48" i="484" s="1"/>
  <c r="D48" i="484" a="1"/>
  <c r="D48" i="484" s="1"/>
  <c r="J48" i="484" a="1"/>
  <c r="J48" i="484" s="1"/>
  <c r="E48" i="484" a="1"/>
  <c r="E48" i="484" s="1"/>
  <c r="C48" i="484" a="1"/>
  <c r="C48" i="484" s="1"/>
  <c r="G48" i="484" a="1"/>
  <c r="G48" i="484" s="1"/>
  <c r="D12" i="484" a="1"/>
  <c r="D12" i="484" s="1"/>
  <c r="J46" i="484" a="1"/>
  <c r="J46" i="484" s="1"/>
  <c r="G46" i="484" a="1"/>
  <c r="G46" i="484" s="1"/>
  <c r="E46" i="484" a="1"/>
  <c r="E46" i="484" s="1"/>
  <c r="C46" i="484" a="1"/>
  <c r="C46" i="484" s="1"/>
  <c r="I46" i="484" a="1"/>
  <c r="I46" i="484" s="1"/>
  <c r="D46" i="484" a="1"/>
  <c r="D46" i="484" s="1"/>
  <c r="K46" i="484" a="1"/>
  <c r="K46" i="484" s="1"/>
  <c r="F46" i="484" a="1"/>
  <c r="F46" i="484" s="1"/>
  <c r="D10" i="484" a="1"/>
  <c r="D10" i="484" s="1"/>
  <c r="K44" i="484" a="1"/>
  <c r="K44" i="484" s="1"/>
  <c r="I44" i="484" a="1"/>
  <c r="I44" i="484" s="1"/>
  <c r="F44" i="484" a="1"/>
  <c r="F44" i="484" s="1"/>
  <c r="D44" i="484" a="1"/>
  <c r="D44" i="484" s="1"/>
  <c r="J44" i="484" a="1"/>
  <c r="J44" i="484" s="1"/>
  <c r="E44" i="484" a="1"/>
  <c r="E44" i="484" s="1"/>
  <c r="C44" i="484" a="1"/>
  <c r="C44" i="484" s="1"/>
  <c r="G44" i="484" a="1"/>
  <c r="G44" i="484" s="1"/>
  <c r="H8" i="484" a="1"/>
  <c r="H8" i="484" s="1"/>
  <c r="AA8" i="484" s="1" a="1"/>
  <c r="AA8" i="484" s="1"/>
  <c r="D8" i="484" a="1"/>
  <c r="D8" i="484" s="1"/>
  <c r="K58" i="484" a="1"/>
  <c r="K58" i="484" s="1"/>
  <c r="I58" i="484" a="1"/>
  <c r="I58" i="484" s="1"/>
  <c r="F58" i="484" a="1"/>
  <c r="F58" i="484" s="1"/>
  <c r="D58" i="484" a="1"/>
  <c r="D58" i="484" s="1"/>
  <c r="G58" i="484" a="1"/>
  <c r="G58" i="484" s="1"/>
  <c r="J58" i="484" a="1"/>
  <c r="J58" i="484" s="1"/>
  <c r="C58" i="484" a="1"/>
  <c r="C58" i="484" s="1"/>
  <c r="E58" i="484" a="1"/>
  <c r="E58" i="484" s="1"/>
  <c r="R61" i="484" a="1"/>
  <c r="R61" i="484" s="1"/>
  <c r="N49" i="484" a="1"/>
  <c r="N49" i="484" s="1"/>
  <c r="S49" i="484" a="1"/>
  <c r="S49" i="484" s="1"/>
  <c r="N48" i="484" a="1"/>
  <c r="N48" i="484" s="1"/>
  <c r="M47" i="484" a="1"/>
  <c r="M47" i="484" s="1"/>
  <c r="T47" i="484" a="1"/>
  <c r="T47" i="484" s="1"/>
  <c r="M46" i="484" a="1"/>
  <c r="M46" i="484" s="1"/>
  <c r="N45" i="484" a="1"/>
  <c r="N45" i="484" s="1"/>
  <c r="S45" i="484" a="1"/>
  <c r="S45" i="484" s="1"/>
  <c r="N44" i="484" a="1"/>
  <c r="N44" i="484" s="1"/>
  <c r="N48" i="482" a="1"/>
  <c r="N48" i="482" s="1"/>
  <c r="D8" i="482" a="1"/>
  <c r="D8" i="482" s="1"/>
  <c r="K8" i="482" s="1" a="1"/>
  <c r="K8" i="482" s="1"/>
  <c r="O50" i="435" a="1"/>
  <c r="O50" i="435" s="1"/>
  <c r="S43" i="441" a="1"/>
  <c r="S43" i="441" s="1"/>
  <c r="W35" i="484" a="1"/>
  <c r="W35" i="484" s="1"/>
  <c r="K66" i="484" a="1"/>
  <c r="K66" i="484" s="1"/>
  <c r="I66" i="484" a="1"/>
  <c r="I66" i="484" s="1"/>
  <c r="F66" i="484" a="1"/>
  <c r="F66" i="484" s="1"/>
  <c r="D66" i="484" a="1"/>
  <c r="D66" i="484" s="1"/>
  <c r="J66" i="484" a="1"/>
  <c r="J66" i="484" s="1"/>
  <c r="E66" i="484" a="1"/>
  <c r="E66" i="484" s="1"/>
  <c r="G66" i="484" a="1"/>
  <c r="G66" i="484" s="1"/>
  <c r="C66" i="484" a="1"/>
  <c r="C66" i="484" s="1"/>
  <c r="D30" i="484" a="1"/>
  <c r="D30" i="484" s="1"/>
  <c r="K62" i="484" a="1"/>
  <c r="K62" i="484" s="1"/>
  <c r="I62" i="484" a="1"/>
  <c r="I62" i="484" s="1"/>
  <c r="F62" i="484" a="1"/>
  <c r="F62" i="484" s="1"/>
  <c r="D62" i="484" a="1"/>
  <c r="D62" i="484" s="1"/>
  <c r="J62" i="484" a="1"/>
  <c r="J62" i="484" s="1"/>
  <c r="E62" i="484" a="1"/>
  <c r="E62" i="484" s="1"/>
  <c r="G62" i="484" a="1"/>
  <c r="G62" i="484" s="1"/>
  <c r="C62" i="484" a="1"/>
  <c r="C62" i="484" s="1"/>
  <c r="D26" i="484" a="1"/>
  <c r="D26" i="484" s="1"/>
  <c r="N63" i="484" a="1"/>
  <c r="N63" i="484" s="1"/>
  <c r="J61" i="484" a="1"/>
  <c r="J61" i="484" s="1"/>
  <c r="G61" i="484" a="1"/>
  <c r="G61" i="484" s="1"/>
  <c r="E61" i="484" a="1"/>
  <c r="E61" i="484" s="1"/>
  <c r="I61" i="484" a="1"/>
  <c r="I61" i="484" s="1"/>
  <c r="D61" i="484" a="1"/>
  <c r="D61" i="484" s="1"/>
  <c r="F61" i="484" a="1"/>
  <c r="F61" i="484" s="1"/>
  <c r="K61" i="484" a="1"/>
  <c r="K61" i="484" s="1"/>
  <c r="C61" i="484" a="1"/>
  <c r="C61" i="484" s="1"/>
  <c r="D25" i="484" a="1"/>
  <c r="D25" i="484" s="1"/>
  <c r="R69" i="484" a="1"/>
  <c r="R69" i="484" s="1"/>
  <c r="O69" i="484" a="1"/>
  <c r="O69" i="484" s="1"/>
  <c r="D31" i="484" a="1"/>
  <c r="D31" i="484" s="1"/>
  <c r="M65" i="484" a="1"/>
  <c r="M65" i="484" s="1"/>
  <c r="M67" i="484" a="1"/>
  <c r="M67" i="484" s="1"/>
  <c r="T67" i="484" a="1"/>
  <c r="T67" i="484" s="1"/>
  <c r="N62" i="484" a="1"/>
  <c r="N62" i="484" s="1"/>
  <c r="T57" i="484" a="1"/>
  <c r="T57" i="484" s="1"/>
  <c r="M57" i="484" a="1"/>
  <c r="M57" i="484" s="1"/>
  <c r="O57" i="484" a="1"/>
  <c r="O57" i="484" s="1"/>
  <c r="N57" i="484" a="1"/>
  <c r="N57" i="484" s="1"/>
  <c r="R57" i="484" a="1"/>
  <c r="R57" i="484" s="1"/>
  <c r="S57" i="484" a="1"/>
  <c r="S57" i="484" s="1"/>
  <c r="K21" i="484" a="1"/>
  <c r="K21" i="484" s="1"/>
  <c r="L21" i="484" s="1" a="1"/>
  <c r="L21" i="484" s="1"/>
  <c r="Y21" i="484" a="1"/>
  <c r="Y21" i="484" s="1"/>
  <c r="W22" i="484" a="1"/>
  <c r="W22" i="484" s="1"/>
  <c r="B2" i="484"/>
  <c r="K71" i="484" a="1"/>
  <c r="K71" i="484" s="1"/>
  <c r="I71" i="484" a="1"/>
  <c r="I71" i="484" s="1"/>
  <c r="F71" i="484" a="1"/>
  <c r="F71" i="484" s="1"/>
  <c r="D71" i="484" a="1"/>
  <c r="D71" i="484" s="1"/>
  <c r="G71" i="484" a="1"/>
  <c r="G71" i="484" s="1"/>
  <c r="C71" i="484" a="1"/>
  <c r="C71" i="484" s="1"/>
  <c r="E71" i="484" a="1"/>
  <c r="E71" i="484" s="1"/>
  <c r="J71" i="484" a="1"/>
  <c r="J71" i="484" s="1"/>
  <c r="N61" i="484" a="1"/>
  <c r="N61" i="484" s="1"/>
  <c r="S61" i="484" a="1"/>
  <c r="S61" i="484" s="1"/>
  <c r="S48" i="484" a="1"/>
  <c r="S48" i="484" s="1"/>
  <c r="R48" i="484" a="1"/>
  <c r="R48" i="484" s="1"/>
  <c r="R46" i="484" a="1"/>
  <c r="R46" i="484" s="1"/>
  <c r="O46" i="484" a="1"/>
  <c r="O46" i="484" s="1"/>
  <c r="S44" i="484" a="1"/>
  <c r="S44" i="484" s="1"/>
  <c r="R44" i="484" a="1"/>
  <c r="R44" i="484" s="1"/>
  <c r="R53" i="483" a="1"/>
  <c r="R53" i="483" s="1"/>
  <c r="T71" i="484" a="1"/>
  <c r="T71" i="484" s="1"/>
  <c r="R71" i="484" a="1"/>
  <c r="R71" i="484" s="1"/>
  <c r="N71" i="484" a="1"/>
  <c r="N71" i="484" s="1"/>
  <c r="S71" i="484" a="1"/>
  <c r="S71" i="484" s="1"/>
  <c r="M71" i="484" a="1"/>
  <c r="M71" i="484" s="1"/>
  <c r="O71" i="484" a="1"/>
  <c r="O71" i="484" s="1"/>
  <c r="K35" i="484" a="1"/>
  <c r="K35" i="484" s="1"/>
  <c r="L35" i="484" s="1" a="1"/>
  <c r="L35" i="484" s="1"/>
  <c r="J68" i="484" a="1"/>
  <c r="J68" i="484" s="1"/>
  <c r="G68" i="484" a="1"/>
  <c r="G68" i="484" s="1"/>
  <c r="E68" i="484" a="1"/>
  <c r="E68" i="484" s="1"/>
  <c r="C68" i="484" a="1"/>
  <c r="C68" i="484" s="1"/>
  <c r="I68" i="484" a="1"/>
  <c r="I68" i="484" s="1"/>
  <c r="D68" i="484" a="1"/>
  <c r="D68" i="484" s="1"/>
  <c r="F68" i="484" a="1"/>
  <c r="F68" i="484" s="1"/>
  <c r="K68" i="484" a="1"/>
  <c r="K68" i="484" s="1"/>
  <c r="D32" i="484" a="1"/>
  <c r="D32" i="484" s="1"/>
  <c r="N69" i="484" a="1"/>
  <c r="N69" i="484" s="1"/>
  <c r="S69" i="484" a="1"/>
  <c r="S69" i="484" s="1"/>
  <c r="M62" i="484" a="1"/>
  <c r="M62" i="484" s="1"/>
  <c r="R62" i="484" a="1"/>
  <c r="R62" i="484" s="1"/>
  <c r="S60" i="484" a="1"/>
  <c r="S60" i="484" s="1"/>
  <c r="O60" i="484" a="1"/>
  <c r="O60" i="484" s="1"/>
  <c r="M60" i="484" a="1"/>
  <c r="M60" i="484" s="1"/>
  <c r="T60" i="484" a="1"/>
  <c r="T60" i="484" s="1"/>
  <c r="N60" i="484" a="1"/>
  <c r="N60" i="484" s="1"/>
  <c r="R60" i="484" a="1"/>
  <c r="R60" i="484" s="1"/>
  <c r="J60" i="484" a="1"/>
  <c r="J60" i="484" s="1"/>
  <c r="G60" i="484" a="1"/>
  <c r="G60" i="484" s="1"/>
  <c r="E60" i="484" a="1"/>
  <c r="E60" i="484" s="1"/>
  <c r="C60" i="484" a="1"/>
  <c r="C60" i="484" s="1"/>
  <c r="I60" i="484" a="1"/>
  <c r="I60" i="484" s="1"/>
  <c r="D60" i="484" a="1"/>
  <c r="D60" i="484" s="1"/>
  <c r="K60" i="484" a="1"/>
  <c r="K60" i="484" s="1"/>
  <c r="F60" i="484" a="1"/>
  <c r="F60" i="484" s="1"/>
  <c r="T58" i="484" a="1"/>
  <c r="T58" i="484" s="1"/>
  <c r="R58" i="484" a="1"/>
  <c r="R58" i="484" s="1"/>
  <c r="N58" i="484" a="1"/>
  <c r="N58" i="484" s="1"/>
  <c r="S58" i="484" a="1"/>
  <c r="S58" i="484" s="1"/>
  <c r="O58" i="484" a="1"/>
  <c r="O58" i="484" s="1"/>
  <c r="M58" i="484" a="1"/>
  <c r="M58" i="484" s="1"/>
  <c r="K22" i="484" a="1"/>
  <c r="K22" i="484" s="1"/>
  <c r="F55" i="484" a="1"/>
  <c r="F55" i="484" s="1"/>
  <c r="C55" i="484" a="1"/>
  <c r="C55" i="484" s="1"/>
  <c r="I55" i="484" a="1"/>
  <c r="I55" i="484" s="1"/>
  <c r="E55" i="484" a="1"/>
  <c r="E55" i="484" s="1"/>
  <c r="K55" i="484" a="1"/>
  <c r="K55" i="484" s="1"/>
  <c r="G55" i="484" a="1"/>
  <c r="G55" i="484" s="1"/>
  <c r="D55" i="484" a="1"/>
  <c r="D55" i="484" s="1"/>
  <c r="J55" i="484" a="1"/>
  <c r="J55" i="484" s="1"/>
  <c r="D19" i="484" a="1"/>
  <c r="D19" i="484" s="1"/>
  <c r="K19" i="484" s="1" a="1"/>
  <c r="K19" i="484" s="1"/>
  <c r="L19" i="484" s="1" a="1"/>
  <c r="L19" i="484" s="1"/>
  <c r="J49" i="484" a="1"/>
  <c r="J49" i="484" s="1"/>
  <c r="G49" i="484" a="1"/>
  <c r="G49" i="484" s="1"/>
  <c r="E49" i="484" a="1"/>
  <c r="E49" i="484" s="1"/>
  <c r="C49" i="484" a="1"/>
  <c r="C49" i="484" s="1"/>
  <c r="I49" i="484" a="1"/>
  <c r="I49" i="484" s="1"/>
  <c r="D49" i="484" a="1"/>
  <c r="D49" i="484" s="1"/>
  <c r="K49" i="484" a="1"/>
  <c r="K49" i="484" s="1"/>
  <c r="F49" i="484" a="1"/>
  <c r="F49" i="484" s="1"/>
  <c r="D13" i="484" a="1"/>
  <c r="D13" i="484" s="1"/>
  <c r="K47" i="484" a="1"/>
  <c r="K47" i="484" s="1"/>
  <c r="I47" i="484" a="1"/>
  <c r="I47" i="484" s="1"/>
  <c r="F47" i="484" a="1"/>
  <c r="F47" i="484" s="1"/>
  <c r="D47" i="484" a="1"/>
  <c r="D47" i="484" s="1"/>
  <c r="J47" i="484" a="1"/>
  <c r="J47" i="484" s="1"/>
  <c r="E47" i="484" a="1"/>
  <c r="E47" i="484" s="1"/>
  <c r="C47" i="484" a="1"/>
  <c r="C47" i="484" s="1"/>
  <c r="G47" i="484" a="1"/>
  <c r="G47" i="484" s="1"/>
  <c r="D11" i="484" a="1"/>
  <c r="D11" i="484" s="1"/>
  <c r="J45" i="484" a="1"/>
  <c r="J45" i="484" s="1"/>
  <c r="G45" i="484" a="1"/>
  <c r="G45" i="484" s="1"/>
  <c r="E45" i="484" a="1"/>
  <c r="E45" i="484" s="1"/>
  <c r="C45" i="484" a="1"/>
  <c r="C45" i="484" s="1"/>
  <c r="I45" i="484" a="1"/>
  <c r="I45" i="484" s="1"/>
  <c r="D45" i="484" a="1"/>
  <c r="D45" i="484" s="1"/>
  <c r="K45" i="484" a="1"/>
  <c r="K45" i="484" s="1"/>
  <c r="F45" i="484" a="1"/>
  <c r="F45" i="484" s="1"/>
  <c r="H9" i="484" a="1"/>
  <c r="H9" i="484" s="1"/>
  <c r="AA9" i="484" s="1" a="1"/>
  <c r="AA9" i="484" s="1"/>
  <c r="D9" i="484" a="1"/>
  <c r="D9" i="484" s="1"/>
  <c r="X7" i="484" a="1"/>
  <c r="X7" i="484" s="1"/>
  <c r="W23" i="484" a="1"/>
  <c r="W23" i="484" s="1"/>
  <c r="R55" i="484" a="1"/>
  <c r="R55" i="484" s="1"/>
  <c r="M55" i="484" a="1"/>
  <c r="M55" i="484" s="1"/>
  <c r="T55" i="484" a="1"/>
  <c r="T55" i="484" s="1"/>
  <c r="O55" i="484" a="1"/>
  <c r="O55" i="484" s="1"/>
  <c r="N55" i="484" a="1"/>
  <c r="N55" i="484" s="1"/>
  <c r="S55" i="484" a="1"/>
  <c r="S55" i="484" s="1"/>
  <c r="X4" i="484"/>
  <c r="R35" i="484" s="1"/>
  <c r="T61" i="484" a="1"/>
  <c r="T61" i="484" s="1"/>
  <c r="M49" i="484" a="1"/>
  <c r="M49" i="484" s="1"/>
  <c r="M48" i="484" a="1"/>
  <c r="M48" i="484" s="1"/>
  <c r="T48" i="484" a="1"/>
  <c r="T48" i="484" s="1"/>
  <c r="N47" i="484" a="1"/>
  <c r="N47" i="484" s="1"/>
  <c r="N46" i="484" a="1"/>
  <c r="N46" i="484" s="1"/>
  <c r="S46" i="484" a="1"/>
  <c r="S46" i="484" s="1"/>
  <c r="M45" i="484" a="1"/>
  <c r="M45" i="484" s="1"/>
  <c r="M44" i="484" a="1"/>
  <c r="M44" i="484" s="1"/>
  <c r="T44" i="484" a="1"/>
  <c r="T44" i="484" s="1"/>
  <c r="N47" i="424" a="1"/>
  <c r="N47" i="424" s="1"/>
  <c r="R44" i="482" a="1"/>
  <c r="R44" i="482" s="1"/>
  <c r="D12" i="482" a="1"/>
  <c r="D12" i="482" s="1"/>
  <c r="K12" i="482" s="1" a="1"/>
  <c r="K12" i="482" s="1"/>
  <c r="L12" i="482" s="1" a="1"/>
  <c r="L12" i="482" s="1"/>
  <c r="I44" i="482" a="1"/>
  <c r="I44" i="482" s="1"/>
  <c r="S52" i="437" a="1"/>
  <c r="S52" i="437" s="1"/>
  <c r="S43" i="483" a="1"/>
  <c r="S43" i="483" s="1"/>
  <c r="W34" i="484" a="1"/>
  <c r="W34" i="484" s="1"/>
  <c r="K70" i="484" a="1"/>
  <c r="K70" i="484" s="1"/>
  <c r="I70" i="484" a="1"/>
  <c r="I70" i="484" s="1"/>
  <c r="F70" i="484" a="1"/>
  <c r="F70" i="484" s="1"/>
  <c r="D70" i="484" a="1"/>
  <c r="D70" i="484" s="1"/>
  <c r="J70" i="484" a="1"/>
  <c r="J70" i="484" s="1"/>
  <c r="E70" i="484" a="1"/>
  <c r="E70" i="484" s="1"/>
  <c r="G70" i="484" a="1"/>
  <c r="G70" i="484" s="1"/>
  <c r="C70" i="484" a="1"/>
  <c r="C70" i="484" s="1"/>
  <c r="S68" i="484" a="1"/>
  <c r="S68" i="484" s="1"/>
  <c r="O68" i="484" a="1"/>
  <c r="O68" i="484" s="1"/>
  <c r="M68" i="484" a="1"/>
  <c r="M68" i="484" s="1"/>
  <c r="T68" i="484" a="1"/>
  <c r="T68" i="484" s="1"/>
  <c r="N68" i="484" a="1"/>
  <c r="N68" i="484" s="1"/>
  <c r="R68" i="484" a="1"/>
  <c r="R68" i="484" s="1"/>
  <c r="S64" i="484" a="1"/>
  <c r="S64" i="484" s="1"/>
  <c r="O64" i="484" a="1"/>
  <c r="O64" i="484" s="1"/>
  <c r="M64" i="484" a="1"/>
  <c r="M64" i="484" s="1"/>
  <c r="T64" i="484" a="1"/>
  <c r="T64" i="484" s="1"/>
  <c r="N64" i="484" a="1"/>
  <c r="N64" i="484" s="1"/>
  <c r="R64" i="484" a="1"/>
  <c r="R64" i="484" s="1"/>
  <c r="S72" i="484" a="1"/>
  <c r="S72" i="484" s="1"/>
  <c r="O72" i="484" a="1"/>
  <c r="O72" i="484" s="1"/>
  <c r="M72" i="484" a="1"/>
  <c r="M72" i="484" s="1"/>
  <c r="T72" i="484" a="1"/>
  <c r="T72" i="484" s="1"/>
  <c r="N72" i="484" a="1"/>
  <c r="N72" i="484" s="1"/>
  <c r="R72" i="484" a="1"/>
  <c r="R72" i="484" s="1"/>
  <c r="K63" i="484" a="1"/>
  <c r="K63" i="484" s="1"/>
  <c r="I63" i="484" a="1"/>
  <c r="I63" i="484" s="1"/>
  <c r="F63" i="484" a="1"/>
  <c r="F63" i="484" s="1"/>
  <c r="D63" i="484" a="1"/>
  <c r="D63" i="484" s="1"/>
  <c r="G63" i="484" a="1"/>
  <c r="G63" i="484" s="1"/>
  <c r="C63" i="484" a="1"/>
  <c r="C63" i="484" s="1"/>
  <c r="E63" i="484" a="1"/>
  <c r="E63" i="484" s="1"/>
  <c r="J63" i="484" a="1"/>
  <c r="J63" i="484" s="1"/>
  <c r="M63" i="484" a="1"/>
  <c r="M63" i="484" s="1"/>
  <c r="T63" i="484" a="1"/>
  <c r="T63" i="484" s="1"/>
  <c r="T69" i="484" a="1"/>
  <c r="T69" i="484" s="1"/>
  <c r="K67" i="484" a="1"/>
  <c r="K67" i="484" s="1"/>
  <c r="I67" i="484" a="1"/>
  <c r="I67" i="484" s="1"/>
  <c r="F67" i="484" a="1"/>
  <c r="F67" i="484" s="1"/>
  <c r="D67" i="484" a="1"/>
  <c r="D67" i="484" s="1"/>
  <c r="G67" i="484" a="1"/>
  <c r="G67" i="484" s="1"/>
  <c r="C67" i="484" a="1"/>
  <c r="C67" i="484" s="1"/>
  <c r="E67" i="484" a="1"/>
  <c r="E67" i="484" s="1"/>
  <c r="J67" i="484" a="1"/>
  <c r="J67" i="484" s="1"/>
  <c r="N65" i="484" a="1"/>
  <c r="N65" i="484" s="1"/>
  <c r="S65" i="484" a="1"/>
  <c r="S65" i="484" s="1"/>
  <c r="N67" i="484" a="1"/>
  <c r="N67" i="484" s="1"/>
  <c r="S62" i="484" a="1"/>
  <c r="S62" i="484" s="1"/>
  <c r="T62" i="484" a="1"/>
  <c r="T62" i="484" s="1"/>
  <c r="D24" i="484" a="1"/>
  <c r="D24" i="484" s="1"/>
  <c r="K24" i="484" s="1" a="1"/>
  <c r="K24" i="484" s="1"/>
  <c r="I57" i="484" a="1"/>
  <c r="I57" i="484" s="1"/>
  <c r="C57" i="484" a="1"/>
  <c r="C57" i="484" s="1"/>
  <c r="K57" i="484" a="1"/>
  <c r="K57" i="484" s="1"/>
  <c r="E57" i="484" a="1"/>
  <c r="E57" i="484" s="1"/>
  <c r="G57" i="484" a="1"/>
  <c r="G57" i="484" s="1"/>
  <c r="F57" i="484" a="1"/>
  <c r="F57" i="484" s="1"/>
  <c r="J57" i="484" a="1"/>
  <c r="J57" i="484" s="1"/>
  <c r="D57" i="484" a="1"/>
  <c r="D57" i="484" s="1"/>
  <c r="Y7" i="484" a="1"/>
  <c r="Y7" i="484" s="1"/>
  <c r="W7" i="484" a="1"/>
  <c r="W7" i="484" s="1"/>
  <c r="S59" i="484" a="1"/>
  <c r="S59" i="484" s="1"/>
  <c r="O59" i="484" a="1"/>
  <c r="O59" i="484" s="1"/>
  <c r="M59" i="484" a="1"/>
  <c r="M59" i="484" s="1"/>
  <c r="T59" i="484" a="1"/>
  <c r="T59" i="484" s="1"/>
  <c r="N59" i="484" a="1"/>
  <c r="N59" i="484" s="1"/>
  <c r="R59" i="484" a="1"/>
  <c r="R59" i="484" s="1"/>
  <c r="K23" i="484" a="1"/>
  <c r="K23" i="484" s="1"/>
  <c r="L23" i="484" s="1" a="1"/>
  <c r="L23" i="484" s="1"/>
  <c r="M61" i="484" a="1"/>
  <c r="M61" i="484" s="1"/>
  <c r="S56" i="484" a="1"/>
  <c r="S56" i="484" s="1"/>
  <c r="O56" i="484" a="1"/>
  <c r="O56" i="484" s="1"/>
  <c r="M56" i="484" a="1"/>
  <c r="M56" i="484" s="1"/>
  <c r="N56" i="484" a="1"/>
  <c r="N56" i="484" s="1"/>
  <c r="T56" i="484" a="1"/>
  <c r="T56" i="484" s="1"/>
  <c r="R56" i="484" a="1"/>
  <c r="R56" i="484" s="1"/>
  <c r="R49" i="484" a="1"/>
  <c r="R49" i="484" s="1"/>
  <c r="O49" i="484" a="1"/>
  <c r="O49" i="484" s="1"/>
  <c r="O48" i="484" a="1"/>
  <c r="O48" i="484" s="1"/>
  <c r="S47" i="484" a="1"/>
  <c r="S47" i="484" s="1"/>
  <c r="R47" i="484" a="1"/>
  <c r="R47" i="484" s="1"/>
  <c r="T46" i="484" a="1"/>
  <c r="T46" i="484" s="1"/>
  <c r="R45" i="484" a="1"/>
  <c r="R45" i="484" s="1"/>
  <c r="O45" i="484" a="1"/>
  <c r="O45" i="484" s="1"/>
  <c r="O44" i="484" a="1"/>
  <c r="O44" i="484" s="1"/>
  <c r="D7" i="442" a="1"/>
  <c r="D7" i="442" s="1"/>
  <c r="W7" i="442" s="1" a="1"/>
  <c r="W7" i="442" s="1"/>
  <c r="J43" i="442" a="1"/>
  <c r="J43" i="442" s="1"/>
  <c r="D29" i="442" a="1"/>
  <c r="D29" i="442" s="1"/>
  <c r="X29" i="442" s="1" a="1"/>
  <c r="X29" i="442" s="1"/>
  <c r="J65" i="442" a="1"/>
  <c r="J65" i="442" s="1"/>
  <c r="D28" i="442" a="1"/>
  <c r="D28" i="442" s="1"/>
  <c r="Y28" i="442" s="1" a="1"/>
  <c r="Y28" i="442" s="1"/>
  <c r="J64" i="442" a="1"/>
  <c r="J64" i="442" s="1"/>
  <c r="T50" i="442" a="1"/>
  <c r="T50" i="442" s="1"/>
  <c r="J50" i="442" a="1"/>
  <c r="J50" i="442" s="1"/>
  <c r="O47" i="442" a="1"/>
  <c r="O47" i="442" s="1"/>
  <c r="J47" i="442" a="1"/>
  <c r="J47" i="442" s="1"/>
  <c r="S54" i="442" a="1"/>
  <c r="S54" i="442" s="1"/>
  <c r="J54" i="442" a="1"/>
  <c r="J54" i="442" s="1"/>
  <c r="D36" i="442" a="1"/>
  <c r="D36" i="442" s="1"/>
  <c r="X36" i="442" s="1" a="1"/>
  <c r="X36" i="442" s="1"/>
  <c r="J72" i="442" a="1"/>
  <c r="J72" i="442" s="1"/>
  <c r="D33" i="442" a="1"/>
  <c r="D33" i="442" s="1"/>
  <c r="X33" i="442" s="1" a="1"/>
  <c r="X33" i="442" s="1"/>
  <c r="J69" i="442" a="1"/>
  <c r="J69" i="442" s="1"/>
  <c r="S46" i="442" a="1"/>
  <c r="S46" i="442" s="1"/>
  <c r="J46" i="442" a="1"/>
  <c r="J46" i="442" s="1"/>
  <c r="D32" i="442" a="1"/>
  <c r="D32" i="442" s="1"/>
  <c r="X32" i="442" s="1" a="1"/>
  <c r="X32" i="442" s="1"/>
  <c r="J68" i="442" a="1"/>
  <c r="J68" i="442" s="1"/>
  <c r="S61" i="442" a="1"/>
  <c r="S61" i="442" s="1"/>
  <c r="J61" i="442" a="1"/>
  <c r="J61" i="442" s="1"/>
  <c r="T48" i="442" a="1"/>
  <c r="T48" i="442" s="1"/>
  <c r="J48" i="442" a="1"/>
  <c r="J48" i="442" s="1"/>
  <c r="D34" i="442" a="1"/>
  <c r="D34" i="442" s="1"/>
  <c r="X34" i="442" s="1" a="1"/>
  <c r="X34" i="442" s="1"/>
  <c r="J70" i="442" a="1"/>
  <c r="J70" i="442" s="1"/>
  <c r="S51" i="442" a="1"/>
  <c r="S51" i="442" s="1"/>
  <c r="J51" i="442" a="1"/>
  <c r="J51" i="442" s="1"/>
  <c r="S55" i="442" a="1"/>
  <c r="S55" i="442" s="1"/>
  <c r="J55" i="442" a="1"/>
  <c r="J55" i="442" s="1"/>
  <c r="N62" i="442" a="1"/>
  <c r="N62" i="442" s="1"/>
  <c r="J62" i="442" a="1"/>
  <c r="J62" i="442" s="1"/>
  <c r="R49" i="442" a="1"/>
  <c r="R49" i="442" s="1"/>
  <c r="J49" i="442" a="1"/>
  <c r="J49" i="442" s="1"/>
  <c r="R60" i="442" a="1"/>
  <c r="R60" i="442" s="1"/>
  <c r="J60" i="442" a="1"/>
  <c r="J60" i="442" s="1"/>
  <c r="D31" i="442" a="1"/>
  <c r="D31" i="442" s="1"/>
  <c r="X31" i="442" s="1" a="1"/>
  <c r="X31" i="442" s="1"/>
  <c r="J67" i="442" a="1"/>
  <c r="J67" i="442" s="1"/>
  <c r="T59" i="442" a="1"/>
  <c r="T59" i="442" s="1"/>
  <c r="J59" i="442" a="1"/>
  <c r="J59" i="442" s="1"/>
  <c r="S63" i="442" a="1"/>
  <c r="S63" i="442" s="1"/>
  <c r="J63" i="442" a="1"/>
  <c r="J63" i="442" s="1"/>
  <c r="T52" i="442" a="1"/>
  <c r="T52" i="442" s="1"/>
  <c r="J52" i="442" a="1"/>
  <c r="J52" i="442" s="1"/>
  <c r="O56" i="442" a="1"/>
  <c r="O56" i="442" s="1"/>
  <c r="J56" i="442" a="1"/>
  <c r="J56" i="442" s="1"/>
  <c r="O58" i="442" a="1"/>
  <c r="O58" i="442" s="1"/>
  <c r="J58" i="442" a="1"/>
  <c r="J58" i="442" s="1"/>
  <c r="M60" i="441" a="1"/>
  <c r="M60" i="441" s="1"/>
  <c r="R55" i="441" a="1"/>
  <c r="R55" i="441" s="1"/>
  <c r="C61" i="441" a="1"/>
  <c r="C61" i="441" s="1"/>
  <c r="C58" i="441" a="1"/>
  <c r="C58" i="441" s="1"/>
  <c r="C60" i="441" a="1"/>
  <c r="C60" i="441" s="1"/>
  <c r="O60" i="441" a="1"/>
  <c r="O60" i="441" s="1"/>
  <c r="S60" i="441" a="1"/>
  <c r="S60" i="441" s="1"/>
  <c r="S58" i="441" a="1"/>
  <c r="S58" i="441" s="1"/>
  <c r="D55" i="441" a="1"/>
  <c r="D55" i="441" s="1"/>
  <c r="I58" i="441" a="1"/>
  <c r="I58" i="441" s="1"/>
  <c r="E58" i="441" a="1"/>
  <c r="E58" i="441" s="1"/>
  <c r="G60" i="441" a="1"/>
  <c r="G60" i="441" s="1"/>
  <c r="K60" i="441" a="1"/>
  <c r="K60" i="441" s="1"/>
  <c r="G56" i="441" a="1"/>
  <c r="G56" i="441" s="1"/>
  <c r="T58" i="441" a="1"/>
  <c r="T58" i="441" s="1"/>
  <c r="N55" i="441" a="1"/>
  <c r="N55" i="441" s="1"/>
  <c r="R61" i="441" a="1"/>
  <c r="R61" i="441" s="1"/>
  <c r="N60" i="441" a="1"/>
  <c r="N60" i="441" s="1"/>
  <c r="R58" i="441" a="1"/>
  <c r="R58" i="441" s="1"/>
  <c r="E55" i="441" a="1"/>
  <c r="E55" i="441" s="1"/>
  <c r="D58" i="441" a="1"/>
  <c r="D58" i="441" s="1"/>
  <c r="F58" i="441" a="1"/>
  <c r="F58" i="441" s="1"/>
  <c r="G58" i="441" a="1"/>
  <c r="G58" i="441" s="1"/>
  <c r="D24" i="441" a="1"/>
  <c r="D24" i="441" s="1"/>
  <c r="Y24" i="441" s="1" a="1"/>
  <c r="Y24" i="441" s="1"/>
  <c r="D60" i="441" a="1"/>
  <c r="D60" i="441" s="1"/>
  <c r="K56" i="441" a="1"/>
  <c r="K56" i="441" s="1"/>
  <c r="O61" i="441" a="1"/>
  <c r="O61" i="441" s="1"/>
  <c r="R60" i="441" a="1"/>
  <c r="R60" i="441" s="1"/>
  <c r="M58" i="441" a="1"/>
  <c r="M58" i="441" s="1"/>
  <c r="S56" i="441" a="1"/>
  <c r="S56" i="441" s="1"/>
  <c r="N58" i="441" a="1"/>
  <c r="N58" i="441" s="1"/>
  <c r="K58" i="441" a="1"/>
  <c r="K58" i="441" s="1"/>
  <c r="E60" i="441" a="1"/>
  <c r="E60" i="441" s="1"/>
  <c r="F60" i="441" a="1"/>
  <c r="F60" i="441" s="1"/>
  <c r="K61" i="441" a="1"/>
  <c r="K61" i="441" s="1"/>
  <c r="O52" i="441" a="1"/>
  <c r="O52" i="441" s="1"/>
  <c r="M62" i="441" a="1"/>
  <c r="M62" i="441" s="1"/>
  <c r="C52" i="441" a="1"/>
  <c r="C52" i="441" s="1"/>
  <c r="I52" i="441" a="1"/>
  <c r="I52" i="441" s="1"/>
  <c r="R62" i="441" a="1"/>
  <c r="R62" i="441" s="1"/>
  <c r="G62" i="441" a="1"/>
  <c r="G62" i="441" s="1"/>
  <c r="S46" i="441" a="1"/>
  <c r="S46" i="441" s="1"/>
  <c r="S62" i="441" a="1"/>
  <c r="S62" i="441" s="1"/>
  <c r="T62" i="441" a="1"/>
  <c r="T62" i="441" s="1"/>
  <c r="R52" i="441" a="1"/>
  <c r="R52" i="441" s="1"/>
  <c r="O50" i="441" a="1"/>
  <c r="O50" i="441" s="1"/>
  <c r="M46" i="441" a="1"/>
  <c r="M46" i="441" s="1"/>
  <c r="I43" i="441" a="1"/>
  <c r="I43" i="441" s="1"/>
  <c r="N50" i="441" a="1"/>
  <c r="N50" i="441" s="1"/>
  <c r="F50" i="441" a="1"/>
  <c r="F50" i="441" s="1"/>
  <c r="G50" i="441" a="1"/>
  <c r="G50" i="441" s="1"/>
  <c r="K46" i="441" a="1"/>
  <c r="K46" i="441" s="1"/>
  <c r="D7" i="441" a="1"/>
  <c r="D7" i="441" s="1"/>
  <c r="Y7" i="441" s="1" a="1"/>
  <c r="Y7" i="441" s="1"/>
  <c r="E62" i="441" a="1"/>
  <c r="E62" i="441" s="1"/>
  <c r="K62" i="441" a="1"/>
  <c r="K62" i="441" s="1"/>
  <c r="G52" i="441" a="1"/>
  <c r="G52" i="441" s="1"/>
  <c r="K52" i="441" a="1"/>
  <c r="K52" i="441" s="1"/>
  <c r="O62" i="441" a="1"/>
  <c r="O62" i="441" s="1"/>
  <c r="M52" i="441" a="1"/>
  <c r="M52" i="441" s="1"/>
  <c r="T52" i="441" a="1"/>
  <c r="T52" i="441" s="1"/>
  <c r="S50" i="441" a="1"/>
  <c r="S50" i="441" s="1"/>
  <c r="R46" i="441" a="1"/>
  <c r="R46" i="441" s="1"/>
  <c r="F43" i="441" a="1"/>
  <c r="F43" i="441" s="1"/>
  <c r="C43" i="441" a="1"/>
  <c r="C43" i="441" s="1"/>
  <c r="D14" i="441" a="1"/>
  <c r="D14" i="441" s="1"/>
  <c r="Y14" i="441" s="1" a="1"/>
  <c r="Y14" i="441" s="1"/>
  <c r="K50" i="441" a="1"/>
  <c r="K50" i="441" s="1"/>
  <c r="G46" i="441" a="1"/>
  <c r="G46" i="441" s="1"/>
  <c r="C46" i="441" a="1"/>
  <c r="C46" i="441" s="1"/>
  <c r="D26" i="441" a="1"/>
  <c r="D26" i="441" s="1"/>
  <c r="Y26" i="441" s="1" a="1"/>
  <c r="Y26" i="441" s="1"/>
  <c r="D62" i="441" a="1"/>
  <c r="D62" i="441" s="1"/>
  <c r="D16" i="441" a="1"/>
  <c r="D16" i="441" s="1"/>
  <c r="D52" i="441" a="1"/>
  <c r="D52" i="441" s="1"/>
  <c r="H8" i="441" a="1"/>
  <c r="H8" i="441" s="1"/>
  <c r="AA8" i="441" s="1" a="1"/>
  <c r="AA8" i="441" s="1"/>
  <c r="T50" i="441" a="1"/>
  <c r="T50" i="441" s="1"/>
  <c r="O46" i="441" a="1"/>
  <c r="O46" i="441" s="1"/>
  <c r="N62" i="441" a="1"/>
  <c r="N62" i="441" s="1"/>
  <c r="S52" i="441" a="1"/>
  <c r="S52" i="441" s="1"/>
  <c r="R50" i="441" a="1"/>
  <c r="R50" i="441" s="1"/>
  <c r="N46" i="441" a="1"/>
  <c r="N46" i="441" s="1"/>
  <c r="D43" i="441" a="1"/>
  <c r="D43" i="441" s="1"/>
  <c r="D50" i="441" a="1"/>
  <c r="D50" i="441" s="1"/>
  <c r="C50" i="441" a="1"/>
  <c r="C50" i="441" s="1"/>
  <c r="D10" i="441" a="1"/>
  <c r="D10" i="441" s="1"/>
  <c r="C62" i="441" a="1"/>
  <c r="C62" i="441" s="1"/>
  <c r="F62" i="441" a="1"/>
  <c r="F62" i="441" s="1"/>
  <c r="E52" i="441" a="1"/>
  <c r="E52" i="441" s="1"/>
  <c r="F52" i="441" a="1"/>
  <c r="F52" i="441" s="1"/>
  <c r="N59" i="441" a="1"/>
  <c r="N59" i="441" s="1"/>
  <c r="O48" i="441" a="1"/>
  <c r="O48" i="441" s="1"/>
  <c r="R59" i="441" a="1"/>
  <c r="R59" i="441" s="1"/>
  <c r="O57" i="441" a="1"/>
  <c r="O57" i="441" s="1"/>
  <c r="O54" i="441" a="1"/>
  <c r="O54" i="441" s="1"/>
  <c r="S48" i="441" a="1"/>
  <c r="S48" i="441" s="1"/>
  <c r="M44" i="441" a="1"/>
  <c r="M44" i="441" s="1"/>
  <c r="T59" i="441" a="1"/>
  <c r="T59" i="441" s="1"/>
  <c r="K59" i="441" a="1"/>
  <c r="K59" i="441" s="1"/>
  <c r="N54" i="441" a="1"/>
  <c r="N54" i="441" s="1"/>
  <c r="K54" i="441" a="1"/>
  <c r="K54" i="441" s="1"/>
  <c r="S44" i="441" a="1"/>
  <c r="S44" i="441" s="1"/>
  <c r="C57" i="441" a="1"/>
  <c r="C57" i="441" s="1"/>
  <c r="D57" i="441" a="1"/>
  <c r="D57" i="441" s="1"/>
  <c r="S57" i="441" a="1"/>
  <c r="S57" i="441" s="1"/>
  <c r="M59" i="441" a="1"/>
  <c r="M59" i="441" s="1"/>
  <c r="N57" i="441" a="1"/>
  <c r="N57" i="441" s="1"/>
  <c r="S54" i="441" a="1"/>
  <c r="S54" i="441" s="1"/>
  <c r="N48" i="441" a="1"/>
  <c r="N48" i="441" s="1"/>
  <c r="T44" i="441" a="1"/>
  <c r="T44" i="441" s="1"/>
  <c r="D23" i="441" a="1"/>
  <c r="D23" i="441" s="1"/>
  <c r="K23" i="441" s="1" a="1"/>
  <c r="K23" i="441" s="1"/>
  <c r="L23" i="441" s="1" a="1"/>
  <c r="L23" i="441" s="1"/>
  <c r="C59" i="441" a="1"/>
  <c r="C59" i="441" s="1"/>
  <c r="D18" i="441" a="1"/>
  <c r="D18" i="441" s="1"/>
  <c r="C54" i="441" a="1"/>
  <c r="C54" i="441" s="1"/>
  <c r="M57" i="441" a="1"/>
  <c r="M57" i="441" s="1"/>
  <c r="F57" i="441" a="1"/>
  <c r="F57" i="441" s="1"/>
  <c r="O43" i="441" a="1"/>
  <c r="O43" i="441" s="1"/>
  <c r="T54" i="441" a="1"/>
  <c r="T54" i="441" s="1"/>
  <c r="O59" i="441" a="1"/>
  <c r="O59" i="441" s="1"/>
  <c r="R57" i="441" a="1"/>
  <c r="R57" i="441" s="1"/>
  <c r="R54" i="441" a="1"/>
  <c r="R54" i="441" s="1"/>
  <c r="D59" i="441" a="1"/>
  <c r="D59" i="441" s="1"/>
  <c r="E59" i="441" a="1"/>
  <c r="E59" i="441" s="1"/>
  <c r="I54" i="441" a="1"/>
  <c r="I54" i="441" s="1"/>
  <c r="E54" i="441" a="1"/>
  <c r="E54" i="441" s="1"/>
  <c r="G57" i="441" a="1"/>
  <c r="G57" i="441" s="1"/>
  <c r="I57" i="441" a="1"/>
  <c r="I57" i="441" s="1"/>
  <c r="N43" i="441" a="1"/>
  <c r="N43" i="441" s="1"/>
  <c r="X4" i="441"/>
  <c r="R22" i="441" s="1"/>
  <c r="N61" i="441" a="1"/>
  <c r="N61" i="441" s="1"/>
  <c r="S61" i="441" a="1"/>
  <c r="S61" i="441" s="1"/>
  <c r="N56" i="441" a="1"/>
  <c r="N56" i="441" s="1"/>
  <c r="M55" i="441" a="1"/>
  <c r="M55" i="441" s="1"/>
  <c r="S45" i="441" a="1"/>
  <c r="S45" i="441" s="1"/>
  <c r="T45" i="441" a="1"/>
  <c r="T45" i="441" s="1"/>
  <c r="T43" i="441" a="1"/>
  <c r="T43" i="441" s="1"/>
  <c r="I55" i="441" a="1"/>
  <c r="I55" i="441" s="1"/>
  <c r="F55" i="441" a="1"/>
  <c r="F55" i="441" s="1"/>
  <c r="G55" i="441" a="1"/>
  <c r="G55" i="441" s="1"/>
  <c r="F61" i="441" a="1"/>
  <c r="F61" i="441" s="1"/>
  <c r="E61" i="441" a="1"/>
  <c r="E61" i="441" s="1"/>
  <c r="M45" i="441" a="1"/>
  <c r="M45" i="441" s="1"/>
  <c r="D45" i="441" a="1"/>
  <c r="D45" i="441" s="1"/>
  <c r="D20" i="441" a="1"/>
  <c r="D20" i="441" s="1"/>
  <c r="X20" i="441" s="1" a="1"/>
  <c r="X20" i="441" s="1"/>
  <c r="D56" i="441" a="1"/>
  <c r="D56" i="441" s="1"/>
  <c r="T61" i="441" a="1"/>
  <c r="T61" i="441" s="1"/>
  <c r="R56" i="441" a="1"/>
  <c r="R56" i="441" s="1"/>
  <c r="O55" i="441" a="1"/>
  <c r="O55" i="441" s="1"/>
  <c r="O45" i="441" a="1"/>
  <c r="O45" i="441" s="1"/>
  <c r="M43" i="441" a="1"/>
  <c r="M43" i="441" s="1"/>
  <c r="T55" i="441" a="1"/>
  <c r="T55" i="441" s="1"/>
  <c r="K55" i="441" a="1"/>
  <c r="K55" i="441" s="1"/>
  <c r="D61" i="441" a="1"/>
  <c r="D61" i="441" s="1"/>
  <c r="G61" i="441" a="1"/>
  <c r="G61" i="441" s="1"/>
  <c r="C45" i="441" a="1"/>
  <c r="C45" i="441" s="1"/>
  <c r="F45" i="441" a="1"/>
  <c r="F45" i="441" s="1"/>
  <c r="E56" i="441" a="1"/>
  <c r="E56" i="441" s="1"/>
  <c r="F56" i="441" a="1"/>
  <c r="F56" i="441" s="1"/>
  <c r="O56" i="441" a="1"/>
  <c r="O56" i="441" s="1"/>
  <c r="M61" i="441" a="1"/>
  <c r="M61" i="441" s="1"/>
  <c r="M56" i="441" a="1"/>
  <c r="M56" i="441" s="1"/>
  <c r="T56" i="441" a="1"/>
  <c r="T56" i="441" s="1"/>
  <c r="S55" i="441" a="1"/>
  <c r="S55" i="441" s="1"/>
  <c r="N45" i="441" a="1"/>
  <c r="N45" i="441" s="1"/>
  <c r="D19" i="441" a="1"/>
  <c r="D19" i="441" s="1"/>
  <c r="X19" i="441" s="1" a="1"/>
  <c r="X19" i="441" s="1"/>
  <c r="C55" i="441" a="1"/>
  <c r="C55" i="441" s="1"/>
  <c r="D25" i="441" a="1"/>
  <c r="D25" i="441" s="1"/>
  <c r="Y25" i="441" s="1" a="1"/>
  <c r="Y25" i="441" s="1"/>
  <c r="I61" i="441" a="1"/>
  <c r="I61" i="441" s="1"/>
  <c r="G45" i="441" a="1"/>
  <c r="G45" i="441" s="1"/>
  <c r="I45" i="441" a="1"/>
  <c r="I45" i="441" s="1"/>
  <c r="C56" i="441" a="1"/>
  <c r="C56" i="441" s="1"/>
  <c r="I56" i="441" a="1"/>
  <c r="I56" i="441" s="1"/>
  <c r="R43" i="441" a="1"/>
  <c r="R43" i="441" s="1"/>
  <c r="J43" i="441" a="1"/>
  <c r="J43" i="441" s="1"/>
  <c r="T46" i="441" a="1"/>
  <c r="T46" i="441" s="1"/>
  <c r="J46" i="441" a="1"/>
  <c r="J46" i="441" s="1"/>
  <c r="D9" i="440" a="1"/>
  <c r="D9" i="440" s="1"/>
  <c r="X9" i="440" s="1" a="1"/>
  <c r="X9" i="440" s="1"/>
  <c r="D12" i="440" a="1"/>
  <c r="D12" i="440" s="1"/>
  <c r="J48" i="440" a="1"/>
  <c r="J48" i="440" s="1"/>
  <c r="D19" i="440" a="1"/>
  <c r="D19" i="440" s="1"/>
  <c r="K19" i="440" s="1" a="1"/>
  <c r="K19" i="440" s="1"/>
  <c r="L19" i="440" s="1" a="1"/>
  <c r="L19" i="440" s="1"/>
  <c r="J55" i="440" a="1"/>
  <c r="J55" i="440" s="1"/>
  <c r="D33" i="440" a="1"/>
  <c r="D33" i="440" s="1"/>
  <c r="X33" i="440" s="1" a="1"/>
  <c r="X33" i="440" s="1"/>
  <c r="J69" i="440" a="1"/>
  <c r="J69" i="440" s="1"/>
  <c r="D18" i="440" a="1"/>
  <c r="D18" i="440" s="1"/>
  <c r="K18" i="440" s="1" a="1"/>
  <c r="K18" i="440" s="1"/>
  <c r="L18" i="440" s="1" a="1"/>
  <c r="L18" i="440" s="1"/>
  <c r="J54" i="440" a="1"/>
  <c r="J54" i="440" s="1"/>
  <c r="S52" i="440" a="1"/>
  <c r="S52" i="440" s="1"/>
  <c r="J52" i="440" a="1"/>
  <c r="J52" i="440" s="1"/>
  <c r="D8" i="440" a="1"/>
  <c r="D8" i="440" s="1"/>
  <c r="W8" i="440" s="1" a="1"/>
  <c r="W8" i="440" s="1"/>
  <c r="J44" i="440" a="1"/>
  <c r="J44" i="440" s="1"/>
  <c r="D26" i="440" a="1"/>
  <c r="D26" i="440" s="1"/>
  <c r="W26" i="440" s="1" a="1"/>
  <c r="W26" i="440" s="1"/>
  <c r="J62" i="440" a="1"/>
  <c r="J62" i="440" s="1"/>
  <c r="N51" i="440" a="1"/>
  <c r="N51" i="440" s="1"/>
  <c r="J51" i="440" a="1"/>
  <c r="J51" i="440" s="1"/>
  <c r="D14" i="440" a="1"/>
  <c r="D14" i="440" s="1"/>
  <c r="Y14" i="440" s="1" a="1"/>
  <c r="Y14" i="440" s="1"/>
  <c r="J50" i="440" a="1"/>
  <c r="J50" i="440" s="1"/>
  <c r="D13" i="440" a="1"/>
  <c r="D13" i="440" s="1"/>
  <c r="X13" i="440" s="1" a="1"/>
  <c r="X13" i="440" s="1"/>
  <c r="J49" i="440" a="1"/>
  <c r="J49" i="440" s="1"/>
  <c r="D23" i="440" a="1"/>
  <c r="D23" i="440" s="1"/>
  <c r="W23" i="440" s="1" a="1"/>
  <c r="W23" i="440" s="1"/>
  <c r="J59" i="440" a="1"/>
  <c r="J59" i="440" s="1"/>
  <c r="D36" i="440" a="1"/>
  <c r="D36" i="440" s="1"/>
  <c r="W36" i="440" s="1" a="1"/>
  <c r="W36" i="440" s="1"/>
  <c r="J72" i="440" a="1"/>
  <c r="J72" i="440" s="1"/>
  <c r="D10" i="440" a="1"/>
  <c r="D10" i="440" s="1"/>
  <c r="W10" i="440" s="1" a="1"/>
  <c r="W10" i="440" s="1"/>
  <c r="J46" i="440" a="1"/>
  <c r="J46" i="440" s="1"/>
  <c r="D24" i="440" a="1"/>
  <c r="D24" i="440" s="1"/>
  <c r="W24" i="440" s="1" a="1"/>
  <c r="W24" i="440" s="1"/>
  <c r="J60" i="440" a="1"/>
  <c r="J60" i="440" s="1"/>
  <c r="D7" i="440" a="1"/>
  <c r="D7" i="440" s="1"/>
  <c r="Y7" i="440" s="1" a="1"/>
  <c r="Y7" i="440" s="1"/>
  <c r="J43" i="440" a="1"/>
  <c r="J43" i="440" s="1"/>
  <c r="X28" i="483" a="1"/>
  <c r="X28" i="483" s="1"/>
  <c r="Y28" i="483" a="1"/>
  <c r="Y28" i="483" s="1"/>
  <c r="T31" i="483"/>
  <c r="N43" i="483" a="1"/>
  <c r="N43" i="483" s="1"/>
  <c r="T49" i="483" a="1"/>
  <c r="T49" i="483" s="1"/>
  <c r="R43" i="483" a="1"/>
  <c r="R43" i="483" s="1"/>
  <c r="T8" i="483"/>
  <c r="N57" i="483" a="1"/>
  <c r="N57" i="483" s="1"/>
  <c r="T13" i="483"/>
  <c r="O43" i="483" a="1"/>
  <c r="O43" i="483" s="1"/>
  <c r="R57" i="483" a="1"/>
  <c r="R57" i="483" s="1"/>
  <c r="J45" i="483" a="1"/>
  <c r="J45" i="483" s="1"/>
  <c r="G45" i="483" a="1"/>
  <c r="G45" i="483" s="1"/>
  <c r="E45" i="483" a="1"/>
  <c r="E45" i="483" s="1"/>
  <c r="C45" i="483" a="1"/>
  <c r="C45" i="483" s="1"/>
  <c r="F45" i="483" a="1"/>
  <c r="F45" i="483" s="1"/>
  <c r="D45" i="483" a="1"/>
  <c r="D45" i="483" s="1"/>
  <c r="I45" i="483" a="1"/>
  <c r="I45" i="483" s="1"/>
  <c r="N45" i="483" a="1"/>
  <c r="N45" i="483" s="1"/>
  <c r="S45" i="483" a="1"/>
  <c r="S45" i="483" s="1"/>
  <c r="T45" i="483" a="1"/>
  <c r="T45" i="483" s="1"/>
  <c r="M45" i="483" a="1"/>
  <c r="M45" i="483" s="1"/>
  <c r="D9" i="483" a="1"/>
  <c r="D9" i="483" s="1"/>
  <c r="O45" i="483" a="1"/>
  <c r="O45" i="483" s="1"/>
  <c r="R45" i="483" a="1"/>
  <c r="R45" i="483" s="1"/>
  <c r="X27" i="483" a="1"/>
  <c r="X27" i="483" s="1"/>
  <c r="X34" i="483" a="1"/>
  <c r="X34" i="483" s="1"/>
  <c r="J62" i="483" a="1"/>
  <c r="J62" i="483" s="1"/>
  <c r="E62" i="483" a="1"/>
  <c r="E62" i="483" s="1"/>
  <c r="I62" i="483" a="1"/>
  <c r="I62" i="483" s="1"/>
  <c r="D62" i="483" a="1"/>
  <c r="D62" i="483" s="1"/>
  <c r="G62" i="483" a="1"/>
  <c r="G62" i="483" s="1"/>
  <c r="F62" i="483" a="1"/>
  <c r="F62" i="483" s="1"/>
  <c r="C62" i="483" a="1"/>
  <c r="C62" i="483" s="1"/>
  <c r="D26" i="483" a="1"/>
  <c r="D26" i="483" s="1"/>
  <c r="K26" i="483" s="1" a="1"/>
  <c r="K26" i="483" s="1"/>
  <c r="I59" i="483" a="1"/>
  <c r="I59" i="483" s="1"/>
  <c r="F59" i="483" a="1"/>
  <c r="F59" i="483" s="1"/>
  <c r="D59" i="483" a="1"/>
  <c r="D59" i="483" s="1"/>
  <c r="J59" i="483" a="1"/>
  <c r="J59" i="483" s="1"/>
  <c r="E59" i="483" a="1"/>
  <c r="E59" i="483" s="1"/>
  <c r="G59" i="483" a="1"/>
  <c r="G59" i="483" s="1"/>
  <c r="C59" i="483" a="1"/>
  <c r="C59" i="483" s="1"/>
  <c r="D23" i="483" a="1"/>
  <c r="D23" i="483" s="1"/>
  <c r="I55" i="483" a="1"/>
  <c r="I55" i="483" s="1"/>
  <c r="F55" i="483" a="1"/>
  <c r="F55" i="483" s="1"/>
  <c r="D55" i="483" a="1"/>
  <c r="D55" i="483" s="1"/>
  <c r="J55" i="483" a="1"/>
  <c r="J55" i="483" s="1"/>
  <c r="E55" i="483" a="1"/>
  <c r="E55" i="483" s="1"/>
  <c r="G55" i="483" a="1"/>
  <c r="G55" i="483" s="1"/>
  <c r="D19" i="483" a="1"/>
  <c r="D19" i="483" s="1"/>
  <c r="C55" i="483" a="1"/>
  <c r="C55" i="483" s="1"/>
  <c r="N55" i="483" a="1"/>
  <c r="N55" i="483" s="1"/>
  <c r="O55" i="483" a="1"/>
  <c r="O55" i="483" s="1"/>
  <c r="R55" i="483" a="1"/>
  <c r="R55" i="483" s="1"/>
  <c r="T55" i="483" a="1"/>
  <c r="T55" i="483" s="1"/>
  <c r="S55" i="483" a="1"/>
  <c r="S55" i="483" s="1"/>
  <c r="M55" i="483" a="1"/>
  <c r="M55" i="483" s="1"/>
  <c r="I51" i="483" a="1"/>
  <c r="I51" i="483" s="1"/>
  <c r="F51" i="483" a="1"/>
  <c r="F51" i="483" s="1"/>
  <c r="D51" i="483" a="1"/>
  <c r="D51" i="483" s="1"/>
  <c r="J51" i="483" a="1"/>
  <c r="J51" i="483" s="1"/>
  <c r="E51" i="483" a="1"/>
  <c r="E51" i="483" s="1"/>
  <c r="C51" i="483" a="1"/>
  <c r="C51" i="483" s="1"/>
  <c r="G51" i="483" a="1"/>
  <c r="G51" i="483" s="1"/>
  <c r="D15" i="483" a="1"/>
  <c r="D15" i="483" s="1"/>
  <c r="S51" i="483" a="1"/>
  <c r="S51" i="483" s="1"/>
  <c r="T51" i="483" a="1"/>
  <c r="T51" i="483" s="1"/>
  <c r="M51" i="483" a="1"/>
  <c r="M51" i="483" s="1"/>
  <c r="R51" i="483" a="1"/>
  <c r="R51" i="483" s="1"/>
  <c r="O51" i="483" a="1"/>
  <c r="O51" i="483" s="1"/>
  <c r="N51" i="483" a="1"/>
  <c r="N51" i="483" s="1"/>
  <c r="I47" i="483" a="1"/>
  <c r="I47" i="483" s="1"/>
  <c r="F47" i="483" a="1"/>
  <c r="F47" i="483" s="1"/>
  <c r="D47" i="483" a="1"/>
  <c r="D47" i="483" s="1"/>
  <c r="J47" i="483" a="1"/>
  <c r="J47" i="483" s="1"/>
  <c r="E47" i="483" a="1"/>
  <c r="E47" i="483" s="1"/>
  <c r="C47" i="483" a="1"/>
  <c r="C47" i="483" s="1"/>
  <c r="G47" i="483" a="1"/>
  <c r="G47" i="483" s="1"/>
  <c r="D11" i="483" a="1"/>
  <c r="D11" i="483" s="1"/>
  <c r="S47" i="483" a="1"/>
  <c r="S47" i="483" s="1"/>
  <c r="T47" i="483" a="1"/>
  <c r="T47" i="483" s="1"/>
  <c r="M47" i="483" a="1"/>
  <c r="M47" i="483" s="1"/>
  <c r="R47" i="483" a="1"/>
  <c r="R47" i="483" s="1"/>
  <c r="O47" i="483" a="1"/>
  <c r="O47" i="483" s="1"/>
  <c r="N47" i="483" a="1"/>
  <c r="N47" i="483" s="1"/>
  <c r="N57" i="435" a="1"/>
  <c r="N57" i="435" s="1"/>
  <c r="J57" i="435" a="1"/>
  <c r="J57" i="435" s="1"/>
  <c r="F46" i="435" a="1"/>
  <c r="F46" i="435" s="1"/>
  <c r="J46" i="435" a="1"/>
  <c r="J46" i="435" s="1"/>
  <c r="T33" i="483"/>
  <c r="I66" i="483" a="1"/>
  <c r="I66" i="483" s="1"/>
  <c r="F66" i="483" a="1"/>
  <c r="F66" i="483" s="1"/>
  <c r="D66" i="483" a="1"/>
  <c r="D66" i="483" s="1"/>
  <c r="G66" i="483" a="1"/>
  <c r="G66" i="483" s="1"/>
  <c r="E66" i="483" a="1"/>
  <c r="E66" i="483" s="1"/>
  <c r="J66" i="483" a="1"/>
  <c r="J66" i="483" s="1"/>
  <c r="C66" i="483" a="1"/>
  <c r="C66" i="483" s="1"/>
  <c r="T24" i="483"/>
  <c r="T36" i="483"/>
  <c r="W29" i="483" a="1"/>
  <c r="W29" i="483" s="1"/>
  <c r="T25" i="483"/>
  <c r="J56" i="483" a="1"/>
  <c r="J56" i="483" s="1"/>
  <c r="G56" i="483" a="1"/>
  <c r="G56" i="483" s="1"/>
  <c r="E56" i="483" a="1"/>
  <c r="E56" i="483" s="1"/>
  <c r="C56" i="483" a="1"/>
  <c r="C56" i="483" s="1"/>
  <c r="F56" i="483" a="1"/>
  <c r="F56" i="483" s="1"/>
  <c r="I56" i="483" a="1"/>
  <c r="I56" i="483" s="1"/>
  <c r="D56" i="483" a="1"/>
  <c r="D56" i="483" s="1"/>
  <c r="D20" i="483" a="1"/>
  <c r="D20" i="483" s="1"/>
  <c r="I52" i="483" a="1"/>
  <c r="I52" i="483" s="1"/>
  <c r="F52" i="483" a="1"/>
  <c r="F52" i="483" s="1"/>
  <c r="D52" i="483" a="1"/>
  <c r="D52" i="483" s="1"/>
  <c r="J52" i="483" a="1"/>
  <c r="J52" i="483" s="1"/>
  <c r="E52" i="483" a="1"/>
  <c r="E52" i="483" s="1"/>
  <c r="C52" i="483" a="1"/>
  <c r="C52" i="483" s="1"/>
  <c r="G52" i="483" a="1"/>
  <c r="G52" i="483" s="1"/>
  <c r="D16" i="483" a="1"/>
  <c r="D16" i="483" s="1"/>
  <c r="S52" i="483" a="1"/>
  <c r="S52" i="483" s="1"/>
  <c r="T18" i="483"/>
  <c r="J68" i="483" a="1"/>
  <c r="J68" i="483" s="1"/>
  <c r="G68" i="483" a="1"/>
  <c r="G68" i="483" s="1"/>
  <c r="E68" i="483" a="1"/>
  <c r="E68" i="483" s="1"/>
  <c r="C68" i="483" a="1"/>
  <c r="C68" i="483" s="1"/>
  <c r="I68" i="483" a="1"/>
  <c r="I68" i="483" s="1"/>
  <c r="F68" i="483" a="1"/>
  <c r="F68" i="483" s="1"/>
  <c r="D68" i="483" a="1"/>
  <c r="D68" i="483" s="1"/>
  <c r="R48" i="483" a="1"/>
  <c r="R48" i="483" s="1"/>
  <c r="I44" i="483" a="1"/>
  <c r="I44" i="483" s="1"/>
  <c r="F44" i="483" a="1"/>
  <c r="F44" i="483" s="1"/>
  <c r="D44" i="483" a="1"/>
  <c r="D44" i="483" s="1"/>
  <c r="J44" i="483" a="1"/>
  <c r="J44" i="483" s="1"/>
  <c r="E44" i="483" a="1"/>
  <c r="E44" i="483" s="1"/>
  <c r="H8" i="483" a="1"/>
  <c r="H8" i="483" s="1"/>
  <c r="AA8" i="483" s="1" a="1"/>
  <c r="AA8" i="483" s="1"/>
  <c r="C44" i="483" a="1"/>
  <c r="C44" i="483" s="1"/>
  <c r="G44" i="483" a="1"/>
  <c r="G44" i="483" s="1"/>
  <c r="D8" i="483" a="1"/>
  <c r="D8" i="483" s="1"/>
  <c r="T10" i="483"/>
  <c r="M60" i="435" a="1"/>
  <c r="M60" i="435" s="1"/>
  <c r="J60" i="435" a="1"/>
  <c r="J60" i="435" s="1"/>
  <c r="S56" i="435" a="1"/>
  <c r="S56" i="435" s="1"/>
  <c r="J56" i="435" a="1"/>
  <c r="J56" i="435" s="1"/>
  <c r="M52" i="435" a="1"/>
  <c r="M52" i="435" s="1"/>
  <c r="J52" i="435" a="1"/>
  <c r="J52" i="435" s="1"/>
  <c r="C46" i="437" a="1"/>
  <c r="C46" i="437" s="1"/>
  <c r="T45" i="481" a="1"/>
  <c r="T45" i="481" s="1"/>
  <c r="O48" i="482" a="1"/>
  <c r="O48" i="482" s="1"/>
  <c r="N44" i="482" a="1"/>
  <c r="N44" i="482" s="1"/>
  <c r="F48" i="482" a="1"/>
  <c r="F48" i="482" s="1"/>
  <c r="E44" i="482" a="1"/>
  <c r="E44" i="482" s="1"/>
  <c r="S66" i="435" a="1"/>
  <c r="S66" i="435" s="1"/>
  <c r="J66" i="435" a="1"/>
  <c r="J66" i="435" s="1"/>
  <c r="K50" i="435" a="1"/>
  <c r="K50" i="435" s="1"/>
  <c r="J50" i="435" a="1"/>
  <c r="J50" i="435" s="1"/>
  <c r="T71" i="483" a="1"/>
  <c r="T71" i="483" s="1"/>
  <c r="R71" i="483" a="1"/>
  <c r="R71" i="483" s="1"/>
  <c r="N71" i="483" a="1"/>
  <c r="N71" i="483" s="1"/>
  <c r="S71" i="483" a="1"/>
  <c r="S71" i="483" s="1"/>
  <c r="O71" i="483" a="1"/>
  <c r="O71" i="483" s="1"/>
  <c r="M71" i="483" a="1"/>
  <c r="M71" i="483" s="1"/>
  <c r="X36" i="483" a="1"/>
  <c r="X36" i="483" s="1"/>
  <c r="S68" i="483" a="1"/>
  <c r="S68" i="483" s="1"/>
  <c r="O68" i="483" a="1"/>
  <c r="O68" i="483" s="1"/>
  <c r="M68" i="483" a="1"/>
  <c r="M68" i="483" s="1"/>
  <c r="T68" i="483" a="1"/>
  <c r="T68" i="483" s="1"/>
  <c r="R68" i="483" a="1"/>
  <c r="R68" i="483" s="1"/>
  <c r="N68" i="483" a="1"/>
  <c r="N68" i="483" s="1"/>
  <c r="R32" i="483"/>
  <c r="Y32" i="483" a="1"/>
  <c r="Y32" i="483" s="1"/>
  <c r="W28" i="483" a="1"/>
  <c r="W28" i="483" s="1"/>
  <c r="S65" i="483" a="1"/>
  <c r="S65" i="483" s="1"/>
  <c r="O65" i="483" a="1"/>
  <c r="O65" i="483" s="1"/>
  <c r="M65" i="483" a="1"/>
  <c r="M65" i="483" s="1"/>
  <c r="T65" i="483" a="1"/>
  <c r="T65" i="483" s="1"/>
  <c r="R65" i="483" a="1"/>
  <c r="R65" i="483" s="1"/>
  <c r="N65" i="483" a="1"/>
  <c r="N65" i="483" s="1"/>
  <c r="K29" i="483" a="1"/>
  <c r="K29" i="483" s="1"/>
  <c r="Y29" i="483" a="1"/>
  <c r="Y29" i="483" s="1"/>
  <c r="T30" i="483"/>
  <c r="S48" i="483" a="1"/>
  <c r="S48" i="483" s="1"/>
  <c r="T21" i="483"/>
  <c r="T17" i="483"/>
  <c r="J61" i="483" a="1"/>
  <c r="J61" i="483" s="1"/>
  <c r="G61" i="483" a="1"/>
  <c r="G61" i="483" s="1"/>
  <c r="E61" i="483" a="1"/>
  <c r="E61" i="483" s="1"/>
  <c r="C61" i="483" a="1"/>
  <c r="C61" i="483" s="1"/>
  <c r="I61" i="483" a="1"/>
  <c r="I61" i="483" s="1"/>
  <c r="F61" i="483" a="1"/>
  <c r="F61" i="483" s="1"/>
  <c r="D61" i="483" a="1"/>
  <c r="D61" i="483" s="1"/>
  <c r="B2" i="483"/>
  <c r="R50" i="483" a="1"/>
  <c r="R50" i="483" s="1"/>
  <c r="N56" i="483" a="1"/>
  <c r="N56" i="483" s="1"/>
  <c r="O56" i="483" a="1"/>
  <c r="O56" i="483" s="1"/>
  <c r="M52" i="483" a="1"/>
  <c r="M52" i="483" s="1"/>
  <c r="T52" i="483" a="1"/>
  <c r="T52" i="483" s="1"/>
  <c r="N50" i="483" a="1"/>
  <c r="N50" i="483" s="1"/>
  <c r="M48" i="483" a="1"/>
  <c r="M48" i="483" s="1"/>
  <c r="J46" i="483" a="1"/>
  <c r="J46" i="483" s="1"/>
  <c r="G46" i="483" a="1"/>
  <c r="G46" i="483" s="1"/>
  <c r="E46" i="483" a="1"/>
  <c r="E46" i="483" s="1"/>
  <c r="C46" i="483" a="1"/>
  <c r="C46" i="483" s="1"/>
  <c r="F46" i="483" a="1"/>
  <c r="F46" i="483" s="1"/>
  <c r="D46" i="483" a="1"/>
  <c r="D46" i="483" s="1"/>
  <c r="D10" i="483" a="1"/>
  <c r="D10" i="483" s="1"/>
  <c r="I46" i="483" a="1"/>
  <c r="I46" i="483" s="1"/>
  <c r="S61" i="435" a="1"/>
  <c r="S61" i="435" s="1"/>
  <c r="J61" i="435" a="1"/>
  <c r="J61" i="435" s="1"/>
  <c r="R71" i="435" a="1"/>
  <c r="R71" i="435" s="1"/>
  <c r="J71" i="435" a="1"/>
  <c r="J71" i="435" s="1"/>
  <c r="H8" i="435" a="1"/>
  <c r="H8" i="435" s="1"/>
  <c r="AA8" i="435" s="1" a="1"/>
  <c r="AA8" i="435" s="1"/>
  <c r="J43" i="435" a="1"/>
  <c r="J43" i="435" s="1"/>
  <c r="W32" i="483" a="1"/>
  <c r="W32" i="483" s="1"/>
  <c r="I58" i="483" a="1"/>
  <c r="I58" i="483" s="1"/>
  <c r="F58" i="483" a="1"/>
  <c r="F58" i="483" s="1"/>
  <c r="D58" i="483" a="1"/>
  <c r="D58" i="483" s="1"/>
  <c r="G58" i="483" a="1"/>
  <c r="G58" i="483" s="1"/>
  <c r="C58" i="483" a="1"/>
  <c r="C58" i="483" s="1"/>
  <c r="J58" i="483" a="1"/>
  <c r="J58" i="483" s="1"/>
  <c r="E58" i="483" a="1"/>
  <c r="E58" i="483" s="1"/>
  <c r="D22" i="483" a="1"/>
  <c r="D22" i="483" s="1"/>
  <c r="K22" i="483" s="1" a="1"/>
  <c r="K22" i="483" s="1"/>
  <c r="I54" i="483" a="1"/>
  <c r="I54" i="483" s="1"/>
  <c r="F54" i="483" a="1"/>
  <c r="F54" i="483" s="1"/>
  <c r="D54" i="483" a="1"/>
  <c r="D54" i="483" s="1"/>
  <c r="G54" i="483" a="1"/>
  <c r="G54" i="483" s="1"/>
  <c r="C54" i="483" a="1"/>
  <c r="C54" i="483" s="1"/>
  <c r="J54" i="483" a="1"/>
  <c r="J54" i="483" s="1"/>
  <c r="E54" i="483" a="1"/>
  <c r="E54" i="483" s="1"/>
  <c r="D18" i="483" a="1"/>
  <c r="D18" i="483" s="1"/>
  <c r="J50" i="483" a="1"/>
  <c r="J50" i="483" s="1"/>
  <c r="G50" i="483" a="1"/>
  <c r="G50" i="483" s="1"/>
  <c r="E50" i="483" a="1"/>
  <c r="E50" i="483" s="1"/>
  <c r="C50" i="483" a="1"/>
  <c r="C50" i="483" s="1"/>
  <c r="I50" i="483" a="1"/>
  <c r="I50" i="483" s="1"/>
  <c r="D50" i="483" a="1"/>
  <c r="D50" i="483" s="1"/>
  <c r="F50" i="483" a="1"/>
  <c r="F50" i="483" s="1"/>
  <c r="D14" i="483" a="1"/>
  <c r="D14" i="483" s="1"/>
  <c r="I48" i="483" a="1"/>
  <c r="I48" i="483" s="1"/>
  <c r="F48" i="483" a="1"/>
  <c r="F48" i="483" s="1"/>
  <c r="D48" i="483" a="1"/>
  <c r="D48" i="483" s="1"/>
  <c r="J48" i="483" a="1"/>
  <c r="J48" i="483" s="1"/>
  <c r="E48" i="483" a="1"/>
  <c r="E48" i="483" s="1"/>
  <c r="C48" i="483" a="1"/>
  <c r="C48" i="483" s="1"/>
  <c r="G48" i="483" a="1"/>
  <c r="G48" i="483" s="1"/>
  <c r="D12" i="483" a="1"/>
  <c r="D12" i="483" s="1"/>
  <c r="T66" i="483" a="1"/>
  <c r="T66" i="483" s="1"/>
  <c r="R66" i="483" a="1"/>
  <c r="R66" i="483" s="1"/>
  <c r="N66" i="483" a="1"/>
  <c r="N66" i="483" s="1"/>
  <c r="S66" i="483" a="1"/>
  <c r="S66" i="483" s="1"/>
  <c r="O66" i="483" a="1"/>
  <c r="O66" i="483" s="1"/>
  <c r="M66" i="483" a="1"/>
  <c r="M66" i="483" s="1"/>
  <c r="T22" i="483"/>
  <c r="T14" i="483"/>
  <c r="Y7" i="483" a="1"/>
  <c r="Y7" i="483" s="1"/>
  <c r="W7" i="483" a="1"/>
  <c r="W7" i="483" s="1"/>
  <c r="X7" i="483" a="1"/>
  <c r="X7" i="483" s="1"/>
  <c r="M56" i="483" a="1"/>
  <c r="M56" i="483" s="1"/>
  <c r="M54" i="483" a="1"/>
  <c r="M54" i="483" s="1"/>
  <c r="T54" i="483" a="1"/>
  <c r="T54" i="483" s="1"/>
  <c r="R52" i="483" a="1"/>
  <c r="R52" i="483" s="1"/>
  <c r="O50" i="483" a="1"/>
  <c r="O50" i="483" s="1"/>
  <c r="T23" i="483"/>
  <c r="N59" i="435" a="1"/>
  <c r="N59" i="435" s="1"/>
  <c r="J59" i="435" a="1"/>
  <c r="J59" i="435" s="1"/>
  <c r="M55" i="435" a="1"/>
  <c r="M55" i="435" s="1"/>
  <c r="J55" i="435" a="1"/>
  <c r="J55" i="435" s="1"/>
  <c r="S51" i="435" a="1"/>
  <c r="S51" i="435" s="1"/>
  <c r="J51" i="435" a="1"/>
  <c r="J51" i="435" s="1"/>
  <c r="D10" i="437" a="1"/>
  <c r="D10" i="437" s="1"/>
  <c r="X10" i="437" s="1" a="1"/>
  <c r="X10" i="437" s="1"/>
  <c r="C49" i="435" a="1"/>
  <c r="C49" i="435" s="1"/>
  <c r="J49" i="435" a="1"/>
  <c r="J49" i="435" s="1"/>
  <c r="I47" i="435" a="1"/>
  <c r="I47" i="435" s="1"/>
  <c r="J47" i="435" a="1"/>
  <c r="J47" i="435" s="1"/>
  <c r="T63" i="435" a="1"/>
  <c r="T63" i="435" s="1"/>
  <c r="J63" i="435" a="1"/>
  <c r="J63" i="435" s="1"/>
  <c r="T35" i="483"/>
  <c r="T70" i="483" a="1"/>
  <c r="T70" i="483" s="1"/>
  <c r="R70" i="483" a="1"/>
  <c r="R70" i="483" s="1"/>
  <c r="N70" i="483" a="1"/>
  <c r="N70" i="483" s="1"/>
  <c r="S70" i="483" a="1"/>
  <c r="S70" i="483" s="1"/>
  <c r="O70" i="483" a="1"/>
  <c r="O70" i="483" s="1"/>
  <c r="M70" i="483" a="1"/>
  <c r="M70" i="483" s="1"/>
  <c r="W33" i="483" a="1"/>
  <c r="W33" i="483" s="1"/>
  <c r="T32" i="483"/>
  <c r="S64" i="483" a="1"/>
  <c r="S64" i="483" s="1"/>
  <c r="M64" i="483" a="1"/>
  <c r="M64" i="483" s="1"/>
  <c r="R64" i="483" a="1"/>
  <c r="R64" i="483" s="1"/>
  <c r="O64" i="483" a="1"/>
  <c r="O64" i="483" s="1"/>
  <c r="N64" i="483" a="1"/>
  <c r="N64" i="483" s="1"/>
  <c r="T64" i="483" a="1"/>
  <c r="T64" i="483" s="1"/>
  <c r="K28" i="483" a="1"/>
  <c r="K28" i="483" s="1"/>
  <c r="W24" i="483" a="1"/>
  <c r="W24" i="483" s="1"/>
  <c r="W36" i="483" a="1"/>
  <c r="W36" i="483" s="1"/>
  <c r="T29" i="483"/>
  <c r="W25" i="483" a="1"/>
  <c r="W25" i="483" s="1"/>
  <c r="J57" i="483" a="1"/>
  <c r="J57" i="483" s="1"/>
  <c r="G57" i="483" a="1"/>
  <c r="G57" i="483" s="1"/>
  <c r="E57" i="483" a="1"/>
  <c r="E57" i="483" s="1"/>
  <c r="C57" i="483" a="1"/>
  <c r="C57" i="483" s="1"/>
  <c r="F57" i="483" a="1"/>
  <c r="F57" i="483" s="1"/>
  <c r="I57" i="483" a="1"/>
  <c r="I57" i="483" s="1"/>
  <c r="D57" i="483" a="1"/>
  <c r="D57" i="483" s="1"/>
  <c r="D21" i="483" a="1"/>
  <c r="D21" i="483" s="1"/>
  <c r="J53" i="483" a="1"/>
  <c r="J53" i="483" s="1"/>
  <c r="G53" i="483" a="1"/>
  <c r="G53" i="483" s="1"/>
  <c r="I53" i="483" a="1"/>
  <c r="I53" i="483" s="1"/>
  <c r="E53" i="483" a="1"/>
  <c r="E53" i="483" s="1"/>
  <c r="C53" i="483" a="1"/>
  <c r="C53" i="483" s="1"/>
  <c r="D53" i="483" a="1"/>
  <c r="D53" i="483" s="1"/>
  <c r="F53" i="483" a="1"/>
  <c r="F53" i="483" s="1"/>
  <c r="D17" i="483" a="1"/>
  <c r="D17" i="483" s="1"/>
  <c r="J49" i="483" a="1"/>
  <c r="J49" i="483" s="1"/>
  <c r="G49" i="483" a="1"/>
  <c r="G49" i="483" s="1"/>
  <c r="E49" i="483" a="1"/>
  <c r="E49" i="483" s="1"/>
  <c r="C49" i="483" a="1"/>
  <c r="C49" i="483" s="1"/>
  <c r="I49" i="483" a="1"/>
  <c r="I49" i="483" s="1"/>
  <c r="D49" i="483" a="1"/>
  <c r="D49" i="483" s="1"/>
  <c r="D13" i="483" a="1"/>
  <c r="D13" i="483" s="1"/>
  <c r="F49" i="483" a="1"/>
  <c r="F49" i="483" s="1"/>
  <c r="O62" i="483" a="1"/>
  <c r="O62" i="483" s="1"/>
  <c r="T62" i="483" a="1"/>
  <c r="T62" i="483" s="1"/>
  <c r="N62" i="483" a="1"/>
  <c r="N62" i="483" s="1"/>
  <c r="S62" i="483" a="1"/>
  <c r="S62" i="483" s="1"/>
  <c r="R62" i="483" a="1"/>
  <c r="R62" i="483" s="1"/>
  <c r="M62" i="483" a="1"/>
  <c r="M62" i="483" s="1"/>
  <c r="I63" i="483" a="1"/>
  <c r="I63" i="483" s="1"/>
  <c r="F63" i="483" a="1"/>
  <c r="F63" i="483" s="1"/>
  <c r="D63" i="483" a="1"/>
  <c r="D63" i="483" s="1"/>
  <c r="J63" i="483" a="1"/>
  <c r="J63" i="483" s="1"/>
  <c r="G63" i="483" a="1"/>
  <c r="G63" i="483" s="1"/>
  <c r="E63" i="483" a="1"/>
  <c r="E63" i="483" s="1"/>
  <c r="C63" i="483" a="1"/>
  <c r="C63" i="483" s="1"/>
  <c r="T63" i="483" a="1"/>
  <c r="T63" i="483" s="1"/>
  <c r="R63" i="483" a="1"/>
  <c r="R63" i="483" s="1"/>
  <c r="N63" i="483" a="1"/>
  <c r="N63" i="483" s="1"/>
  <c r="S63" i="483" a="1"/>
  <c r="S63" i="483" s="1"/>
  <c r="O63" i="483" a="1"/>
  <c r="O63" i="483" s="1"/>
  <c r="M63" i="483" a="1"/>
  <c r="M63" i="483" s="1"/>
  <c r="T20" i="483"/>
  <c r="T16" i="483"/>
  <c r="T12" i="483"/>
  <c r="I67" i="483" a="1"/>
  <c r="I67" i="483" s="1"/>
  <c r="F67" i="483" a="1"/>
  <c r="F67" i="483" s="1"/>
  <c r="D67" i="483" a="1"/>
  <c r="D67" i="483" s="1"/>
  <c r="J67" i="483" a="1"/>
  <c r="J67" i="483" s="1"/>
  <c r="G67" i="483" a="1"/>
  <c r="G67" i="483" s="1"/>
  <c r="E67" i="483" a="1"/>
  <c r="E67" i="483" s="1"/>
  <c r="C67" i="483" a="1"/>
  <c r="C67" i="483" s="1"/>
  <c r="S46" i="483" a="1"/>
  <c r="S46" i="483" s="1"/>
  <c r="O46" i="483" a="1"/>
  <c r="O46" i="483" s="1"/>
  <c r="M46" i="483" a="1"/>
  <c r="M46" i="483" s="1"/>
  <c r="T46" i="483" a="1"/>
  <c r="T46" i="483" s="1"/>
  <c r="N46" i="483" a="1"/>
  <c r="N46" i="483" s="1"/>
  <c r="R10" i="483"/>
  <c r="R46" i="483" a="1"/>
  <c r="R46" i="483" s="1"/>
  <c r="J65" i="483" a="1"/>
  <c r="J65" i="483" s="1"/>
  <c r="G65" i="483" a="1"/>
  <c r="G65" i="483" s="1"/>
  <c r="E65" i="483" a="1"/>
  <c r="E65" i="483" s="1"/>
  <c r="C65" i="483" a="1"/>
  <c r="C65" i="483" s="1"/>
  <c r="I65" i="483" a="1"/>
  <c r="I65" i="483" s="1"/>
  <c r="F65" i="483" a="1"/>
  <c r="F65" i="483" s="1"/>
  <c r="D65" i="483" a="1"/>
  <c r="D65" i="483" s="1"/>
  <c r="J60" i="483" a="1"/>
  <c r="J60" i="483" s="1"/>
  <c r="G60" i="483" a="1"/>
  <c r="G60" i="483" s="1"/>
  <c r="E60" i="483" a="1"/>
  <c r="E60" i="483" s="1"/>
  <c r="C60" i="483" a="1"/>
  <c r="C60" i="483" s="1"/>
  <c r="F60" i="483" a="1"/>
  <c r="F60" i="483" s="1"/>
  <c r="I60" i="483" a="1"/>
  <c r="I60" i="483" s="1"/>
  <c r="D60" i="483" a="1"/>
  <c r="D60" i="483" s="1"/>
  <c r="J43" i="483" a="1"/>
  <c r="J43" i="483" s="1"/>
  <c r="F43" i="483" a="1"/>
  <c r="F43" i="483" s="1"/>
  <c r="G43" i="483" a="1"/>
  <c r="G43" i="483" s="1"/>
  <c r="C43" i="483" a="1"/>
  <c r="C43" i="483" s="1"/>
  <c r="I43" i="483" a="1"/>
  <c r="I43" i="483" s="1"/>
  <c r="E43" i="483" a="1"/>
  <c r="E43" i="483" s="1"/>
  <c r="D43" i="483" a="1"/>
  <c r="D43" i="483" s="1"/>
  <c r="M43" i="483" a="1"/>
  <c r="M43" i="483" s="1"/>
  <c r="O57" i="483" a="1"/>
  <c r="O57" i="483" s="1"/>
  <c r="T56" i="483" a="1"/>
  <c r="T56" i="483" s="1"/>
  <c r="S56" i="483" a="1"/>
  <c r="S56" i="483" s="1"/>
  <c r="N54" i="483" a="1"/>
  <c r="N54" i="483" s="1"/>
  <c r="N53" i="483" a="1"/>
  <c r="N53" i="483" s="1"/>
  <c r="O53" i="483" a="1"/>
  <c r="O53" i="483" s="1"/>
  <c r="O52" i="483" a="1"/>
  <c r="O52" i="483" s="1"/>
  <c r="T50" i="483" a="1"/>
  <c r="T50" i="483" s="1"/>
  <c r="O49" i="483" a="1"/>
  <c r="O49" i="483" s="1"/>
  <c r="O48" i="483" a="1"/>
  <c r="O48" i="483" s="1"/>
  <c r="K10" i="483" a="1"/>
  <c r="K10" i="483" s="1"/>
  <c r="T69" i="435" a="1"/>
  <c r="T69" i="435" s="1"/>
  <c r="J69" i="435" a="1"/>
  <c r="J69" i="435" s="1"/>
  <c r="R62" i="435" a="1"/>
  <c r="R62" i="435" s="1"/>
  <c r="J62" i="435" a="1"/>
  <c r="J62" i="435" s="1"/>
  <c r="M58" i="435" a="1"/>
  <c r="M58" i="435" s="1"/>
  <c r="J58" i="435" a="1"/>
  <c r="J58" i="435" s="1"/>
  <c r="O54" i="435" a="1"/>
  <c r="O54" i="435" s="1"/>
  <c r="J54" i="435" a="1"/>
  <c r="J54" i="435" s="1"/>
  <c r="K50" i="437" a="1"/>
  <c r="K50" i="437" s="1"/>
  <c r="M44" i="482" a="1"/>
  <c r="M44" i="482" s="1"/>
  <c r="G48" i="482" a="1"/>
  <c r="G48" i="482" s="1"/>
  <c r="C44" i="482" a="1"/>
  <c r="C44" i="482" s="1"/>
  <c r="K44" i="482" a="1"/>
  <c r="K44" i="482" s="1"/>
  <c r="E48" i="435" a="1"/>
  <c r="E48" i="435" s="1"/>
  <c r="J48" i="435" a="1"/>
  <c r="J48" i="435" s="1"/>
  <c r="T67" i="483" a="1"/>
  <c r="T67" i="483" s="1"/>
  <c r="R67" i="483" a="1"/>
  <c r="R67" i="483" s="1"/>
  <c r="N67" i="483" a="1"/>
  <c r="N67" i="483" s="1"/>
  <c r="S67" i="483" a="1"/>
  <c r="S67" i="483" s="1"/>
  <c r="O67" i="483" a="1"/>
  <c r="O67" i="483" s="1"/>
  <c r="M67" i="483" a="1"/>
  <c r="M67" i="483" s="1"/>
  <c r="J72" i="483" a="1"/>
  <c r="J72" i="483" s="1"/>
  <c r="G72" i="483" a="1"/>
  <c r="G72" i="483" s="1"/>
  <c r="E72" i="483" a="1"/>
  <c r="E72" i="483" s="1"/>
  <c r="C72" i="483" a="1"/>
  <c r="C72" i="483" s="1"/>
  <c r="I72" i="483" a="1"/>
  <c r="I72" i="483" s="1"/>
  <c r="F72" i="483" a="1"/>
  <c r="F72" i="483" s="1"/>
  <c r="D72" i="483" a="1"/>
  <c r="D72" i="483" s="1"/>
  <c r="I70" i="483" a="1"/>
  <c r="I70" i="483" s="1"/>
  <c r="F70" i="483" a="1"/>
  <c r="F70" i="483" s="1"/>
  <c r="D70" i="483" a="1"/>
  <c r="D70" i="483" s="1"/>
  <c r="G70" i="483" a="1"/>
  <c r="G70" i="483" s="1"/>
  <c r="E70" i="483" a="1"/>
  <c r="E70" i="483" s="1"/>
  <c r="J70" i="483" a="1"/>
  <c r="J70" i="483" s="1"/>
  <c r="C70" i="483" a="1"/>
  <c r="C70" i="483" s="1"/>
  <c r="T34" i="483"/>
  <c r="J69" i="483" a="1"/>
  <c r="J69" i="483" s="1"/>
  <c r="G69" i="483" a="1"/>
  <c r="G69" i="483" s="1"/>
  <c r="E69" i="483" a="1"/>
  <c r="E69" i="483" s="1"/>
  <c r="C69" i="483" a="1"/>
  <c r="C69" i="483" s="1"/>
  <c r="I69" i="483" a="1"/>
  <c r="I69" i="483" s="1"/>
  <c r="F69" i="483" a="1"/>
  <c r="F69" i="483" s="1"/>
  <c r="D69" i="483" a="1"/>
  <c r="D69" i="483" s="1"/>
  <c r="S69" i="483" a="1"/>
  <c r="S69" i="483" s="1"/>
  <c r="O69" i="483" a="1"/>
  <c r="O69" i="483" s="1"/>
  <c r="M69" i="483" a="1"/>
  <c r="M69" i="483" s="1"/>
  <c r="T69" i="483" a="1"/>
  <c r="T69" i="483" s="1"/>
  <c r="R69" i="483" a="1"/>
  <c r="R69" i="483" s="1"/>
  <c r="N69" i="483" a="1"/>
  <c r="N69" i="483" s="1"/>
  <c r="K33" i="483" a="1"/>
  <c r="K33" i="483" s="1"/>
  <c r="Y33" i="483" a="1"/>
  <c r="Y33" i="483" s="1"/>
  <c r="T28" i="483"/>
  <c r="S60" i="483" a="1"/>
  <c r="S60" i="483" s="1"/>
  <c r="O60" i="483" a="1"/>
  <c r="O60" i="483" s="1"/>
  <c r="M60" i="483" a="1"/>
  <c r="M60" i="483" s="1"/>
  <c r="R60" i="483" a="1"/>
  <c r="R60" i="483" s="1"/>
  <c r="T60" i="483" a="1"/>
  <c r="T60" i="483" s="1"/>
  <c r="K24" i="483" a="1"/>
  <c r="K24" i="483" s="1"/>
  <c r="N60" i="483" a="1"/>
  <c r="N60" i="483" s="1"/>
  <c r="Y24" i="483" a="1"/>
  <c r="Y24" i="483" s="1"/>
  <c r="S72" i="483" a="1"/>
  <c r="S72" i="483" s="1"/>
  <c r="O72" i="483" a="1"/>
  <c r="O72" i="483" s="1"/>
  <c r="M72" i="483" a="1"/>
  <c r="M72" i="483" s="1"/>
  <c r="T72" i="483" a="1"/>
  <c r="T72" i="483" s="1"/>
  <c r="R72" i="483" a="1"/>
  <c r="R72" i="483" s="1"/>
  <c r="N72" i="483" a="1"/>
  <c r="N72" i="483" s="1"/>
  <c r="K36" i="483" a="1"/>
  <c r="K36" i="483" s="1"/>
  <c r="S61" i="483" a="1"/>
  <c r="S61" i="483" s="1"/>
  <c r="O61" i="483" a="1"/>
  <c r="O61" i="483" s="1"/>
  <c r="M61" i="483" a="1"/>
  <c r="M61" i="483" s="1"/>
  <c r="T61" i="483" a="1"/>
  <c r="T61" i="483" s="1"/>
  <c r="R61" i="483" a="1"/>
  <c r="R61" i="483" s="1"/>
  <c r="N61" i="483" a="1"/>
  <c r="N61" i="483" s="1"/>
  <c r="Y25" i="483" a="1"/>
  <c r="Y25" i="483" s="1"/>
  <c r="D30" i="483" a="1"/>
  <c r="D30" i="483" s="1"/>
  <c r="T26" i="483"/>
  <c r="T58" i="483" a="1"/>
  <c r="T58" i="483" s="1"/>
  <c r="R58" i="483" a="1"/>
  <c r="R58" i="483" s="1"/>
  <c r="N58" i="483" a="1"/>
  <c r="N58" i="483" s="1"/>
  <c r="S58" i="483" a="1"/>
  <c r="S58" i="483" s="1"/>
  <c r="M58" i="483" a="1"/>
  <c r="M58" i="483" s="1"/>
  <c r="O58" i="483" a="1"/>
  <c r="O58" i="483" s="1"/>
  <c r="T27" i="483"/>
  <c r="T19" i="483"/>
  <c r="T15" i="483"/>
  <c r="T11" i="483"/>
  <c r="R49" i="483" a="1"/>
  <c r="R49" i="483" s="1"/>
  <c r="T9" i="483"/>
  <c r="T44" i="483" a="1"/>
  <c r="T44" i="483" s="1"/>
  <c r="R44" i="483" a="1"/>
  <c r="R44" i="483" s="1"/>
  <c r="N44" i="483" a="1"/>
  <c r="N44" i="483" s="1"/>
  <c r="O44" i="483" a="1"/>
  <c r="O44" i="483" s="1"/>
  <c r="M44" i="483" a="1"/>
  <c r="M44" i="483" s="1"/>
  <c r="S44" i="483" a="1"/>
  <c r="S44" i="483" s="1"/>
  <c r="R8" i="483"/>
  <c r="G64" i="483" a="1"/>
  <c r="G64" i="483" s="1"/>
  <c r="C64" i="483" a="1"/>
  <c r="C64" i="483" s="1"/>
  <c r="F64" i="483" a="1"/>
  <c r="F64" i="483" s="1"/>
  <c r="E64" i="483" a="1"/>
  <c r="E64" i="483" s="1"/>
  <c r="D64" i="483" a="1"/>
  <c r="D64" i="483" s="1"/>
  <c r="J64" i="483" a="1"/>
  <c r="J64" i="483" s="1"/>
  <c r="I64" i="483" a="1"/>
  <c r="I64" i="483" s="1"/>
  <c r="I71" i="483" a="1"/>
  <c r="I71" i="483" s="1"/>
  <c r="F71" i="483" a="1"/>
  <c r="F71" i="483" s="1"/>
  <c r="D71" i="483" a="1"/>
  <c r="D71" i="483" s="1"/>
  <c r="J71" i="483" a="1"/>
  <c r="J71" i="483" s="1"/>
  <c r="G71" i="483" a="1"/>
  <c r="G71" i="483" s="1"/>
  <c r="E71" i="483" a="1"/>
  <c r="E71" i="483" s="1"/>
  <c r="C71" i="483" a="1"/>
  <c r="C71" i="483" s="1"/>
  <c r="T57" i="483" a="1"/>
  <c r="T57" i="483" s="1"/>
  <c r="S57" i="483" a="1"/>
  <c r="S57" i="483" s="1"/>
  <c r="R56" i="483" a="1"/>
  <c r="R56" i="483" s="1"/>
  <c r="O54" i="483" a="1"/>
  <c r="O54" i="483" s="1"/>
  <c r="R54" i="483" a="1"/>
  <c r="R54" i="483" s="1"/>
  <c r="T53" i="483" a="1"/>
  <c r="T53" i="483" s="1"/>
  <c r="S53" i="483" a="1"/>
  <c r="S53" i="483" s="1"/>
  <c r="N52" i="483" a="1"/>
  <c r="N52" i="483" s="1"/>
  <c r="M50" i="483" a="1"/>
  <c r="M50" i="483" s="1"/>
  <c r="N49" i="483" a="1"/>
  <c r="N49" i="483" s="1"/>
  <c r="S49" i="483" a="1"/>
  <c r="S49" i="483" s="1"/>
  <c r="N48" i="483" a="1"/>
  <c r="N48" i="483" s="1"/>
  <c r="T59" i="483" a="1"/>
  <c r="T59" i="483" s="1"/>
  <c r="R59" i="483" a="1"/>
  <c r="R59" i="483" s="1"/>
  <c r="N59" i="483" a="1"/>
  <c r="N59" i="483" s="1"/>
  <c r="O59" i="483" a="1"/>
  <c r="O59" i="483" s="1"/>
  <c r="S59" i="483" a="1"/>
  <c r="S59" i="483" s="1"/>
  <c r="R23" i="483"/>
  <c r="M59" i="483" a="1"/>
  <c r="M59" i="483" s="1"/>
  <c r="T7" i="483"/>
  <c r="X4" i="483"/>
  <c r="R29" i="483" s="1"/>
  <c r="G50" i="435" a="1"/>
  <c r="G50" i="435" s="1"/>
  <c r="N50" i="435" a="1"/>
  <c r="N50" i="435" s="1"/>
  <c r="D50" i="435" a="1"/>
  <c r="D50" i="435" s="1"/>
  <c r="R50" i="435" a="1"/>
  <c r="R50" i="435" s="1"/>
  <c r="F50" i="435" a="1"/>
  <c r="F50" i="435" s="1"/>
  <c r="M50" i="435" a="1"/>
  <c r="M50" i="435" s="1"/>
  <c r="T50" i="435" a="1"/>
  <c r="T50" i="435" s="1"/>
  <c r="C50" i="435" a="1"/>
  <c r="C50" i="435" s="1"/>
  <c r="I50" i="435" a="1"/>
  <c r="I50" i="435" s="1"/>
  <c r="D14" i="435" a="1"/>
  <c r="D14" i="435" s="1"/>
  <c r="K14" i="435" s="1" a="1"/>
  <c r="K14" i="435" s="1"/>
  <c r="L14" i="435" s="1" a="1"/>
  <c r="L14" i="435" s="1"/>
  <c r="E50" i="435" a="1"/>
  <c r="E50" i="435" s="1"/>
  <c r="M48" i="435" a="1"/>
  <c r="M48" i="435" s="1"/>
  <c r="M44" i="435" a="1"/>
  <c r="M44" i="435" s="1"/>
  <c r="C46" i="435" a="1"/>
  <c r="C46" i="435" s="1"/>
  <c r="C43" i="435" a="1"/>
  <c r="C43" i="435" s="1"/>
  <c r="D48" i="435" a="1"/>
  <c r="D48" i="435" s="1"/>
  <c r="O46" i="435" a="1"/>
  <c r="O46" i="435" s="1"/>
  <c r="I46" i="435" a="1"/>
  <c r="I46" i="435" s="1"/>
  <c r="D43" i="435" a="1"/>
  <c r="D43" i="435" s="1"/>
  <c r="G48" i="435" a="1"/>
  <c r="G48" i="435" s="1"/>
  <c r="S49" i="435" a="1"/>
  <c r="S49" i="435" s="1"/>
  <c r="B2" i="435"/>
  <c r="J3" i="435" s="1" a="1"/>
  <c r="J3" i="435" s="1"/>
  <c r="M49" i="435" a="1"/>
  <c r="M49" i="435" s="1"/>
  <c r="O47" i="435" a="1"/>
  <c r="O47" i="435" s="1"/>
  <c r="T47" i="435" a="1"/>
  <c r="T47" i="435" s="1"/>
  <c r="M45" i="435" a="1"/>
  <c r="M45" i="435" s="1"/>
  <c r="C47" i="435" a="1"/>
  <c r="C47" i="435" s="1"/>
  <c r="D47" i="435" a="1"/>
  <c r="D47" i="435" s="1"/>
  <c r="F45" i="435" a="1"/>
  <c r="F45" i="435" s="1"/>
  <c r="E45" i="435" a="1"/>
  <c r="E45" i="435" s="1"/>
  <c r="I49" i="435" a="1"/>
  <c r="I49" i="435" s="1"/>
  <c r="G49" i="435" a="1"/>
  <c r="G49" i="435" s="1"/>
  <c r="N49" i="435" a="1"/>
  <c r="N49" i="435" s="1"/>
  <c r="O49" i="435" a="1"/>
  <c r="O49" i="435" s="1"/>
  <c r="S47" i="435" a="1"/>
  <c r="S47" i="435" s="1"/>
  <c r="N45" i="435" a="1"/>
  <c r="N45" i="435" s="1"/>
  <c r="O45" i="435" a="1"/>
  <c r="O45" i="435" s="1"/>
  <c r="E47" i="435" a="1"/>
  <c r="E47" i="435" s="1"/>
  <c r="F47" i="435" a="1"/>
  <c r="F47" i="435" s="1"/>
  <c r="I45" i="435" a="1"/>
  <c r="I45" i="435" s="1"/>
  <c r="G45" i="435" a="1"/>
  <c r="G45" i="435" s="1"/>
  <c r="D13" i="435" a="1"/>
  <c r="D13" i="435" s="1"/>
  <c r="K49" i="435" a="1"/>
  <c r="K49" i="435" s="1"/>
  <c r="R49" i="435" a="1"/>
  <c r="R49" i="435" s="1"/>
  <c r="N47" i="435" a="1"/>
  <c r="N47" i="435" s="1"/>
  <c r="R45" i="435" a="1"/>
  <c r="R45" i="435" s="1"/>
  <c r="S45" i="435" a="1"/>
  <c r="S45" i="435" s="1"/>
  <c r="G47" i="435" a="1"/>
  <c r="G47" i="435" s="1"/>
  <c r="D9" i="435" a="1"/>
  <c r="D9" i="435" s="1"/>
  <c r="W9" i="435" s="1" a="1"/>
  <c r="W9" i="435" s="1"/>
  <c r="K45" i="435" a="1"/>
  <c r="K45" i="435" s="1"/>
  <c r="D49" i="435" a="1"/>
  <c r="D49" i="435" s="1"/>
  <c r="X4" i="435"/>
  <c r="R18" i="435" s="1"/>
  <c r="O48" i="435" a="1"/>
  <c r="O48" i="435" s="1"/>
  <c r="N46" i="435" a="1"/>
  <c r="N46" i="435" s="1"/>
  <c r="M43" i="435" a="1"/>
  <c r="M43" i="435" s="1"/>
  <c r="R43" i="435" a="1"/>
  <c r="R43" i="435" s="1"/>
  <c r="G46" i="435" a="1"/>
  <c r="G46" i="435" s="1"/>
  <c r="E46" i="435" a="1"/>
  <c r="E46" i="435" s="1"/>
  <c r="K46" i="435" a="1"/>
  <c r="K46" i="435" s="1"/>
  <c r="E43" i="435" a="1"/>
  <c r="E43" i="435" s="1"/>
  <c r="F43" i="435" a="1"/>
  <c r="F43" i="435" s="1"/>
  <c r="D12" i="435" a="1"/>
  <c r="D12" i="435" s="1"/>
  <c r="K12" i="435" s="1" a="1"/>
  <c r="K12" i="435" s="1"/>
  <c r="L12" i="435" s="1" a="1"/>
  <c r="L12" i="435" s="1"/>
  <c r="F48" i="435" a="1"/>
  <c r="F48" i="435" s="1"/>
  <c r="T48" i="435" a="1"/>
  <c r="T48" i="435" s="1"/>
  <c r="S46" i="435" a="1"/>
  <c r="S46" i="435" s="1"/>
  <c r="N48" i="435" a="1"/>
  <c r="N48" i="435" s="1"/>
  <c r="S48" i="435" a="1"/>
  <c r="S48" i="435" s="1"/>
  <c r="R46" i="435" a="1"/>
  <c r="R46" i="435" s="1"/>
  <c r="O43" i="435" a="1"/>
  <c r="O43" i="435" s="1"/>
  <c r="T43" i="435" a="1"/>
  <c r="T43" i="435" s="1"/>
  <c r="D10" i="435" a="1"/>
  <c r="D10" i="435" s="1"/>
  <c r="K10" i="435" s="1" a="1"/>
  <c r="K10" i="435" s="1"/>
  <c r="L10" i="435" s="1" a="1"/>
  <c r="L10" i="435" s="1"/>
  <c r="D46" i="435" a="1"/>
  <c r="D46" i="435" s="1"/>
  <c r="G43" i="435" a="1"/>
  <c r="G43" i="435" s="1"/>
  <c r="I43" i="435" a="1"/>
  <c r="I43" i="435" s="1"/>
  <c r="I48" i="435" a="1"/>
  <c r="I48" i="435" s="1"/>
  <c r="C48" i="435" a="1"/>
  <c r="C48" i="435" s="1"/>
  <c r="R48" i="435" a="1"/>
  <c r="R48" i="435" s="1"/>
  <c r="M46" i="435" a="1"/>
  <c r="M46" i="435" s="1"/>
  <c r="T46" i="435" a="1"/>
  <c r="T46" i="435" s="1"/>
  <c r="S43" i="435" a="1"/>
  <c r="S43" i="435" s="1"/>
  <c r="D7" i="435" a="1"/>
  <c r="D7" i="435" s="1"/>
  <c r="K7" i="435" s="1" a="1"/>
  <c r="K7" i="435" s="1"/>
  <c r="K43" i="435" a="1"/>
  <c r="K43" i="435" s="1"/>
  <c r="K48" i="435" a="1"/>
  <c r="K48" i="435" s="1"/>
  <c r="S49" i="436" a="1"/>
  <c r="S49" i="436" s="1"/>
  <c r="R48" i="436" a="1"/>
  <c r="R48" i="436" s="1"/>
  <c r="T44" i="436" a="1"/>
  <c r="T44" i="436" s="1"/>
  <c r="D54" i="437" a="1"/>
  <c r="D54" i="437" s="1"/>
  <c r="S50" i="437" a="1"/>
  <c r="S50" i="437" s="1"/>
  <c r="O54" i="437" a="1"/>
  <c r="O54" i="437" s="1"/>
  <c r="D18" i="437" a="1"/>
  <c r="D18" i="437" s="1"/>
  <c r="Y18" i="437" s="1" a="1"/>
  <c r="Y18" i="437" s="1"/>
  <c r="D67" i="437" a="1"/>
  <c r="D67" i="437" s="1"/>
  <c r="N52" i="437" a="1"/>
  <c r="N52" i="437" s="1"/>
  <c r="C56" i="437" a="1"/>
  <c r="C56" i="437" s="1"/>
  <c r="D16" i="437" a="1"/>
  <c r="D16" i="437" s="1"/>
  <c r="W16" i="437" s="1" a="1"/>
  <c r="W16" i="437" s="1"/>
  <c r="K52" i="437" a="1"/>
  <c r="K52" i="437" s="1"/>
  <c r="M52" i="437" a="1"/>
  <c r="M52" i="437" s="1"/>
  <c r="R52" i="437" a="1"/>
  <c r="R52" i="437" s="1"/>
  <c r="D56" i="437" a="1"/>
  <c r="D56" i="437" s="1"/>
  <c r="G52" i="437" a="1"/>
  <c r="G52" i="437" s="1"/>
  <c r="D52" i="437" a="1"/>
  <c r="D52" i="437" s="1"/>
  <c r="O56" i="437" a="1"/>
  <c r="O56" i="437" s="1"/>
  <c r="O52" i="437" a="1"/>
  <c r="O52" i="437" s="1"/>
  <c r="T52" i="437" a="1"/>
  <c r="T52" i="437" s="1"/>
  <c r="C52" i="437" a="1"/>
  <c r="C52" i="437" s="1"/>
  <c r="S54" i="437" a="1"/>
  <c r="S54" i="437" s="1"/>
  <c r="D31" i="437" a="1"/>
  <c r="D31" i="437" s="1"/>
  <c r="X31" i="437" s="1" a="1"/>
  <c r="X31" i="437" s="1"/>
  <c r="O55" i="437" a="1"/>
  <c r="O55" i="437" s="1"/>
  <c r="N54" i="437" a="1"/>
  <c r="N54" i="437" s="1"/>
  <c r="K54" i="437" a="1"/>
  <c r="K54" i="437" s="1"/>
  <c r="C67" i="437" a="1"/>
  <c r="C67" i="437" s="1"/>
  <c r="R54" i="437" a="1"/>
  <c r="R54" i="437" s="1"/>
  <c r="C54" i="437" a="1"/>
  <c r="C54" i="437" s="1"/>
  <c r="R55" i="437" a="1"/>
  <c r="R55" i="437" s="1"/>
  <c r="E55" i="437" a="1"/>
  <c r="E55" i="437" s="1"/>
  <c r="D55" i="437" a="1"/>
  <c r="D55" i="437" s="1"/>
  <c r="G48" i="437" a="1"/>
  <c r="G48" i="437" s="1"/>
  <c r="S48" i="437" a="1"/>
  <c r="S48" i="437" s="1"/>
  <c r="N48" i="437" a="1"/>
  <c r="N48" i="437" s="1"/>
  <c r="D48" i="437" a="1"/>
  <c r="D48" i="437" s="1"/>
  <c r="R48" i="437" a="1"/>
  <c r="R48" i="437" s="1"/>
  <c r="I45" i="437" a="1"/>
  <c r="I45" i="437" s="1"/>
  <c r="T54" i="437" a="1"/>
  <c r="T54" i="437" s="1"/>
  <c r="M48" i="437" a="1"/>
  <c r="M48" i="437" s="1"/>
  <c r="T48" i="437" a="1"/>
  <c r="T48" i="437" s="1"/>
  <c r="M55" i="437" a="1"/>
  <c r="M55" i="437" s="1"/>
  <c r="F54" i="437" a="1"/>
  <c r="F54" i="437" s="1"/>
  <c r="E54" i="437" a="1"/>
  <c r="E54" i="437" s="1"/>
  <c r="K45" i="437" a="1"/>
  <c r="K45" i="437" s="1"/>
  <c r="E44" i="437" a="1"/>
  <c r="E44" i="437" s="1"/>
  <c r="K44" i="437" a="1"/>
  <c r="K44" i="437" s="1"/>
  <c r="I55" i="437" a="1"/>
  <c r="I55" i="437" s="1"/>
  <c r="E67" i="437" a="1"/>
  <c r="E67" i="437" s="1"/>
  <c r="F67" i="437" a="1"/>
  <c r="F67" i="437" s="1"/>
  <c r="C48" i="437" a="1"/>
  <c r="C48" i="437" s="1"/>
  <c r="I48" i="437" a="1"/>
  <c r="I48" i="437" s="1"/>
  <c r="D9" i="437" a="1"/>
  <c r="D9" i="437" s="1"/>
  <c r="X9" i="437" s="1" a="1"/>
  <c r="X9" i="437" s="1"/>
  <c r="S55" i="437" a="1"/>
  <c r="S55" i="437" s="1"/>
  <c r="T55" i="437" a="1"/>
  <c r="T55" i="437" s="1"/>
  <c r="G45" i="437" a="1"/>
  <c r="G45" i="437" s="1"/>
  <c r="G55" i="437" a="1"/>
  <c r="G55" i="437" s="1"/>
  <c r="F55" i="437" a="1"/>
  <c r="F55" i="437" s="1"/>
  <c r="F48" i="437" a="1"/>
  <c r="F48" i="437" s="1"/>
  <c r="M54" i="437" a="1"/>
  <c r="M54" i="437" s="1"/>
  <c r="O48" i="437" a="1"/>
  <c r="O48" i="437" s="1"/>
  <c r="N55" i="437" a="1"/>
  <c r="N55" i="437" s="1"/>
  <c r="I54" i="437" a="1"/>
  <c r="I54" i="437" s="1"/>
  <c r="C45" i="437" a="1"/>
  <c r="C45" i="437" s="1"/>
  <c r="G44" i="437" a="1"/>
  <c r="G44" i="437" s="1"/>
  <c r="D19" i="437" a="1"/>
  <c r="D19" i="437" s="1"/>
  <c r="K19" i="437" s="1" a="1"/>
  <c r="K19" i="437" s="1"/>
  <c r="L19" i="437" s="1" a="1"/>
  <c r="L19" i="437" s="1"/>
  <c r="C55" i="437" a="1"/>
  <c r="C55" i="437" s="1"/>
  <c r="G67" i="437" a="1"/>
  <c r="G67" i="437" s="1"/>
  <c r="D12" i="437" a="1"/>
  <c r="D12" i="437" s="1"/>
  <c r="K12" i="437" s="1" a="1"/>
  <c r="K12" i="437" s="1"/>
  <c r="L12" i="437" s="1" a="1"/>
  <c r="L12" i="437" s="1"/>
  <c r="E48" i="437" a="1"/>
  <c r="E48" i="437" s="1"/>
  <c r="R50" i="437" a="1"/>
  <c r="R50" i="437" s="1"/>
  <c r="K46" i="437" a="1"/>
  <c r="K46" i="437" s="1"/>
  <c r="E46" i="437" a="1"/>
  <c r="E46" i="437" s="1"/>
  <c r="D50" i="437" a="1"/>
  <c r="D50" i="437" s="1"/>
  <c r="G50" i="437" a="1"/>
  <c r="G50" i="437" s="1"/>
  <c r="M50" i="437" a="1"/>
  <c r="M50" i="437" s="1"/>
  <c r="D46" i="437" a="1"/>
  <c r="D46" i="437" s="1"/>
  <c r="G46" i="437" a="1"/>
  <c r="G46" i="437" s="1"/>
  <c r="D14" i="437" a="1"/>
  <c r="D14" i="437" s="1"/>
  <c r="W14" i="437" s="1" a="1"/>
  <c r="W14" i="437" s="1"/>
  <c r="F50" i="437" a="1"/>
  <c r="F50" i="437" s="1"/>
  <c r="T50" i="437" a="1"/>
  <c r="T50" i="437" s="1"/>
  <c r="O50" i="437" a="1"/>
  <c r="O50" i="437" s="1"/>
  <c r="F46" i="437" a="1"/>
  <c r="F46" i="437" s="1"/>
  <c r="I50" i="437" a="1"/>
  <c r="I50" i="437" s="1"/>
  <c r="S56" i="437" a="1"/>
  <c r="S56" i="437" s="1"/>
  <c r="E56" i="437" a="1"/>
  <c r="E56" i="437" s="1"/>
  <c r="F56" i="437" a="1"/>
  <c r="F56" i="437" s="1"/>
  <c r="N56" i="437" a="1"/>
  <c r="N56" i="437" s="1"/>
  <c r="S47" i="437" a="1"/>
  <c r="S47" i="437" s="1"/>
  <c r="G56" i="437" a="1"/>
  <c r="G56" i="437" s="1"/>
  <c r="I56" i="437" a="1"/>
  <c r="I56" i="437" s="1"/>
  <c r="M56" i="437" a="1"/>
  <c r="M56" i="437" s="1"/>
  <c r="R56" i="437" a="1"/>
  <c r="R56" i="437" s="1"/>
  <c r="D20" i="437" a="1"/>
  <c r="D20" i="437" s="1"/>
  <c r="W20" i="437" s="1" a="1"/>
  <c r="W20" i="437" s="1"/>
  <c r="D43" i="438" a="1"/>
  <c r="D43" i="438" s="1"/>
  <c r="N43" i="438" a="1"/>
  <c r="N43" i="438" s="1"/>
  <c r="F43" i="438" a="1"/>
  <c r="F43" i="438" s="1"/>
  <c r="E43" i="438" a="1"/>
  <c r="E43" i="438" s="1"/>
  <c r="M43" i="438" a="1"/>
  <c r="M43" i="438" s="1"/>
  <c r="R43" i="438" a="1"/>
  <c r="R43" i="438" s="1"/>
  <c r="G43" i="438" a="1"/>
  <c r="G43" i="438" s="1"/>
  <c r="I43" i="438" a="1"/>
  <c r="I43" i="438" s="1"/>
  <c r="X4" i="438"/>
  <c r="R16" i="438" s="1"/>
  <c r="O43" i="438" a="1"/>
  <c r="O43" i="438" s="1"/>
  <c r="T43" i="438" a="1"/>
  <c r="T43" i="438" s="1"/>
  <c r="K43" i="438" a="1"/>
  <c r="K43" i="438" s="1"/>
  <c r="D7" i="438" a="1"/>
  <c r="D7" i="438" s="1"/>
  <c r="K7" i="438" s="1" a="1"/>
  <c r="K7" i="438" s="1"/>
  <c r="S43" i="438" a="1"/>
  <c r="S43" i="438" s="1"/>
  <c r="C43" i="438" a="1"/>
  <c r="C43" i="438" s="1"/>
  <c r="S71" i="432" a="1"/>
  <c r="S71" i="432" s="1"/>
  <c r="B2" i="432"/>
  <c r="K3" i="432" s="1" a="1"/>
  <c r="K3" i="432" s="1"/>
  <c r="K58" i="431" a="1"/>
  <c r="K58" i="431" s="1"/>
  <c r="D22" i="431" a="1"/>
  <c r="D22" i="431" s="1"/>
  <c r="X22" i="431" s="1" a="1"/>
  <c r="X22" i="431" s="1"/>
  <c r="B2" i="431"/>
  <c r="K3" i="431" s="1" a="1"/>
  <c r="K3" i="431" s="1"/>
  <c r="F58" i="431" a="1"/>
  <c r="F58" i="431" s="1"/>
  <c r="C58" i="431" a="1"/>
  <c r="C58" i="431" s="1"/>
  <c r="D58" i="431" a="1"/>
  <c r="D58" i="431" s="1"/>
  <c r="E58" i="431" a="1"/>
  <c r="E58" i="431" s="1"/>
  <c r="I58" i="431" a="1"/>
  <c r="I58" i="431" s="1"/>
  <c r="O50" i="430" a="1"/>
  <c r="O50" i="430" s="1"/>
  <c r="T43" i="482" a="1"/>
  <c r="T43" i="482" s="1"/>
  <c r="O43" i="482" a="1"/>
  <c r="O43" i="482" s="1"/>
  <c r="K43" i="482" a="1"/>
  <c r="K43" i="482" s="1"/>
  <c r="R48" i="482" a="1"/>
  <c r="R48" i="482" s="1"/>
  <c r="T44" i="482" a="1"/>
  <c r="T44" i="482" s="1"/>
  <c r="S43" i="482" a="1"/>
  <c r="S43" i="482" s="1"/>
  <c r="I48" i="482" a="1"/>
  <c r="I48" i="482" s="1"/>
  <c r="G44" i="482" a="1"/>
  <c r="G44" i="482" s="1"/>
  <c r="D44" i="482" a="1"/>
  <c r="D44" i="482" s="1"/>
  <c r="N43" i="482" a="1"/>
  <c r="N43" i="482" s="1"/>
  <c r="E43" i="482" a="1"/>
  <c r="E43" i="482" s="1"/>
  <c r="F43" i="482" a="1"/>
  <c r="F43" i="482" s="1"/>
  <c r="S48" i="482" a="1"/>
  <c r="S48" i="482" s="1"/>
  <c r="T48" i="482" a="1"/>
  <c r="T48" i="482" s="1"/>
  <c r="O44" i="482" a="1"/>
  <c r="O44" i="482" s="1"/>
  <c r="C48" i="482" a="1"/>
  <c r="C48" i="482" s="1"/>
  <c r="E48" i="482" a="1"/>
  <c r="E48" i="482" s="1"/>
  <c r="H8" i="482" a="1"/>
  <c r="H8" i="482" s="1"/>
  <c r="AA8" i="482" s="1" a="1"/>
  <c r="AA8" i="482" s="1"/>
  <c r="D43" i="482" a="1"/>
  <c r="D43" i="482" s="1"/>
  <c r="C43" i="482" a="1"/>
  <c r="C43" i="482" s="1"/>
  <c r="T64" i="482" a="1"/>
  <c r="T64" i="482" s="1"/>
  <c r="N64" i="482" a="1"/>
  <c r="N64" i="482" s="1"/>
  <c r="O47" i="482" a="1"/>
  <c r="O47" i="482" s="1"/>
  <c r="T47" i="482" a="1"/>
  <c r="T47" i="482" s="1"/>
  <c r="R56" i="482" a="1"/>
  <c r="R56" i="482" s="1"/>
  <c r="S47" i="482" a="1"/>
  <c r="S47" i="482" s="1"/>
  <c r="G46" i="482" a="1"/>
  <c r="G46" i="482" s="1"/>
  <c r="D46" i="482" a="1"/>
  <c r="D46" i="482" s="1"/>
  <c r="S46" i="482" a="1"/>
  <c r="S46" i="482" s="1"/>
  <c r="R46" i="482" a="1"/>
  <c r="R46" i="482" s="1"/>
  <c r="E46" i="482" a="1"/>
  <c r="E46" i="482" s="1"/>
  <c r="K46" i="482" a="1"/>
  <c r="K46" i="482" s="1"/>
  <c r="O46" i="482" a="1"/>
  <c r="O46" i="482" s="1"/>
  <c r="N46" i="482" a="1"/>
  <c r="N46" i="482" s="1"/>
  <c r="I46" i="482" a="1"/>
  <c r="I46" i="482" s="1"/>
  <c r="C46" i="482" a="1"/>
  <c r="C46" i="482" s="1"/>
  <c r="F46" i="482" a="1"/>
  <c r="F46" i="482" s="1"/>
  <c r="M46" i="482" a="1"/>
  <c r="M46" i="482" s="1"/>
  <c r="D10" i="482" a="1"/>
  <c r="D10" i="482" s="1"/>
  <c r="X10" i="482" s="1" a="1"/>
  <c r="X10" i="482" s="1"/>
  <c r="T46" i="482" a="1"/>
  <c r="T46" i="482" s="1"/>
  <c r="Y18" i="482" a="1"/>
  <c r="Y18" i="482" s="1"/>
  <c r="O68" i="482" a="1"/>
  <c r="O68" i="482" s="1"/>
  <c r="O64" i="482" a="1"/>
  <c r="O64" i="482" s="1"/>
  <c r="N68" i="482" a="1"/>
  <c r="N68" i="482" s="1"/>
  <c r="O60" i="482" a="1"/>
  <c r="O60" i="482" s="1"/>
  <c r="B2" i="482"/>
  <c r="K3" i="482" s="1" a="1"/>
  <c r="K3" i="482" s="1"/>
  <c r="S56" i="482" a="1"/>
  <c r="S56" i="482" s="1"/>
  <c r="G65" i="482" a="1"/>
  <c r="G65" i="482" s="1"/>
  <c r="E65" i="482" a="1"/>
  <c r="E65" i="482" s="1"/>
  <c r="C65" i="482" a="1"/>
  <c r="C65" i="482" s="1"/>
  <c r="F65" i="482" a="1"/>
  <c r="F65" i="482" s="1"/>
  <c r="K65" i="482" a="1"/>
  <c r="K65" i="482" s="1"/>
  <c r="I65" i="482" a="1"/>
  <c r="I65" i="482" s="1"/>
  <c r="D65" i="482" a="1"/>
  <c r="D65" i="482" s="1"/>
  <c r="O65" i="482" a="1"/>
  <c r="O65" i="482" s="1"/>
  <c r="R65" i="482" a="1"/>
  <c r="R65" i="482" s="1"/>
  <c r="M65" i="482" a="1"/>
  <c r="M65" i="482" s="1"/>
  <c r="N65" i="482" a="1"/>
  <c r="N65" i="482" s="1"/>
  <c r="T65" i="482" a="1"/>
  <c r="T65" i="482" s="1"/>
  <c r="D29" i="482" a="1"/>
  <c r="D29" i="482" s="1"/>
  <c r="S65" i="482" a="1"/>
  <c r="S65" i="482" s="1"/>
  <c r="G61" i="482" a="1"/>
  <c r="G61" i="482" s="1"/>
  <c r="E61" i="482" a="1"/>
  <c r="E61" i="482" s="1"/>
  <c r="C61" i="482" a="1"/>
  <c r="C61" i="482" s="1"/>
  <c r="D61" i="482" a="1"/>
  <c r="D61" i="482" s="1"/>
  <c r="I61" i="482" a="1"/>
  <c r="I61" i="482" s="1"/>
  <c r="F61" i="482" a="1"/>
  <c r="F61" i="482" s="1"/>
  <c r="K61" i="482" a="1"/>
  <c r="K61" i="482" s="1"/>
  <c r="N61" i="482" a="1"/>
  <c r="N61" i="482" s="1"/>
  <c r="S61" i="482" a="1"/>
  <c r="S61" i="482" s="1"/>
  <c r="O61" i="482" a="1"/>
  <c r="O61" i="482" s="1"/>
  <c r="T61" i="482" a="1"/>
  <c r="T61" i="482" s="1"/>
  <c r="D25" i="482" a="1"/>
  <c r="D25" i="482" s="1"/>
  <c r="M61" i="482" a="1"/>
  <c r="M61" i="482" s="1"/>
  <c r="R61" i="482" a="1"/>
  <c r="R61" i="482" s="1"/>
  <c r="K66" i="482" a="1"/>
  <c r="K66" i="482" s="1"/>
  <c r="I66" i="482" a="1"/>
  <c r="I66" i="482" s="1"/>
  <c r="F66" i="482" a="1"/>
  <c r="F66" i="482" s="1"/>
  <c r="D66" i="482" a="1"/>
  <c r="D66" i="482" s="1"/>
  <c r="E66" i="482" a="1"/>
  <c r="E66" i="482" s="1"/>
  <c r="G66" i="482" a="1"/>
  <c r="G66" i="482" s="1"/>
  <c r="C66" i="482" a="1"/>
  <c r="C66" i="482" s="1"/>
  <c r="D30" i="482" a="1"/>
  <c r="D30" i="482" s="1"/>
  <c r="G58" i="482" a="1"/>
  <c r="G58" i="482" s="1"/>
  <c r="E58" i="482" a="1"/>
  <c r="E58" i="482" s="1"/>
  <c r="C58" i="482" a="1"/>
  <c r="C58" i="482" s="1"/>
  <c r="I58" i="482" a="1"/>
  <c r="I58" i="482" s="1"/>
  <c r="D58" i="482" a="1"/>
  <c r="D58" i="482" s="1"/>
  <c r="K58" i="482" a="1"/>
  <c r="K58" i="482" s="1"/>
  <c r="F58" i="482" a="1"/>
  <c r="F58" i="482" s="1"/>
  <c r="D22" i="482" a="1"/>
  <c r="D22" i="482" s="1"/>
  <c r="K52" i="482" a="1"/>
  <c r="K52" i="482" s="1"/>
  <c r="I52" i="482" a="1"/>
  <c r="I52" i="482" s="1"/>
  <c r="F52" i="482" a="1"/>
  <c r="F52" i="482" s="1"/>
  <c r="D52" i="482" a="1"/>
  <c r="D52" i="482" s="1"/>
  <c r="E52" i="482" a="1"/>
  <c r="E52" i="482" s="1"/>
  <c r="G52" i="482" a="1"/>
  <c r="G52" i="482" s="1"/>
  <c r="M52" i="482" a="1"/>
  <c r="M52" i="482" s="1"/>
  <c r="D16" i="482" a="1"/>
  <c r="D16" i="482" s="1"/>
  <c r="C52" i="482" a="1"/>
  <c r="C52" i="482" s="1"/>
  <c r="T52" i="482" a="1"/>
  <c r="T52" i="482" s="1"/>
  <c r="R52" i="482" a="1"/>
  <c r="R52" i="482" s="1"/>
  <c r="S52" i="482" a="1"/>
  <c r="S52" i="482" s="1"/>
  <c r="N52" i="482" a="1"/>
  <c r="N52" i="482" s="1"/>
  <c r="O52" i="482" a="1"/>
  <c r="O52" i="482" s="1"/>
  <c r="D53" i="482" a="1"/>
  <c r="D53" i="482" s="1"/>
  <c r="E53" i="482" a="1"/>
  <c r="E53" i="482" s="1"/>
  <c r="I53" i="482" a="1"/>
  <c r="I53" i="482" s="1"/>
  <c r="G53" i="482" a="1"/>
  <c r="G53" i="482" s="1"/>
  <c r="F53" i="482" a="1"/>
  <c r="F53" i="482" s="1"/>
  <c r="C53" i="482" a="1"/>
  <c r="C53" i="482" s="1"/>
  <c r="K53" i="482" a="1"/>
  <c r="K53" i="482" s="1"/>
  <c r="S53" i="482" a="1"/>
  <c r="S53" i="482" s="1"/>
  <c r="N53" i="482" a="1"/>
  <c r="N53" i="482" s="1"/>
  <c r="M53" i="482" a="1"/>
  <c r="M53" i="482" s="1"/>
  <c r="R53" i="482" a="1"/>
  <c r="R53" i="482" s="1"/>
  <c r="D17" i="482" a="1"/>
  <c r="D17" i="482" s="1"/>
  <c r="T53" i="482" a="1"/>
  <c r="T53" i="482" s="1"/>
  <c r="O53" i="482" a="1"/>
  <c r="O53" i="482" s="1"/>
  <c r="W15" i="482" a="1"/>
  <c r="W15" i="482" s="1"/>
  <c r="G69" i="482" a="1"/>
  <c r="G69" i="482" s="1"/>
  <c r="E69" i="482" a="1"/>
  <c r="E69" i="482" s="1"/>
  <c r="C69" i="482" a="1"/>
  <c r="C69" i="482" s="1"/>
  <c r="I69" i="482" a="1"/>
  <c r="I69" i="482" s="1"/>
  <c r="D69" i="482" a="1"/>
  <c r="D69" i="482" s="1"/>
  <c r="K69" i="482" a="1"/>
  <c r="K69" i="482" s="1"/>
  <c r="F69" i="482" a="1"/>
  <c r="F69" i="482" s="1"/>
  <c r="O69" i="482" a="1"/>
  <c r="O69" i="482" s="1"/>
  <c r="T69" i="482" a="1"/>
  <c r="T69" i="482" s="1"/>
  <c r="D33" i="482" a="1"/>
  <c r="D33" i="482" s="1"/>
  <c r="M69" i="482" a="1"/>
  <c r="M69" i="482" s="1"/>
  <c r="R69" i="482" a="1"/>
  <c r="R69" i="482" s="1"/>
  <c r="S69" i="482" a="1"/>
  <c r="S69" i="482" s="1"/>
  <c r="N69" i="482" a="1"/>
  <c r="N69" i="482" s="1"/>
  <c r="K70" i="482" a="1"/>
  <c r="K70" i="482" s="1"/>
  <c r="I70" i="482" a="1"/>
  <c r="I70" i="482" s="1"/>
  <c r="F70" i="482" a="1"/>
  <c r="F70" i="482" s="1"/>
  <c r="D70" i="482" a="1"/>
  <c r="D70" i="482" s="1"/>
  <c r="C70" i="482" a="1"/>
  <c r="C70" i="482" s="1"/>
  <c r="G70" i="482" a="1"/>
  <c r="G70" i="482" s="1"/>
  <c r="E70" i="482" a="1"/>
  <c r="E70" i="482" s="1"/>
  <c r="D34" i="482" a="1"/>
  <c r="D34" i="482" s="1"/>
  <c r="G50" i="482" a="1"/>
  <c r="G50" i="482" s="1"/>
  <c r="E50" i="482" a="1"/>
  <c r="E50" i="482" s="1"/>
  <c r="C50" i="482" a="1"/>
  <c r="C50" i="482" s="1"/>
  <c r="I50" i="482" a="1"/>
  <c r="I50" i="482" s="1"/>
  <c r="D50" i="482" a="1"/>
  <c r="D50" i="482" s="1"/>
  <c r="K50" i="482" a="1"/>
  <c r="K50" i="482" s="1"/>
  <c r="F50" i="482" a="1"/>
  <c r="F50" i="482" s="1"/>
  <c r="D14" i="482" a="1"/>
  <c r="D14" i="482" s="1"/>
  <c r="D57" i="482" a="1"/>
  <c r="D57" i="482" s="1"/>
  <c r="E57" i="482" a="1"/>
  <c r="E57" i="482" s="1"/>
  <c r="I57" i="482" a="1"/>
  <c r="I57" i="482" s="1"/>
  <c r="G57" i="482" a="1"/>
  <c r="G57" i="482" s="1"/>
  <c r="F57" i="482" a="1"/>
  <c r="F57" i="482" s="1"/>
  <c r="C57" i="482" a="1"/>
  <c r="C57" i="482" s="1"/>
  <c r="K57" i="482" a="1"/>
  <c r="K57" i="482" s="1"/>
  <c r="R57" i="482" a="1"/>
  <c r="R57" i="482" s="1"/>
  <c r="D21" i="482" a="1"/>
  <c r="D21" i="482" s="1"/>
  <c r="T57" i="482" a="1"/>
  <c r="T57" i="482" s="1"/>
  <c r="O57" i="482" a="1"/>
  <c r="O57" i="482" s="1"/>
  <c r="S57" i="482" a="1"/>
  <c r="S57" i="482" s="1"/>
  <c r="N57" i="482" a="1"/>
  <c r="N57" i="482" s="1"/>
  <c r="M57" i="482" a="1"/>
  <c r="M57" i="482" s="1"/>
  <c r="D49" i="482" a="1"/>
  <c r="D49" i="482" s="1"/>
  <c r="E49" i="482" a="1"/>
  <c r="E49" i="482" s="1"/>
  <c r="I49" i="482" a="1"/>
  <c r="I49" i="482" s="1"/>
  <c r="G49" i="482" a="1"/>
  <c r="G49" i="482" s="1"/>
  <c r="F49" i="482" a="1"/>
  <c r="F49" i="482" s="1"/>
  <c r="C49" i="482" a="1"/>
  <c r="C49" i="482" s="1"/>
  <c r="K49" i="482" a="1"/>
  <c r="K49" i="482" s="1"/>
  <c r="S49" i="482" a="1"/>
  <c r="S49" i="482" s="1"/>
  <c r="N49" i="482" a="1"/>
  <c r="N49" i="482" s="1"/>
  <c r="M49" i="482" a="1"/>
  <c r="M49" i="482" s="1"/>
  <c r="R49" i="482" a="1"/>
  <c r="R49" i="482" s="1"/>
  <c r="D13" i="482" a="1"/>
  <c r="D13" i="482" s="1"/>
  <c r="T49" i="482" a="1"/>
  <c r="T49" i="482" s="1"/>
  <c r="O49" i="482" a="1"/>
  <c r="O49" i="482" s="1"/>
  <c r="M44" i="481" a="1"/>
  <c r="M44" i="481" s="1"/>
  <c r="G72" i="482" a="1"/>
  <c r="G72" i="482" s="1"/>
  <c r="E72" i="482" a="1"/>
  <c r="E72" i="482" s="1"/>
  <c r="C72" i="482" a="1"/>
  <c r="C72" i="482" s="1"/>
  <c r="F72" i="482" a="1"/>
  <c r="F72" i="482" s="1"/>
  <c r="I72" i="482" a="1"/>
  <c r="I72" i="482" s="1"/>
  <c r="K72" i="482" a="1"/>
  <c r="K72" i="482" s="1"/>
  <c r="D72" i="482" a="1"/>
  <c r="D72" i="482" s="1"/>
  <c r="D36" i="482" a="1"/>
  <c r="D36" i="482" s="1"/>
  <c r="R72" i="482" a="1"/>
  <c r="R72" i="482" s="1"/>
  <c r="O72" i="482" a="1"/>
  <c r="O72" i="482" s="1"/>
  <c r="K71" i="482" a="1"/>
  <c r="K71" i="482" s="1"/>
  <c r="I71" i="482" a="1"/>
  <c r="I71" i="482" s="1"/>
  <c r="F71" i="482" a="1"/>
  <c r="F71" i="482" s="1"/>
  <c r="D71" i="482" a="1"/>
  <c r="D71" i="482" s="1"/>
  <c r="G71" i="482" a="1"/>
  <c r="G71" i="482" s="1"/>
  <c r="C71" i="482" a="1"/>
  <c r="C71" i="482" s="1"/>
  <c r="E71" i="482" a="1"/>
  <c r="E71" i="482" s="1"/>
  <c r="K67" i="482" a="1"/>
  <c r="K67" i="482" s="1"/>
  <c r="I67" i="482" a="1"/>
  <c r="I67" i="482" s="1"/>
  <c r="F67" i="482" a="1"/>
  <c r="F67" i="482" s="1"/>
  <c r="D67" i="482" a="1"/>
  <c r="D67" i="482" s="1"/>
  <c r="G67" i="482" a="1"/>
  <c r="G67" i="482" s="1"/>
  <c r="C67" i="482" a="1"/>
  <c r="C67" i="482" s="1"/>
  <c r="E67" i="482" a="1"/>
  <c r="E67" i="482" s="1"/>
  <c r="K63" i="482" a="1"/>
  <c r="K63" i="482" s="1"/>
  <c r="I63" i="482" a="1"/>
  <c r="I63" i="482" s="1"/>
  <c r="F63" i="482" a="1"/>
  <c r="F63" i="482" s="1"/>
  <c r="D63" i="482" a="1"/>
  <c r="D63" i="482" s="1"/>
  <c r="G63" i="482" a="1"/>
  <c r="G63" i="482" s="1"/>
  <c r="C63" i="482" a="1"/>
  <c r="C63" i="482" s="1"/>
  <c r="E63" i="482" a="1"/>
  <c r="E63" i="482" s="1"/>
  <c r="K62" i="482" a="1"/>
  <c r="K62" i="482" s="1"/>
  <c r="I62" i="482" a="1"/>
  <c r="I62" i="482" s="1"/>
  <c r="F62" i="482" a="1"/>
  <c r="F62" i="482" s="1"/>
  <c r="D62" i="482" a="1"/>
  <c r="D62" i="482" s="1"/>
  <c r="C62" i="482" a="1"/>
  <c r="C62" i="482" s="1"/>
  <c r="E62" i="482" a="1"/>
  <c r="E62" i="482" s="1"/>
  <c r="G62" i="482" a="1"/>
  <c r="G62" i="482" s="1"/>
  <c r="R59" i="482" a="1"/>
  <c r="R59" i="482" s="1"/>
  <c r="T59" i="482" a="1"/>
  <c r="T59" i="482" s="1"/>
  <c r="O59" i="482" a="1"/>
  <c r="O59" i="482" s="1"/>
  <c r="M59" i="482" a="1"/>
  <c r="M59" i="482" s="1"/>
  <c r="S59" i="482" a="1"/>
  <c r="S59" i="482" s="1"/>
  <c r="N59" i="482" a="1"/>
  <c r="N59" i="482" s="1"/>
  <c r="S54" i="482" a="1"/>
  <c r="S54" i="482" s="1"/>
  <c r="O54" i="482" a="1"/>
  <c r="O54" i="482" s="1"/>
  <c r="M54" i="482" a="1"/>
  <c r="M54" i="482" s="1"/>
  <c r="T54" i="482" a="1"/>
  <c r="T54" i="482" s="1"/>
  <c r="R54" i="482" a="1"/>
  <c r="R54" i="482" s="1"/>
  <c r="N54" i="482" a="1"/>
  <c r="N54" i="482" s="1"/>
  <c r="M45" i="424" a="1"/>
  <c r="M45" i="424" s="1"/>
  <c r="K44" i="426" a="1"/>
  <c r="K44" i="426" s="1"/>
  <c r="I67" i="427" a="1"/>
  <c r="I67" i="427" s="1"/>
  <c r="R46" i="479" a="1"/>
  <c r="R46" i="479" s="1"/>
  <c r="R52" i="480" a="1"/>
  <c r="R52" i="480" s="1"/>
  <c r="S72" i="482" a="1"/>
  <c r="S72" i="482" s="1"/>
  <c r="S68" i="482" a="1"/>
  <c r="S68" i="482" s="1"/>
  <c r="S64" i="482" a="1"/>
  <c r="S64" i="482" s="1"/>
  <c r="N60" i="482" a="1"/>
  <c r="N60" i="482" s="1"/>
  <c r="T56" i="482" a="1"/>
  <c r="T56" i="482" s="1"/>
  <c r="F59" i="482" a="1"/>
  <c r="F59" i="482" s="1"/>
  <c r="K59" i="482" a="1"/>
  <c r="K59" i="482" s="1"/>
  <c r="G59" i="482" a="1"/>
  <c r="G59" i="482" s="1"/>
  <c r="C59" i="482" a="1"/>
  <c r="C59" i="482" s="1"/>
  <c r="D59" i="482" a="1"/>
  <c r="D59" i="482" s="1"/>
  <c r="I59" i="482" a="1"/>
  <c r="I59" i="482" s="1"/>
  <c r="E59" i="482" a="1"/>
  <c r="E59" i="482" s="1"/>
  <c r="R55" i="482" a="1"/>
  <c r="R55" i="482" s="1"/>
  <c r="T55" i="482" a="1"/>
  <c r="T55" i="482" s="1"/>
  <c r="O55" i="482" a="1"/>
  <c r="O55" i="482" s="1"/>
  <c r="M55" i="482" a="1"/>
  <c r="M55" i="482" s="1"/>
  <c r="S55" i="482" a="1"/>
  <c r="S55" i="482" s="1"/>
  <c r="N55" i="482" a="1"/>
  <c r="N55" i="482" s="1"/>
  <c r="S50" i="482" a="1"/>
  <c r="S50" i="482" s="1"/>
  <c r="O50" i="482" a="1"/>
  <c r="O50" i="482" s="1"/>
  <c r="M50" i="482" a="1"/>
  <c r="M50" i="482" s="1"/>
  <c r="T50" i="482" a="1"/>
  <c r="T50" i="482" s="1"/>
  <c r="R50" i="482" a="1"/>
  <c r="R50" i="482" s="1"/>
  <c r="N50" i="482" a="1"/>
  <c r="N50" i="482" s="1"/>
  <c r="X4" i="482"/>
  <c r="R14" i="482" s="1"/>
  <c r="C47" i="426" a="1"/>
  <c r="C47" i="426" s="1"/>
  <c r="D10" i="426" a="1"/>
  <c r="D10" i="426" s="1"/>
  <c r="X10" i="426" s="1" a="1"/>
  <c r="X10" i="426" s="1"/>
  <c r="K67" i="427" a="1"/>
  <c r="K67" i="427" s="1"/>
  <c r="S72" i="479" a="1"/>
  <c r="S72" i="479" s="1"/>
  <c r="T52" i="480" a="1"/>
  <c r="T52" i="480" s="1"/>
  <c r="T47" i="426" a="1"/>
  <c r="T47" i="426" s="1"/>
  <c r="N72" i="482" a="1"/>
  <c r="N72" i="482" s="1"/>
  <c r="T72" i="482" a="1"/>
  <c r="T72" i="482" s="1"/>
  <c r="S60" i="482" a="1"/>
  <c r="S60" i="482" s="1"/>
  <c r="D35" i="482" a="1"/>
  <c r="D35" i="482" s="1"/>
  <c r="K35" i="482" s="1" a="1"/>
  <c r="K35" i="482" s="1"/>
  <c r="D31" i="482" a="1"/>
  <c r="D31" i="482" s="1"/>
  <c r="D27" i="482" a="1"/>
  <c r="D27" i="482" s="1"/>
  <c r="K27" i="482" s="1" a="1"/>
  <c r="K27" i="482" s="1"/>
  <c r="L27" i="482" s="1" a="1"/>
  <c r="L27" i="482" s="1"/>
  <c r="T62" i="482" a="1"/>
  <c r="T62" i="482" s="1"/>
  <c r="R62" i="482" a="1"/>
  <c r="R62" i="482" s="1"/>
  <c r="N62" i="482" a="1"/>
  <c r="N62" i="482" s="1"/>
  <c r="O62" i="482" a="1"/>
  <c r="O62" i="482" s="1"/>
  <c r="M62" i="482" a="1"/>
  <c r="M62" i="482" s="1"/>
  <c r="S62" i="482" a="1"/>
  <c r="S62" i="482" s="1"/>
  <c r="F55" i="482" a="1"/>
  <c r="F55" i="482" s="1"/>
  <c r="K55" i="482" a="1"/>
  <c r="K55" i="482" s="1"/>
  <c r="G55" i="482" a="1"/>
  <c r="G55" i="482" s="1"/>
  <c r="C55" i="482" a="1"/>
  <c r="C55" i="482" s="1"/>
  <c r="D55" i="482" a="1"/>
  <c r="D55" i="482" s="1"/>
  <c r="I55" i="482" a="1"/>
  <c r="I55" i="482" s="1"/>
  <c r="E55" i="482" a="1"/>
  <c r="E55" i="482" s="1"/>
  <c r="G54" i="482" a="1"/>
  <c r="G54" i="482" s="1"/>
  <c r="E54" i="482" a="1"/>
  <c r="E54" i="482" s="1"/>
  <c r="C54" i="482" a="1"/>
  <c r="C54" i="482" s="1"/>
  <c r="I54" i="482" a="1"/>
  <c r="I54" i="482" s="1"/>
  <c r="D54" i="482" a="1"/>
  <c r="D54" i="482" s="1"/>
  <c r="K54" i="482" a="1"/>
  <c r="K54" i="482" s="1"/>
  <c r="F54" i="482" a="1"/>
  <c r="F54" i="482" s="1"/>
  <c r="R51" i="482" a="1"/>
  <c r="R51" i="482" s="1"/>
  <c r="T51" i="482" a="1"/>
  <c r="T51" i="482" s="1"/>
  <c r="O51" i="482" a="1"/>
  <c r="O51" i="482" s="1"/>
  <c r="M51" i="482" a="1"/>
  <c r="M51" i="482" s="1"/>
  <c r="S51" i="482" a="1"/>
  <c r="S51" i="482" s="1"/>
  <c r="N51" i="482" a="1"/>
  <c r="N51" i="482" s="1"/>
  <c r="W8" i="482" a="1"/>
  <c r="W8" i="482" s="1"/>
  <c r="Y11" i="482" a="1"/>
  <c r="Y11" i="482" s="1"/>
  <c r="X11" i="482" a="1"/>
  <c r="X11" i="482" s="1"/>
  <c r="K11" i="482" a="1"/>
  <c r="K11" i="482" s="1"/>
  <c r="L11" i="482" s="1" a="1"/>
  <c r="L11" i="482" s="1"/>
  <c r="W11" i="482" a="1"/>
  <c r="W11" i="482" s="1"/>
  <c r="D45" i="424" a="1"/>
  <c r="D45" i="424" s="1"/>
  <c r="S46" i="426" a="1"/>
  <c r="S46" i="426" s="1"/>
  <c r="F47" i="426" a="1"/>
  <c r="F47" i="426" s="1"/>
  <c r="G50" i="426" a="1"/>
  <c r="G50" i="426" s="1"/>
  <c r="G46" i="426" a="1"/>
  <c r="G46" i="426" s="1"/>
  <c r="N44" i="479" a="1"/>
  <c r="N44" i="479" s="1"/>
  <c r="G68" i="482" a="1"/>
  <c r="G68" i="482" s="1"/>
  <c r="E68" i="482" a="1"/>
  <c r="E68" i="482" s="1"/>
  <c r="C68" i="482" a="1"/>
  <c r="C68" i="482" s="1"/>
  <c r="I68" i="482" a="1"/>
  <c r="I68" i="482" s="1"/>
  <c r="F68" i="482" a="1"/>
  <c r="F68" i="482" s="1"/>
  <c r="D68" i="482" a="1"/>
  <c r="D68" i="482" s="1"/>
  <c r="K68" i="482" a="1"/>
  <c r="K68" i="482" s="1"/>
  <c r="T68" i="482" a="1"/>
  <c r="T68" i="482" s="1"/>
  <c r="D32" i="482" a="1"/>
  <c r="D32" i="482" s="1"/>
  <c r="G64" i="482" a="1"/>
  <c r="G64" i="482" s="1"/>
  <c r="E64" i="482" a="1"/>
  <c r="E64" i="482" s="1"/>
  <c r="C64" i="482" a="1"/>
  <c r="C64" i="482" s="1"/>
  <c r="F64" i="482" a="1"/>
  <c r="F64" i="482" s="1"/>
  <c r="D64" i="482" a="1"/>
  <c r="D64" i="482" s="1"/>
  <c r="K64" i="482" a="1"/>
  <c r="K64" i="482" s="1"/>
  <c r="I64" i="482" a="1"/>
  <c r="I64" i="482" s="1"/>
  <c r="D28" i="482" a="1"/>
  <c r="D28" i="482" s="1"/>
  <c r="R64" i="482" a="1"/>
  <c r="R64" i="482" s="1"/>
  <c r="K60" i="482" a="1"/>
  <c r="K60" i="482" s="1"/>
  <c r="I60" i="482" a="1"/>
  <c r="I60" i="482" s="1"/>
  <c r="F60" i="482" a="1"/>
  <c r="F60" i="482" s="1"/>
  <c r="D60" i="482" a="1"/>
  <c r="D60" i="482" s="1"/>
  <c r="E60" i="482" a="1"/>
  <c r="E60" i="482" s="1"/>
  <c r="G60" i="482" a="1"/>
  <c r="G60" i="482" s="1"/>
  <c r="M60" i="482" a="1"/>
  <c r="M60" i="482" s="1"/>
  <c r="D24" i="482" a="1"/>
  <c r="D24" i="482" s="1"/>
  <c r="C60" i="482" a="1"/>
  <c r="C60" i="482" s="1"/>
  <c r="K56" i="482" a="1"/>
  <c r="K56" i="482" s="1"/>
  <c r="I56" i="482" a="1"/>
  <c r="I56" i="482" s="1"/>
  <c r="F56" i="482" a="1"/>
  <c r="F56" i="482" s="1"/>
  <c r="D56" i="482" a="1"/>
  <c r="D56" i="482" s="1"/>
  <c r="E56" i="482" a="1"/>
  <c r="E56" i="482" s="1"/>
  <c r="G56" i="482" a="1"/>
  <c r="G56" i="482" s="1"/>
  <c r="M56" i="482" a="1"/>
  <c r="M56" i="482" s="1"/>
  <c r="D20" i="482" a="1"/>
  <c r="D20" i="482" s="1"/>
  <c r="C56" i="482" a="1"/>
  <c r="C56" i="482" s="1"/>
  <c r="M72" i="482" a="1"/>
  <c r="M72" i="482" s="1"/>
  <c r="T71" i="482" a="1"/>
  <c r="T71" i="482" s="1"/>
  <c r="R71" i="482" a="1"/>
  <c r="R71" i="482" s="1"/>
  <c r="N71" i="482" a="1"/>
  <c r="N71" i="482" s="1"/>
  <c r="S71" i="482" a="1"/>
  <c r="S71" i="482" s="1"/>
  <c r="M71" i="482" a="1"/>
  <c r="M71" i="482" s="1"/>
  <c r="O71" i="482" a="1"/>
  <c r="O71" i="482" s="1"/>
  <c r="M68" i="482" a="1"/>
  <c r="M68" i="482" s="1"/>
  <c r="T67" i="482" a="1"/>
  <c r="T67" i="482" s="1"/>
  <c r="R67" i="482" a="1"/>
  <c r="R67" i="482" s="1"/>
  <c r="N67" i="482" a="1"/>
  <c r="N67" i="482" s="1"/>
  <c r="S67" i="482" a="1"/>
  <c r="S67" i="482" s="1"/>
  <c r="M67" i="482" a="1"/>
  <c r="M67" i="482" s="1"/>
  <c r="O67" i="482" a="1"/>
  <c r="O67" i="482" s="1"/>
  <c r="M64" i="482" a="1"/>
  <c r="M64" i="482" s="1"/>
  <c r="T60" i="482" a="1"/>
  <c r="T60" i="482" s="1"/>
  <c r="N56" i="482" a="1"/>
  <c r="N56" i="482" s="1"/>
  <c r="T70" i="482" a="1"/>
  <c r="T70" i="482" s="1"/>
  <c r="R70" i="482" a="1"/>
  <c r="R70" i="482" s="1"/>
  <c r="N70" i="482" a="1"/>
  <c r="N70" i="482" s="1"/>
  <c r="O70" i="482" a="1"/>
  <c r="O70" i="482" s="1"/>
  <c r="S70" i="482" a="1"/>
  <c r="S70" i="482" s="1"/>
  <c r="M70" i="482" a="1"/>
  <c r="M70" i="482" s="1"/>
  <c r="T66" i="482" a="1"/>
  <c r="T66" i="482" s="1"/>
  <c r="R66" i="482" a="1"/>
  <c r="R66" i="482" s="1"/>
  <c r="N66" i="482" a="1"/>
  <c r="N66" i="482" s="1"/>
  <c r="M66" i="482" a="1"/>
  <c r="M66" i="482" s="1"/>
  <c r="S66" i="482" a="1"/>
  <c r="S66" i="482" s="1"/>
  <c r="O66" i="482" a="1"/>
  <c r="O66" i="482" s="1"/>
  <c r="T63" i="482" a="1"/>
  <c r="T63" i="482" s="1"/>
  <c r="R63" i="482" a="1"/>
  <c r="R63" i="482" s="1"/>
  <c r="N63" i="482" a="1"/>
  <c r="N63" i="482" s="1"/>
  <c r="S63" i="482" a="1"/>
  <c r="S63" i="482" s="1"/>
  <c r="M63" i="482" a="1"/>
  <c r="M63" i="482" s="1"/>
  <c r="O63" i="482" a="1"/>
  <c r="O63" i="482" s="1"/>
  <c r="S58" i="482" a="1"/>
  <c r="S58" i="482" s="1"/>
  <c r="O58" i="482" a="1"/>
  <c r="O58" i="482" s="1"/>
  <c r="M58" i="482" a="1"/>
  <c r="M58" i="482" s="1"/>
  <c r="T58" i="482" a="1"/>
  <c r="T58" i="482" s="1"/>
  <c r="R58" i="482" a="1"/>
  <c r="R58" i="482" s="1"/>
  <c r="N58" i="482" a="1"/>
  <c r="N58" i="482" s="1"/>
  <c r="K18" i="482" a="1"/>
  <c r="K18" i="482" s="1"/>
  <c r="L18" i="482" s="1" a="1"/>
  <c r="L18" i="482" s="1"/>
  <c r="F51" i="482" a="1"/>
  <c r="F51" i="482" s="1"/>
  <c r="K51" i="482" a="1"/>
  <c r="K51" i="482" s="1"/>
  <c r="G51" i="482" a="1"/>
  <c r="G51" i="482" s="1"/>
  <c r="C51" i="482" a="1"/>
  <c r="C51" i="482" s="1"/>
  <c r="D51" i="482" a="1"/>
  <c r="D51" i="482" s="1"/>
  <c r="I51" i="482" a="1"/>
  <c r="I51" i="482" s="1"/>
  <c r="E51" i="482" a="1"/>
  <c r="E51" i="482" s="1"/>
  <c r="X12" i="482" a="1"/>
  <c r="X12" i="482" s="1"/>
  <c r="W12" i="482" a="1"/>
  <c r="W12" i="482" s="1"/>
  <c r="Y12" i="482" a="1"/>
  <c r="Y12" i="482" s="1"/>
  <c r="Y9" i="482" a="1"/>
  <c r="Y9" i="482" s="1"/>
  <c r="X9" i="482" a="1"/>
  <c r="X9" i="482" s="1"/>
  <c r="K9" i="482" a="1"/>
  <c r="K9" i="482" s="1"/>
  <c r="W9" i="482" a="1"/>
  <c r="W9" i="482" s="1"/>
  <c r="B2" i="428"/>
  <c r="K3" i="428" s="1" a="1"/>
  <c r="K3" i="428" s="1"/>
  <c r="M72" i="481" a="1"/>
  <c r="M72" i="481" s="1"/>
  <c r="F71" i="481" a="1"/>
  <c r="F71" i="481" s="1"/>
  <c r="D35" i="481" a="1"/>
  <c r="D35" i="481" s="1"/>
  <c r="W35" i="481" s="1" a="1"/>
  <c r="W35" i="481" s="1"/>
  <c r="G71" i="481" a="1"/>
  <c r="G71" i="481" s="1"/>
  <c r="E71" i="481" a="1"/>
  <c r="E71" i="481" s="1"/>
  <c r="D71" i="481" a="1"/>
  <c r="D71" i="481" s="1"/>
  <c r="C71" i="481" a="1"/>
  <c r="C71" i="481" s="1"/>
  <c r="O72" i="481" a="1"/>
  <c r="O72" i="481" s="1"/>
  <c r="S72" i="481" a="1"/>
  <c r="S72" i="481" s="1"/>
  <c r="G60" i="481" a="1"/>
  <c r="G60" i="481" s="1"/>
  <c r="E60" i="481" a="1"/>
  <c r="E60" i="481" s="1"/>
  <c r="C60" i="481" a="1"/>
  <c r="C60" i="481" s="1"/>
  <c r="I60" i="481" a="1"/>
  <c r="I60" i="481" s="1"/>
  <c r="K60" i="481" a="1"/>
  <c r="K60" i="481" s="1"/>
  <c r="D60" i="481" a="1"/>
  <c r="D60" i="481" s="1"/>
  <c r="F60" i="481" a="1"/>
  <c r="F60" i="481" s="1"/>
  <c r="D24" i="481" a="1"/>
  <c r="D24" i="481" s="1"/>
  <c r="W28" i="481" a="1"/>
  <c r="W28" i="481" s="1"/>
  <c r="G56" i="481" a="1"/>
  <c r="G56" i="481" s="1"/>
  <c r="E56" i="481" a="1"/>
  <c r="E56" i="481" s="1"/>
  <c r="C56" i="481" a="1"/>
  <c r="C56" i="481" s="1"/>
  <c r="I56" i="481" a="1"/>
  <c r="I56" i="481" s="1"/>
  <c r="K56" i="481" a="1"/>
  <c r="K56" i="481" s="1"/>
  <c r="D56" i="481" a="1"/>
  <c r="D56" i="481" s="1"/>
  <c r="F56" i="481" a="1"/>
  <c r="F56" i="481" s="1"/>
  <c r="D20" i="481" a="1"/>
  <c r="D20" i="481" s="1"/>
  <c r="K46" i="481" a="1"/>
  <c r="K46" i="481" s="1"/>
  <c r="G46" i="481" a="1"/>
  <c r="G46" i="481" s="1"/>
  <c r="I46" i="481" a="1"/>
  <c r="I46" i="481" s="1"/>
  <c r="D46" i="481" a="1"/>
  <c r="D46" i="481" s="1"/>
  <c r="C46" i="481" a="1"/>
  <c r="C46" i="481" s="1"/>
  <c r="F46" i="481" a="1"/>
  <c r="F46" i="481" s="1"/>
  <c r="E46" i="481" a="1"/>
  <c r="E46" i="481" s="1"/>
  <c r="D10" i="481" a="1"/>
  <c r="D10" i="481" s="1"/>
  <c r="Y31" i="480" a="1"/>
  <c r="Y31" i="480" s="1"/>
  <c r="F57" i="481" a="1"/>
  <c r="F57" i="481" s="1"/>
  <c r="G57" i="481" a="1"/>
  <c r="G57" i="481" s="1"/>
  <c r="K57" i="481" a="1"/>
  <c r="K57" i="481" s="1"/>
  <c r="E57" i="481" a="1"/>
  <c r="E57" i="481" s="1"/>
  <c r="D57" i="481" a="1"/>
  <c r="D57" i="481" s="1"/>
  <c r="I57" i="481" a="1"/>
  <c r="I57" i="481" s="1"/>
  <c r="C57" i="481" a="1"/>
  <c r="C57" i="481" s="1"/>
  <c r="D21" i="481" a="1"/>
  <c r="D21" i="481" s="1"/>
  <c r="G65" i="481" a="1"/>
  <c r="G65" i="481" s="1"/>
  <c r="E65" i="481" a="1"/>
  <c r="E65" i="481" s="1"/>
  <c r="C65" i="481" a="1"/>
  <c r="C65" i="481" s="1"/>
  <c r="F65" i="481" a="1"/>
  <c r="F65" i="481" s="1"/>
  <c r="K65" i="481" a="1"/>
  <c r="K65" i="481" s="1"/>
  <c r="D65" i="481" a="1"/>
  <c r="D65" i="481" s="1"/>
  <c r="I65" i="481" a="1"/>
  <c r="I65" i="481" s="1"/>
  <c r="D29" i="481" a="1"/>
  <c r="D29" i="481" s="1"/>
  <c r="T66" i="481" a="1"/>
  <c r="T66" i="481" s="1"/>
  <c r="R66" i="481" a="1"/>
  <c r="R66" i="481" s="1"/>
  <c r="N66" i="481" a="1"/>
  <c r="N66" i="481" s="1"/>
  <c r="M66" i="481" a="1"/>
  <c r="M66" i="481" s="1"/>
  <c r="S66" i="481" a="1"/>
  <c r="S66" i="481" s="1"/>
  <c r="O66" i="481" a="1"/>
  <c r="O66" i="481" s="1"/>
  <c r="S50" i="481" a="1"/>
  <c r="S50" i="481" s="1"/>
  <c r="O50" i="481" a="1"/>
  <c r="O50" i="481" s="1"/>
  <c r="T50" i="481" a="1"/>
  <c r="T50" i="481" s="1"/>
  <c r="N50" i="481" a="1"/>
  <c r="N50" i="481" s="1"/>
  <c r="M50" i="481" a="1"/>
  <c r="M50" i="481" s="1"/>
  <c r="R50" i="481" a="1"/>
  <c r="R50" i="481" s="1"/>
  <c r="T49" i="481" a="1"/>
  <c r="T49" i="481" s="1"/>
  <c r="R49" i="481" a="1"/>
  <c r="R49" i="481" s="1"/>
  <c r="N49" i="481" a="1"/>
  <c r="N49" i="481" s="1"/>
  <c r="M49" i="481" a="1"/>
  <c r="M49" i="481" s="1"/>
  <c r="O49" i="481" a="1"/>
  <c r="O49" i="481" s="1"/>
  <c r="S49" i="481" a="1"/>
  <c r="S49" i="481" s="1"/>
  <c r="G43" i="481" a="1"/>
  <c r="G43" i="481" s="1"/>
  <c r="E43" i="481" a="1"/>
  <c r="E43" i="481" s="1"/>
  <c r="C43" i="481" a="1"/>
  <c r="C43" i="481" s="1"/>
  <c r="F43" i="481" a="1"/>
  <c r="F43" i="481" s="1"/>
  <c r="I43" i="481" a="1"/>
  <c r="I43" i="481" s="1"/>
  <c r="K43" i="481" a="1"/>
  <c r="K43" i="481" s="1"/>
  <c r="D43" i="481" a="1"/>
  <c r="D43" i="481" s="1"/>
  <c r="D7" i="481" a="1"/>
  <c r="D7" i="481" s="1"/>
  <c r="D55" i="481" a="1"/>
  <c r="D55" i="481" s="1"/>
  <c r="I55" i="481" a="1"/>
  <c r="I55" i="481" s="1"/>
  <c r="K55" i="481" a="1"/>
  <c r="K55" i="481" s="1"/>
  <c r="E55" i="481" a="1"/>
  <c r="E55" i="481" s="1"/>
  <c r="C55" i="481" a="1"/>
  <c r="C55" i="481" s="1"/>
  <c r="F55" i="481" a="1"/>
  <c r="F55" i="481" s="1"/>
  <c r="G55" i="481" a="1"/>
  <c r="G55" i="481" s="1"/>
  <c r="T53" i="481" a="1"/>
  <c r="T53" i="481" s="1"/>
  <c r="R53" i="481" a="1"/>
  <c r="R53" i="481" s="1"/>
  <c r="N53" i="481" a="1"/>
  <c r="N53" i="481" s="1"/>
  <c r="M53" i="481" a="1"/>
  <c r="M53" i="481" s="1"/>
  <c r="S53" i="481" a="1"/>
  <c r="S53" i="481" s="1"/>
  <c r="O53" i="481" a="1"/>
  <c r="O53" i="481" s="1"/>
  <c r="S61" i="481" a="1"/>
  <c r="S61" i="481" s="1"/>
  <c r="O61" i="481" a="1"/>
  <c r="O61" i="481" s="1"/>
  <c r="M61" i="481" a="1"/>
  <c r="M61" i="481" s="1"/>
  <c r="R61" i="481" a="1"/>
  <c r="R61" i="481" s="1"/>
  <c r="T61" i="481" a="1"/>
  <c r="T61" i="481" s="1"/>
  <c r="N61" i="481" a="1"/>
  <c r="N61" i="481" s="1"/>
  <c r="D19" i="481" a="1"/>
  <c r="D19" i="481" s="1"/>
  <c r="D43" i="426" a="1"/>
  <c r="D43" i="426" s="1"/>
  <c r="R70" i="481" a="1"/>
  <c r="R70" i="481" s="1"/>
  <c r="K50" i="481" a="1"/>
  <c r="K50" i="481" s="1"/>
  <c r="G50" i="481" a="1"/>
  <c r="G50" i="481" s="1"/>
  <c r="F50" i="481" a="1"/>
  <c r="F50" i="481" s="1"/>
  <c r="E50" i="481" a="1"/>
  <c r="E50" i="481" s="1"/>
  <c r="D50" i="481" a="1"/>
  <c r="D50" i="481" s="1"/>
  <c r="C50" i="481" a="1"/>
  <c r="C50" i="481" s="1"/>
  <c r="I50" i="481" a="1"/>
  <c r="I50" i="481" s="1"/>
  <c r="K49" i="481" a="1"/>
  <c r="K49" i="481" s="1"/>
  <c r="I49" i="481" a="1"/>
  <c r="I49" i="481" s="1"/>
  <c r="F49" i="481" a="1"/>
  <c r="F49" i="481" s="1"/>
  <c r="D49" i="481" a="1"/>
  <c r="D49" i="481" s="1"/>
  <c r="C49" i="481" a="1"/>
  <c r="C49" i="481" s="1"/>
  <c r="E49" i="481" a="1"/>
  <c r="E49" i="481" s="1"/>
  <c r="G49" i="481" a="1"/>
  <c r="G49" i="481" s="1"/>
  <c r="G48" i="481" a="1"/>
  <c r="G48" i="481" s="1"/>
  <c r="D48" i="481" a="1"/>
  <c r="D48" i="481" s="1"/>
  <c r="K48" i="481" a="1"/>
  <c r="K48" i="481" s="1"/>
  <c r="F48" i="481" a="1"/>
  <c r="F48" i="481" s="1"/>
  <c r="C48" i="481" a="1"/>
  <c r="C48" i="481" s="1"/>
  <c r="I48" i="481" a="1"/>
  <c r="I48" i="481" s="1"/>
  <c r="E48" i="481" a="1"/>
  <c r="E48" i="481" s="1"/>
  <c r="S48" i="481" a="1"/>
  <c r="S48" i="481" s="1"/>
  <c r="N48" i="481" a="1"/>
  <c r="N48" i="481" s="1"/>
  <c r="T48" i="481" a="1"/>
  <c r="T48" i="481" s="1"/>
  <c r="O48" i="481" a="1"/>
  <c r="O48" i="481" s="1"/>
  <c r="M48" i="481" a="1"/>
  <c r="M48" i="481" s="1"/>
  <c r="R48" i="481" a="1"/>
  <c r="R48" i="481" s="1"/>
  <c r="G44" i="481" a="1"/>
  <c r="G44" i="481" s="1"/>
  <c r="D44" i="481" a="1"/>
  <c r="D44" i="481" s="1"/>
  <c r="I44" i="481" a="1"/>
  <c r="I44" i="481" s="1"/>
  <c r="E44" i="481" a="1"/>
  <c r="E44" i="481" s="1"/>
  <c r="H8" i="481" a="1"/>
  <c r="H8" i="481" s="1"/>
  <c r="AA8" i="481" s="1" a="1"/>
  <c r="AA8" i="481" s="1"/>
  <c r="F44" i="481" a="1"/>
  <c r="F44" i="481" s="1"/>
  <c r="C44" i="481" a="1"/>
  <c r="C44" i="481" s="1"/>
  <c r="K44" i="481" a="1"/>
  <c r="K44" i="481" s="1"/>
  <c r="T44" i="481" a="1"/>
  <c r="T44" i="481" s="1"/>
  <c r="K58" i="481" a="1"/>
  <c r="K58" i="481" s="1"/>
  <c r="I58" i="481" a="1"/>
  <c r="I58" i="481" s="1"/>
  <c r="F58" i="481" a="1"/>
  <c r="F58" i="481" s="1"/>
  <c r="D58" i="481" a="1"/>
  <c r="D58" i="481" s="1"/>
  <c r="E58" i="481" a="1"/>
  <c r="E58" i="481" s="1"/>
  <c r="G58" i="481" a="1"/>
  <c r="G58" i="481" s="1"/>
  <c r="C58" i="481" a="1"/>
  <c r="C58" i="481" s="1"/>
  <c r="B2" i="481"/>
  <c r="K54" i="481" a="1"/>
  <c r="K54" i="481" s="1"/>
  <c r="G54" i="481" a="1"/>
  <c r="G54" i="481" s="1"/>
  <c r="I54" i="481" a="1"/>
  <c r="I54" i="481" s="1"/>
  <c r="D54" i="481" a="1"/>
  <c r="D54" i="481" s="1"/>
  <c r="C54" i="481" a="1"/>
  <c r="C54" i="481" s="1"/>
  <c r="E54" i="481" a="1"/>
  <c r="E54" i="481" s="1"/>
  <c r="F54" i="481" a="1"/>
  <c r="F54" i="481" s="1"/>
  <c r="K53" i="481" a="1"/>
  <c r="K53" i="481" s="1"/>
  <c r="I53" i="481" a="1"/>
  <c r="I53" i="481" s="1"/>
  <c r="F53" i="481" a="1"/>
  <c r="F53" i="481" s="1"/>
  <c r="D53" i="481" a="1"/>
  <c r="D53" i="481" s="1"/>
  <c r="C53" i="481" a="1"/>
  <c r="C53" i="481" s="1"/>
  <c r="G53" i="481" a="1"/>
  <c r="G53" i="481" s="1"/>
  <c r="E53" i="481" a="1"/>
  <c r="E53" i="481" s="1"/>
  <c r="G52" i="481" a="1"/>
  <c r="G52" i="481" s="1"/>
  <c r="D52" i="481" a="1"/>
  <c r="D52" i="481" s="1"/>
  <c r="I52" i="481" a="1"/>
  <c r="I52" i="481" s="1"/>
  <c r="E52" i="481" a="1"/>
  <c r="E52" i="481" s="1"/>
  <c r="K52" i="481" a="1"/>
  <c r="K52" i="481" s="1"/>
  <c r="C52" i="481" a="1"/>
  <c r="C52" i="481" s="1"/>
  <c r="F52" i="481" a="1"/>
  <c r="F52" i="481" s="1"/>
  <c r="S52" i="481" a="1"/>
  <c r="S52" i="481" s="1"/>
  <c r="N52" i="481" a="1"/>
  <c r="N52" i="481" s="1"/>
  <c r="R52" i="481" a="1"/>
  <c r="R52" i="481" s="1"/>
  <c r="M52" i="481" a="1"/>
  <c r="M52" i="481" s="1"/>
  <c r="O52" i="481" a="1"/>
  <c r="O52" i="481" s="1"/>
  <c r="T52" i="481" a="1"/>
  <c r="T52" i="481" s="1"/>
  <c r="K16" i="481" a="1"/>
  <c r="K16" i="481" s="1"/>
  <c r="L16" i="481" s="1" a="1"/>
  <c r="L16" i="481" s="1"/>
  <c r="Y16" i="481" a="1"/>
  <c r="Y16" i="481" s="1"/>
  <c r="G47" i="481" a="1"/>
  <c r="G47" i="481" s="1"/>
  <c r="E47" i="481" a="1"/>
  <c r="E47" i="481" s="1"/>
  <c r="C47" i="481" a="1"/>
  <c r="C47" i="481" s="1"/>
  <c r="F47" i="481" a="1"/>
  <c r="F47" i="481" s="1"/>
  <c r="D47" i="481" a="1"/>
  <c r="D47" i="481" s="1"/>
  <c r="K47" i="481" a="1"/>
  <c r="K47" i="481" s="1"/>
  <c r="I47" i="481" a="1"/>
  <c r="I47" i="481" s="1"/>
  <c r="K45" i="481" a="1"/>
  <c r="K45" i="481" s="1"/>
  <c r="I45" i="481" a="1"/>
  <c r="I45" i="481" s="1"/>
  <c r="F45" i="481" a="1"/>
  <c r="F45" i="481" s="1"/>
  <c r="D45" i="481" a="1"/>
  <c r="D45" i="481" s="1"/>
  <c r="C45" i="481" a="1"/>
  <c r="C45" i="481" s="1"/>
  <c r="G45" i="481" a="1"/>
  <c r="G45" i="481" s="1"/>
  <c r="E45" i="481" a="1"/>
  <c r="E45" i="481" s="1"/>
  <c r="D9" i="481" a="1"/>
  <c r="D9" i="481" s="1"/>
  <c r="S43" i="481" a="1"/>
  <c r="S43" i="481" s="1"/>
  <c r="O43" i="481" a="1"/>
  <c r="O43" i="481" s="1"/>
  <c r="M43" i="481" a="1"/>
  <c r="M43" i="481" s="1"/>
  <c r="R43" i="481" a="1"/>
  <c r="R43" i="481" s="1"/>
  <c r="T43" i="481" a="1"/>
  <c r="T43" i="481" s="1"/>
  <c r="N43" i="481" a="1"/>
  <c r="N43" i="481" s="1"/>
  <c r="X4" i="481"/>
  <c r="R17" i="481" s="1"/>
  <c r="N55" i="481" a="1"/>
  <c r="N55" i="481" s="1"/>
  <c r="S55" i="481" a="1"/>
  <c r="S55" i="481" s="1"/>
  <c r="M55" i="481" a="1"/>
  <c r="M55" i="481" s="1"/>
  <c r="R55" i="481" a="1"/>
  <c r="R55" i="481" s="1"/>
  <c r="O55" i="481" a="1"/>
  <c r="O55" i="481" s="1"/>
  <c r="T55" i="481" a="1"/>
  <c r="T55" i="481" s="1"/>
  <c r="R44" i="481" a="1"/>
  <c r="R44" i="481" s="1"/>
  <c r="K63" i="481" a="1"/>
  <c r="K63" i="481" s="1"/>
  <c r="I63" i="481" a="1"/>
  <c r="I63" i="481" s="1"/>
  <c r="F63" i="481" a="1"/>
  <c r="F63" i="481" s="1"/>
  <c r="D63" i="481" a="1"/>
  <c r="D63" i="481" s="1"/>
  <c r="G63" i="481" a="1"/>
  <c r="G63" i="481" s="1"/>
  <c r="C63" i="481" a="1"/>
  <c r="C63" i="481" s="1"/>
  <c r="E63" i="481" a="1"/>
  <c r="E63" i="481" s="1"/>
  <c r="M45" i="481" a="1"/>
  <c r="M45" i="481" s="1"/>
  <c r="T58" i="481" a="1"/>
  <c r="T58" i="481" s="1"/>
  <c r="R58" i="481" a="1"/>
  <c r="R58" i="481" s="1"/>
  <c r="N58" i="481" a="1"/>
  <c r="N58" i="481" s="1"/>
  <c r="O58" i="481" a="1"/>
  <c r="O58" i="481" s="1"/>
  <c r="S58" i="481" a="1"/>
  <c r="S58" i="481" s="1"/>
  <c r="M58" i="481" a="1"/>
  <c r="M58" i="481" s="1"/>
  <c r="T63" i="481" a="1"/>
  <c r="T63" i="481" s="1"/>
  <c r="R63" i="481" a="1"/>
  <c r="R63" i="481" s="1"/>
  <c r="N63" i="481" a="1"/>
  <c r="N63" i="481" s="1"/>
  <c r="S63" i="481" a="1"/>
  <c r="S63" i="481" s="1"/>
  <c r="M63" i="481" a="1"/>
  <c r="M63" i="481" s="1"/>
  <c r="O63" i="481" a="1"/>
  <c r="O63" i="481" s="1"/>
  <c r="K70" i="481" a="1"/>
  <c r="K70" i="481" s="1"/>
  <c r="I70" i="481" a="1"/>
  <c r="I70" i="481" s="1"/>
  <c r="F70" i="481" a="1"/>
  <c r="F70" i="481" s="1"/>
  <c r="D70" i="481" a="1"/>
  <c r="D70" i="481" s="1"/>
  <c r="C70" i="481" a="1"/>
  <c r="C70" i="481" s="1"/>
  <c r="S70" i="481" a="1"/>
  <c r="S70" i="481" s="1"/>
  <c r="E70" i="481" a="1"/>
  <c r="E70" i="481" s="1"/>
  <c r="G70" i="481" a="1"/>
  <c r="G70" i="481" s="1"/>
  <c r="M70" i="481" a="1"/>
  <c r="M70" i="481" s="1"/>
  <c r="D34" i="481" a="1"/>
  <c r="D34" i="481" s="1"/>
  <c r="W16" i="481" a="1"/>
  <c r="W16" i="481" s="1"/>
  <c r="G61" i="481" a="1"/>
  <c r="G61" i="481" s="1"/>
  <c r="E61" i="481" a="1"/>
  <c r="E61" i="481" s="1"/>
  <c r="I61" i="481" a="1"/>
  <c r="I61" i="481" s="1"/>
  <c r="K61" i="481" a="1"/>
  <c r="K61" i="481" s="1"/>
  <c r="F61" i="481" a="1"/>
  <c r="F61" i="481" s="1"/>
  <c r="D61" i="481" a="1"/>
  <c r="D61" i="481" s="1"/>
  <c r="C61" i="481" a="1"/>
  <c r="C61" i="481" s="1"/>
  <c r="G68" i="481" a="1"/>
  <c r="G68" i="481" s="1"/>
  <c r="E68" i="481" a="1"/>
  <c r="E68" i="481" s="1"/>
  <c r="C68" i="481" a="1"/>
  <c r="C68" i="481" s="1"/>
  <c r="I68" i="481" a="1"/>
  <c r="I68" i="481" s="1"/>
  <c r="F68" i="481" a="1"/>
  <c r="F68" i="481" s="1"/>
  <c r="K68" i="481" a="1"/>
  <c r="K68" i="481" s="1"/>
  <c r="D68" i="481" a="1"/>
  <c r="D68" i="481" s="1"/>
  <c r="S68" i="481" a="1"/>
  <c r="S68" i="481" s="1"/>
  <c r="O68" i="481" a="1"/>
  <c r="O68" i="481" s="1"/>
  <c r="M68" i="481" a="1"/>
  <c r="M68" i="481" s="1"/>
  <c r="R68" i="481" a="1"/>
  <c r="R68" i="481" s="1"/>
  <c r="N68" i="481" a="1"/>
  <c r="N68" i="481" s="1"/>
  <c r="T68" i="481" a="1"/>
  <c r="T68" i="481" s="1"/>
  <c r="O43" i="426" a="1"/>
  <c r="O43" i="426" s="1"/>
  <c r="N43" i="426" a="1"/>
  <c r="N43" i="426" s="1"/>
  <c r="F43" i="426" a="1"/>
  <c r="F43" i="426" s="1"/>
  <c r="T72" i="479" a="1"/>
  <c r="T72" i="479" s="1"/>
  <c r="M45" i="479" a="1"/>
  <c r="M45" i="479" s="1"/>
  <c r="M52" i="480" a="1"/>
  <c r="M52" i="480" s="1"/>
  <c r="N43" i="425" a="1"/>
  <c r="N43" i="425" s="1"/>
  <c r="T70" i="481" a="1"/>
  <c r="T70" i="481" s="1"/>
  <c r="T62" i="481" a="1"/>
  <c r="T62" i="481" s="1"/>
  <c r="R62" i="481" a="1"/>
  <c r="R62" i="481" s="1"/>
  <c r="N62" i="481" a="1"/>
  <c r="N62" i="481" s="1"/>
  <c r="O62" i="481" a="1"/>
  <c r="O62" i="481" s="1"/>
  <c r="M62" i="481" a="1"/>
  <c r="M62" i="481" s="1"/>
  <c r="K26" i="481" a="1"/>
  <c r="K26" i="481" s="1"/>
  <c r="S62" i="481" a="1"/>
  <c r="S62" i="481" s="1"/>
  <c r="T54" i="481" a="1"/>
  <c r="T54" i="481" s="1"/>
  <c r="S54" i="481" a="1"/>
  <c r="S54" i="481" s="1"/>
  <c r="M54" i="481" a="1"/>
  <c r="M54" i="481" s="1"/>
  <c r="R54" i="481" a="1"/>
  <c r="R54" i="481" s="1"/>
  <c r="O54" i="481" a="1"/>
  <c r="O54" i="481" s="1"/>
  <c r="N54" i="481" a="1"/>
  <c r="N54" i="481" s="1"/>
  <c r="T67" i="481" a="1"/>
  <c r="T67" i="481" s="1"/>
  <c r="R67" i="481" a="1"/>
  <c r="R67" i="481" s="1"/>
  <c r="N67" i="481" a="1"/>
  <c r="N67" i="481" s="1"/>
  <c r="S67" i="481" a="1"/>
  <c r="S67" i="481" s="1"/>
  <c r="M67" i="481" a="1"/>
  <c r="M67" i="481" s="1"/>
  <c r="O67" i="481" a="1"/>
  <c r="O67" i="481" s="1"/>
  <c r="N59" i="481" a="1"/>
  <c r="N59" i="481" s="1"/>
  <c r="S59" i="481" a="1"/>
  <c r="S59" i="481" s="1"/>
  <c r="M59" i="481" a="1"/>
  <c r="M59" i="481" s="1"/>
  <c r="R59" i="481" a="1"/>
  <c r="R59" i="481" s="1"/>
  <c r="O59" i="481" a="1"/>
  <c r="O59" i="481" s="1"/>
  <c r="T59" i="481" a="1"/>
  <c r="T59" i="481" s="1"/>
  <c r="D11" i="481" a="1"/>
  <c r="D11" i="481" s="1"/>
  <c r="K11" i="481" s="1" a="1"/>
  <c r="K11" i="481" s="1"/>
  <c r="S46" i="481" a="1"/>
  <c r="S46" i="481" s="1"/>
  <c r="M46" i="481" a="1"/>
  <c r="M46" i="481" s="1"/>
  <c r="R46" i="481" a="1"/>
  <c r="R46" i="481" s="1"/>
  <c r="O46" i="481" a="1"/>
  <c r="O46" i="481" s="1"/>
  <c r="N46" i="481" a="1"/>
  <c r="N46" i="481" s="1"/>
  <c r="T46" i="481" a="1"/>
  <c r="T46" i="481" s="1"/>
  <c r="G51" i="481" a="1"/>
  <c r="G51" i="481" s="1"/>
  <c r="E51" i="481" a="1"/>
  <c r="E51" i="481" s="1"/>
  <c r="C51" i="481" a="1"/>
  <c r="C51" i="481" s="1"/>
  <c r="F51" i="481" a="1"/>
  <c r="F51" i="481" s="1"/>
  <c r="I51" i="481" a="1"/>
  <c r="I51" i="481" s="1"/>
  <c r="D51" i="481" a="1"/>
  <c r="D51" i="481" s="1"/>
  <c r="K51" i="481" a="1"/>
  <c r="K51" i="481" s="1"/>
  <c r="K67" i="481" a="1"/>
  <c r="K67" i="481" s="1"/>
  <c r="I67" i="481" a="1"/>
  <c r="I67" i="481" s="1"/>
  <c r="F67" i="481" a="1"/>
  <c r="F67" i="481" s="1"/>
  <c r="D67" i="481" a="1"/>
  <c r="D67" i="481" s="1"/>
  <c r="G67" i="481" a="1"/>
  <c r="G67" i="481" s="1"/>
  <c r="C67" i="481" a="1"/>
  <c r="C67" i="481" s="1"/>
  <c r="E67" i="481" a="1"/>
  <c r="E67" i="481" s="1"/>
  <c r="K62" i="481" a="1"/>
  <c r="K62" i="481" s="1"/>
  <c r="I62" i="481" a="1"/>
  <c r="I62" i="481" s="1"/>
  <c r="F62" i="481" a="1"/>
  <c r="F62" i="481" s="1"/>
  <c r="D62" i="481" a="1"/>
  <c r="D62" i="481" s="1"/>
  <c r="C62" i="481" a="1"/>
  <c r="C62" i="481" s="1"/>
  <c r="E62" i="481" a="1"/>
  <c r="E62" i="481" s="1"/>
  <c r="G62" i="481" a="1"/>
  <c r="G62" i="481" s="1"/>
  <c r="O44" i="481" a="1"/>
  <c r="O44" i="481" s="1"/>
  <c r="D15" i="481" a="1"/>
  <c r="D15" i="481" s="1"/>
  <c r="K15" i="481" s="1" a="1"/>
  <c r="K15" i="481" s="1"/>
  <c r="G72" i="481" a="1"/>
  <c r="G72" i="481" s="1"/>
  <c r="E72" i="481" a="1"/>
  <c r="E72" i="481" s="1"/>
  <c r="C72" i="481" a="1"/>
  <c r="C72" i="481" s="1"/>
  <c r="F72" i="481" a="1"/>
  <c r="F72" i="481" s="1"/>
  <c r="I72" i="481" a="1"/>
  <c r="I72" i="481" s="1"/>
  <c r="R72" i="481" a="1"/>
  <c r="R72" i="481" s="1"/>
  <c r="D72" i="481" a="1"/>
  <c r="D72" i="481" s="1"/>
  <c r="N72" i="481" a="1"/>
  <c r="N72" i="481" s="1"/>
  <c r="K72" i="481" a="1"/>
  <c r="K72" i="481" s="1"/>
  <c r="D36" i="481" a="1"/>
  <c r="D36" i="481" s="1"/>
  <c r="S69" i="481" a="1"/>
  <c r="S69" i="481" s="1"/>
  <c r="O69" i="481" a="1"/>
  <c r="O69" i="481" s="1"/>
  <c r="M69" i="481" a="1"/>
  <c r="M69" i="481" s="1"/>
  <c r="R69" i="481" a="1"/>
  <c r="R69" i="481" s="1"/>
  <c r="N69" i="481" a="1"/>
  <c r="N69" i="481" s="1"/>
  <c r="T69" i="481" a="1"/>
  <c r="T69" i="481" s="1"/>
  <c r="R57" i="481" a="1"/>
  <c r="R57" i="481" s="1"/>
  <c r="T57" i="481" a="1"/>
  <c r="T57" i="481" s="1"/>
  <c r="O57" i="481" a="1"/>
  <c r="O57" i="481" s="1"/>
  <c r="M57" i="481" a="1"/>
  <c r="M57" i="481" s="1"/>
  <c r="S57" i="481" a="1"/>
  <c r="S57" i="481" s="1"/>
  <c r="N57" i="481" a="1"/>
  <c r="N57" i="481" s="1"/>
  <c r="R21" i="481"/>
  <c r="S60" i="481" a="1"/>
  <c r="S60" i="481" s="1"/>
  <c r="O60" i="481" a="1"/>
  <c r="O60" i="481" s="1"/>
  <c r="M60" i="481" a="1"/>
  <c r="M60" i="481" s="1"/>
  <c r="T60" i="481" a="1"/>
  <c r="T60" i="481" s="1"/>
  <c r="R60" i="481" a="1"/>
  <c r="R60" i="481" s="1"/>
  <c r="N60" i="481" a="1"/>
  <c r="N60" i="481" s="1"/>
  <c r="N45" i="481" a="1"/>
  <c r="N45" i="481" s="1"/>
  <c r="T68" i="475" a="1"/>
  <c r="T68" i="475" s="1"/>
  <c r="M72" i="479" a="1"/>
  <c r="M72" i="479" s="1"/>
  <c r="O71" i="479" a="1"/>
  <c r="O71" i="479" s="1"/>
  <c r="N45" i="479" a="1"/>
  <c r="N45" i="479" s="1"/>
  <c r="O70" i="481" a="1"/>
  <c r="O70" i="481" s="1"/>
  <c r="D22" i="481" a="1"/>
  <c r="D22" i="481" s="1"/>
  <c r="K22" i="481" s="1" a="1"/>
  <c r="K22" i="481" s="1"/>
  <c r="L22" i="481" s="1" a="1"/>
  <c r="L22" i="481" s="1"/>
  <c r="D14" i="481" a="1"/>
  <c r="D14" i="481" s="1"/>
  <c r="D27" i="481" a="1"/>
  <c r="D27" i="481" s="1"/>
  <c r="O45" i="481" a="1"/>
  <c r="O45" i="481" s="1"/>
  <c r="D13" i="481" a="1"/>
  <c r="D13" i="481" s="1"/>
  <c r="S47" i="481" a="1"/>
  <c r="S47" i="481" s="1"/>
  <c r="O47" i="481" a="1"/>
  <c r="O47" i="481" s="1"/>
  <c r="M47" i="481" a="1"/>
  <c r="M47" i="481" s="1"/>
  <c r="R47" i="481" a="1"/>
  <c r="R47" i="481" s="1"/>
  <c r="N47" i="481" a="1"/>
  <c r="N47" i="481" s="1"/>
  <c r="T47" i="481" a="1"/>
  <c r="T47" i="481" s="1"/>
  <c r="G64" i="481" a="1"/>
  <c r="G64" i="481" s="1"/>
  <c r="E64" i="481" a="1"/>
  <c r="E64" i="481" s="1"/>
  <c r="C64" i="481" a="1"/>
  <c r="C64" i="481" s="1"/>
  <c r="F64" i="481" a="1"/>
  <c r="F64" i="481" s="1"/>
  <c r="D64" i="481" a="1"/>
  <c r="D64" i="481" s="1"/>
  <c r="K64" i="481" a="1"/>
  <c r="K64" i="481" s="1"/>
  <c r="I64" i="481" a="1"/>
  <c r="I64" i="481" s="1"/>
  <c r="S64" i="481" a="1"/>
  <c r="S64" i="481" s="1"/>
  <c r="O64" i="481" a="1"/>
  <c r="O64" i="481" s="1"/>
  <c r="M64" i="481" a="1"/>
  <c r="M64" i="481" s="1"/>
  <c r="T64" i="481" a="1"/>
  <c r="T64" i="481" s="1"/>
  <c r="N64" i="481" a="1"/>
  <c r="N64" i="481" s="1"/>
  <c r="R64" i="481" a="1"/>
  <c r="R64" i="481" s="1"/>
  <c r="K66" i="481" a="1"/>
  <c r="K66" i="481" s="1"/>
  <c r="I66" i="481" a="1"/>
  <c r="I66" i="481" s="1"/>
  <c r="F66" i="481" a="1"/>
  <c r="F66" i="481" s="1"/>
  <c r="D66" i="481" a="1"/>
  <c r="D66" i="481" s="1"/>
  <c r="E66" i="481" a="1"/>
  <c r="E66" i="481" s="1"/>
  <c r="C66" i="481" a="1"/>
  <c r="C66" i="481" s="1"/>
  <c r="G66" i="481" a="1"/>
  <c r="G66" i="481" s="1"/>
  <c r="D17" i="481" a="1"/>
  <c r="D17" i="481" s="1"/>
  <c r="S51" i="481" a="1"/>
  <c r="S51" i="481" s="1"/>
  <c r="O51" i="481" a="1"/>
  <c r="O51" i="481" s="1"/>
  <c r="M51" i="481" a="1"/>
  <c r="M51" i="481" s="1"/>
  <c r="R51" i="481" a="1"/>
  <c r="R51" i="481" s="1"/>
  <c r="T51" i="481" a="1"/>
  <c r="T51" i="481" s="1"/>
  <c r="N51" i="481" a="1"/>
  <c r="N51" i="481" s="1"/>
  <c r="D8" i="481" a="1"/>
  <c r="D8" i="481" s="1"/>
  <c r="G69" i="481" a="1"/>
  <c r="G69" i="481" s="1"/>
  <c r="E69" i="481" a="1"/>
  <c r="E69" i="481" s="1"/>
  <c r="C69" i="481" a="1"/>
  <c r="C69" i="481" s="1"/>
  <c r="I69" i="481" a="1"/>
  <c r="I69" i="481" s="1"/>
  <c r="D69" i="481" a="1"/>
  <c r="D69" i="481" s="1"/>
  <c r="F69" i="481" a="1"/>
  <c r="F69" i="481" s="1"/>
  <c r="K69" i="481" a="1"/>
  <c r="K69" i="481" s="1"/>
  <c r="S65" i="481" a="1"/>
  <c r="S65" i="481" s="1"/>
  <c r="O65" i="481" a="1"/>
  <c r="O65" i="481" s="1"/>
  <c r="M65" i="481" a="1"/>
  <c r="M65" i="481" s="1"/>
  <c r="T65" i="481" a="1"/>
  <c r="T65" i="481" s="1"/>
  <c r="R65" i="481" a="1"/>
  <c r="R65" i="481" s="1"/>
  <c r="N65" i="481" a="1"/>
  <c r="N65" i="481" s="1"/>
  <c r="D25" i="481" a="1"/>
  <c r="D25" i="481" s="1"/>
  <c r="S56" i="481" a="1"/>
  <c r="S56" i="481" s="1"/>
  <c r="O56" i="481" a="1"/>
  <c r="O56" i="481" s="1"/>
  <c r="M56" i="481" a="1"/>
  <c r="M56" i="481" s="1"/>
  <c r="T56" i="481" a="1"/>
  <c r="T56" i="481" s="1"/>
  <c r="R56" i="481" a="1"/>
  <c r="R56" i="481" s="1"/>
  <c r="N56" i="481" a="1"/>
  <c r="N56" i="481" s="1"/>
  <c r="N44" i="481" a="1"/>
  <c r="N44" i="481" s="1"/>
  <c r="D32" i="481" a="1"/>
  <c r="D32" i="481" s="1"/>
  <c r="D59" i="481" a="1"/>
  <c r="D59" i="481" s="1"/>
  <c r="I59" i="481" a="1"/>
  <c r="I59" i="481" s="1"/>
  <c r="K59" i="481" a="1"/>
  <c r="K59" i="481" s="1"/>
  <c r="E59" i="481" a="1"/>
  <c r="E59" i="481" s="1"/>
  <c r="C59" i="481" a="1"/>
  <c r="C59" i="481" s="1"/>
  <c r="G59" i="481" a="1"/>
  <c r="G59" i="481" s="1"/>
  <c r="F59" i="481" a="1"/>
  <c r="F59" i="481" s="1"/>
  <c r="R45" i="481" a="1"/>
  <c r="R45" i="481" s="1"/>
  <c r="G67" i="427" a="1"/>
  <c r="G67" i="427" s="1"/>
  <c r="C67" i="427" a="1"/>
  <c r="C67" i="427" s="1"/>
  <c r="D67" i="427" a="1"/>
  <c r="D67" i="427" s="1"/>
  <c r="E67" i="427" a="1"/>
  <c r="E67" i="427" s="1"/>
  <c r="N57" i="426" a="1"/>
  <c r="N57" i="426" s="1"/>
  <c r="T50" i="426" a="1"/>
  <c r="T50" i="426" s="1"/>
  <c r="I50" i="426" a="1"/>
  <c r="I50" i="426" s="1"/>
  <c r="E57" i="426" a="1"/>
  <c r="E57" i="426" s="1"/>
  <c r="R57" i="426" a="1"/>
  <c r="R57" i="426" s="1"/>
  <c r="M50" i="426" a="1"/>
  <c r="M50" i="426" s="1"/>
  <c r="F53" i="426" a="1"/>
  <c r="F53" i="426" s="1"/>
  <c r="S50" i="426" a="1"/>
  <c r="S50" i="426" s="1"/>
  <c r="N61" i="426" a="1"/>
  <c r="N61" i="426" s="1"/>
  <c r="N50" i="426" a="1"/>
  <c r="N50" i="426" s="1"/>
  <c r="G61" i="426" a="1"/>
  <c r="G61" i="426" s="1"/>
  <c r="E53" i="426" a="1"/>
  <c r="E53" i="426" s="1"/>
  <c r="G52" i="426" a="1"/>
  <c r="G52" i="426" s="1"/>
  <c r="C50" i="426" a="1"/>
  <c r="C50" i="426" s="1"/>
  <c r="D50" i="426" a="1"/>
  <c r="D50" i="426" s="1"/>
  <c r="I61" i="426" a="1"/>
  <c r="I61" i="426" s="1"/>
  <c r="D14" i="426" a="1"/>
  <c r="D14" i="426" s="1"/>
  <c r="K14" i="426" s="1" a="1"/>
  <c r="K14" i="426" s="1"/>
  <c r="L14" i="426" s="1" a="1"/>
  <c r="L14" i="426" s="1"/>
  <c r="K50" i="426" a="1"/>
  <c r="K50" i="426" s="1"/>
  <c r="O61" i="426" a="1"/>
  <c r="O61" i="426" s="1"/>
  <c r="N53" i="426" a="1"/>
  <c r="N53" i="426" s="1"/>
  <c r="R50" i="426" a="1"/>
  <c r="R50" i="426" s="1"/>
  <c r="I57" i="426" a="1"/>
  <c r="I57" i="426" s="1"/>
  <c r="E50" i="426" a="1"/>
  <c r="E50" i="426" s="1"/>
  <c r="N56" i="426" a="1"/>
  <c r="N56" i="426" s="1"/>
  <c r="O60" i="426" a="1"/>
  <c r="O60" i="426" s="1"/>
  <c r="T52" i="426" a="1"/>
  <c r="T52" i="426" s="1"/>
  <c r="I52" i="426" a="1"/>
  <c r="I52" i="426" s="1"/>
  <c r="D56" i="426" a="1"/>
  <c r="D56" i="426" s="1"/>
  <c r="M52" i="426" a="1"/>
  <c r="M52" i="426" s="1"/>
  <c r="G51" i="426" a="1"/>
  <c r="G51" i="426" s="1"/>
  <c r="D24" i="426" a="1"/>
  <c r="D24" i="426" s="1"/>
  <c r="Y24" i="426" s="1" a="1"/>
  <c r="Y24" i="426" s="1"/>
  <c r="M62" i="426" a="1"/>
  <c r="M62" i="426" s="1"/>
  <c r="T58" i="426" a="1"/>
  <c r="T58" i="426" s="1"/>
  <c r="N55" i="426" a="1"/>
  <c r="N55" i="426" s="1"/>
  <c r="N51" i="426" a="1"/>
  <c r="N51" i="426" s="1"/>
  <c r="C59" i="426" a="1"/>
  <c r="C59" i="426" s="1"/>
  <c r="G55" i="426" a="1"/>
  <c r="G55" i="426" s="1"/>
  <c r="D58" i="426" a="1"/>
  <c r="D58" i="426" s="1"/>
  <c r="F62" i="426" a="1"/>
  <c r="F62" i="426" s="1"/>
  <c r="C54" i="426" a="1"/>
  <c r="C54" i="426" s="1"/>
  <c r="I49" i="426" a="1"/>
  <c r="I49" i="426" s="1"/>
  <c r="R59" i="426" a="1"/>
  <c r="R59" i="426" s="1"/>
  <c r="D23" i="426" a="1"/>
  <c r="D23" i="426" s="1"/>
  <c r="X23" i="426" s="1" a="1"/>
  <c r="X23" i="426" s="1"/>
  <c r="I51" i="426" a="1"/>
  <c r="I51" i="426" s="1"/>
  <c r="O62" i="426" a="1"/>
  <c r="O62" i="426" s="1"/>
  <c r="M58" i="426" a="1"/>
  <c r="M58" i="426" s="1"/>
  <c r="R54" i="426" a="1"/>
  <c r="R54" i="426" s="1"/>
  <c r="K59" i="426" a="1"/>
  <c r="K59" i="426" s="1"/>
  <c r="R49" i="426" a="1"/>
  <c r="R49" i="426" s="1"/>
  <c r="F55" i="426" a="1"/>
  <c r="F55" i="426" s="1"/>
  <c r="K58" i="426" a="1"/>
  <c r="K58" i="426" s="1"/>
  <c r="C62" i="426" a="1"/>
  <c r="C62" i="426" s="1"/>
  <c r="D18" i="426" a="1"/>
  <c r="D18" i="426" s="1"/>
  <c r="K18" i="426" s="1" a="1"/>
  <c r="K18" i="426" s="1"/>
  <c r="L18" i="426" s="1" a="1"/>
  <c r="L18" i="426" s="1"/>
  <c r="E49" i="426" a="1"/>
  <c r="E49" i="426" s="1"/>
  <c r="S59" i="426" a="1"/>
  <c r="S59" i="426" s="1"/>
  <c r="M51" i="426" a="1"/>
  <c r="M51" i="426" s="1"/>
  <c r="D59" i="426" a="1"/>
  <c r="D59" i="426" s="1"/>
  <c r="O47" i="426" a="1"/>
  <c r="O47" i="426" s="1"/>
  <c r="I55" i="426" a="1"/>
  <c r="I55" i="426" s="1"/>
  <c r="S62" i="426" a="1"/>
  <c r="S62" i="426" s="1"/>
  <c r="M59" i="426" a="1"/>
  <c r="M59" i="426" s="1"/>
  <c r="N58" i="426" a="1"/>
  <c r="N58" i="426" s="1"/>
  <c r="O58" i="426" a="1"/>
  <c r="O58" i="426" s="1"/>
  <c r="S55" i="426" a="1"/>
  <c r="S55" i="426" s="1"/>
  <c r="T55" i="426" a="1"/>
  <c r="T55" i="426" s="1"/>
  <c r="M54" i="426" a="1"/>
  <c r="M54" i="426" s="1"/>
  <c r="O51" i="426" a="1"/>
  <c r="O51" i="426" s="1"/>
  <c r="T51" i="426" a="1"/>
  <c r="T51" i="426" s="1"/>
  <c r="O48" i="426" a="1"/>
  <c r="O48" i="426" s="1"/>
  <c r="G59" i="426" a="1"/>
  <c r="G59" i="426" s="1"/>
  <c r="F59" i="426" a="1"/>
  <c r="F59" i="426" s="1"/>
  <c r="C51" i="426" a="1"/>
  <c r="C51" i="426" s="1"/>
  <c r="D51" i="426" a="1"/>
  <c r="D51" i="426" s="1"/>
  <c r="M49" i="426" a="1"/>
  <c r="M49" i="426" s="1"/>
  <c r="D19" i="426" a="1"/>
  <c r="D19" i="426" s="1"/>
  <c r="Y19" i="426" s="1" a="1"/>
  <c r="Y19" i="426" s="1"/>
  <c r="C55" i="426" a="1"/>
  <c r="C55" i="426" s="1"/>
  <c r="K55" i="426" a="1"/>
  <c r="K55" i="426" s="1"/>
  <c r="F58" i="426" a="1"/>
  <c r="F58" i="426" s="1"/>
  <c r="E58" i="426" a="1"/>
  <c r="E58" i="426" s="1"/>
  <c r="I48" i="426" a="1"/>
  <c r="I48" i="426" s="1"/>
  <c r="G48" i="426" a="1"/>
  <c r="G48" i="426" s="1"/>
  <c r="D62" i="426" a="1"/>
  <c r="D62" i="426" s="1"/>
  <c r="I62" i="426" a="1"/>
  <c r="I62" i="426" s="1"/>
  <c r="D54" i="426" a="1"/>
  <c r="D54" i="426" s="1"/>
  <c r="E54" i="426" a="1"/>
  <c r="E54" i="426" s="1"/>
  <c r="D13" i="426" a="1"/>
  <c r="D13" i="426" s="1"/>
  <c r="K13" i="426" s="1" a="1"/>
  <c r="K13" i="426" s="1"/>
  <c r="L13" i="426" s="1" a="1"/>
  <c r="L13" i="426" s="1"/>
  <c r="K49" i="426" a="1"/>
  <c r="K49" i="426" s="1"/>
  <c r="F45" i="426" a="1"/>
  <c r="F45" i="426" s="1"/>
  <c r="G45" i="426" a="1"/>
  <c r="G45" i="426" s="1"/>
  <c r="N48" i="426" a="1"/>
  <c r="N48" i="426" s="1"/>
  <c r="R45" i="426" a="1"/>
  <c r="R45" i="426" s="1"/>
  <c r="T59" i="426" a="1"/>
  <c r="T59" i="426" s="1"/>
  <c r="R55" i="426" a="1"/>
  <c r="R55" i="426" s="1"/>
  <c r="R51" i="426" a="1"/>
  <c r="R51" i="426" s="1"/>
  <c r="E59" i="426" a="1"/>
  <c r="E59" i="426" s="1"/>
  <c r="D15" i="426" a="1"/>
  <c r="D15" i="426" s="1"/>
  <c r="Y15" i="426" s="1" a="1"/>
  <c r="Y15" i="426" s="1"/>
  <c r="K51" i="426" a="1"/>
  <c r="K51" i="426" s="1"/>
  <c r="O59" i="426" a="1"/>
  <c r="O59" i="426" s="1"/>
  <c r="N62" i="426" a="1"/>
  <c r="N62" i="426" s="1"/>
  <c r="N59" i="426" a="1"/>
  <c r="N59" i="426" s="1"/>
  <c r="R58" i="426" a="1"/>
  <c r="R58" i="426" s="1"/>
  <c r="S58" i="426" a="1"/>
  <c r="S58" i="426" s="1"/>
  <c r="M55" i="426" a="1"/>
  <c r="M55" i="426" s="1"/>
  <c r="N54" i="426" a="1"/>
  <c r="N54" i="426" s="1"/>
  <c r="O54" i="426" a="1"/>
  <c r="O54" i="426" s="1"/>
  <c r="S51" i="426" a="1"/>
  <c r="S51" i="426" s="1"/>
  <c r="R48" i="426" a="1"/>
  <c r="R48" i="426" s="1"/>
  <c r="S48" i="426" a="1"/>
  <c r="S48" i="426" s="1"/>
  <c r="E51" i="426" a="1"/>
  <c r="E51" i="426" s="1"/>
  <c r="N49" i="426" a="1"/>
  <c r="N49" i="426" s="1"/>
  <c r="O49" i="426" a="1"/>
  <c r="O49" i="426" s="1"/>
  <c r="M45" i="426" a="1"/>
  <c r="M45" i="426" s="1"/>
  <c r="E55" i="426" a="1"/>
  <c r="E55" i="426" s="1"/>
  <c r="I58" i="426" a="1"/>
  <c r="I58" i="426" s="1"/>
  <c r="D48" i="426" a="1"/>
  <c r="D48" i="426" s="1"/>
  <c r="K48" i="426" a="1"/>
  <c r="K48" i="426" s="1"/>
  <c r="D26" i="426" a="1"/>
  <c r="D26" i="426" s="1"/>
  <c r="X26" i="426" s="1" a="1"/>
  <c r="X26" i="426" s="1"/>
  <c r="E62" i="426" a="1"/>
  <c r="E62" i="426" s="1"/>
  <c r="I54" i="426" a="1"/>
  <c r="I54" i="426" s="1"/>
  <c r="D49" i="426" a="1"/>
  <c r="D49" i="426" s="1"/>
  <c r="D9" i="426" a="1"/>
  <c r="D9" i="426" s="1"/>
  <c r="X9" i="426" s="1" a="1"/>
  <c r="X9" i="426" s="1"/>
  <c r="K45" i="426" a="1"/>
  <c r="K45" i="426" s="1"/>
  <c r="T43" i="426" a="1"/>
  <c r="T43" i="426" s="1"/>
  <c r="R53" i="426" a="1"/>
  <c r="R53" i="426" s="1"/>
  <c r="R61" i="426" a="1"/>
  <c r="R61" i="426" s="1"/>
  <c r="M57" i="426" a="1"/>
  <c r="M57" i="426" s="1"/>
  <c r="T53" i="426" a="1"/>
  <c r="T53" i="426" s="1"/>
  <c r="N46" i="426" a="1"/>
  <c r="N46" i="426" s="1"/>
  <c r="D25" i="426" a="1"/>
  <c r="D25" i="426" s="1"/>
  <c r="K25" i="426" s="1" a="1"/>
  <c r="K25" i="426" s="1"/>
  <c r="L25" i="426" s="1" a="1"/>
  <c r="L25" i="426" s="1"/>
  <c r="G57" i="426" a="1"/>
  <c r="G57" i="426" s="1"/>
  <c r="G53" i="426" a="1"/>
  <c r="G53" i="426" s="1"/>
  <c r="G47" i="426" a="1"/>
  <c r="G47" i="426" s="1"/>
  <c r="D44" i="426" a="1"/>
  <c r="D44" i="426" s="1"/>
  <c r="D46" i="426" a="1"/>
  <c r="D46" i="426" s="1"/>
  <c r="S44" i="426" a="1"/>
  <c r="S44" i="426" s="1"/>
  <c r="K57" i="426" a="1"/>
  <c r="K57" i="426" s="1"/>
  <c r="D53" i="426" a="1"/>
  <c r="D53" i="426" s="1"/>
  <c r="S47" i="426" a="1"/>
  <c r="S47" i="426" s="1"/>
  <c r="N45" i="426" a="1"/>
  <c r="N45" i="426" s="1"/>
  <c r="O45" i="426" a="1"/>
  <c r="O45" i="426" s="1"/>
  <c r="I47" i="426" a="1"/>
  <c r="I47" i="426" s="1"/>
  <c r="C44" i="426" a="1"/>
  <c r="C44" i="426" s="1"/>
  <c r="T61" i="426" a="1"/>
  <c r="T61" i="426" s="1"/>
  <c r="O57" i="426" a="1"/>
  <c r="O57" i="426" s="1"/>
  <c r="M53" i="426" a="1"/>
  <c r="M53" i="426" s="1"/>
  <c r="O46" i="426" a="1"/>
  <c r="O46" i="426" s="1"/>
  <c r="R46" i="426" a="1"/>
  <c r="R46" i="426" s="1"/>
  <c r="D61" i="426" a="1"/>
  <c r="D61" i="426" s="1"/>
  <c r="C61" i="426" a="1"/>
  <c r="C61" i="426" s="1"/>
  <c r="D57" i="426" a="1"/>
  <c r="D57" i="426" s="1"/>
  <c r="I53" i="426" a="1"/>
  <c r="I53" i="426" s="1"/>
  <c r="N47" i="426" a="1"/>
  <c r="N47" i="426" s="1"/>
  <c r="T45" i="426" a="1"/>
  <c r="T45" i="426" s="1"/>
  <c r="S45" i="426" a="1"/>
  <c r="S45" i="426" s="1"/>
  <c r="R43" i="426" a="1"/>
  <c r="R43" i="426" s="1"/>
  <c r="D11" i="426" a="1"/>
  <c r="D11" i="426" s="1"/>
  <c r="K11" i="426" s="1" a="1"/>
  <c r="K11" i="426" s="1"/>
  <c r="L11" i="426" s="1" a="1"/>
  <c r="L11" i="426" s="1"/>
  <c r="K47" i="426" a="1"/>
  <c r="K47" i="426" s="1"/>
  <c r="I44" i="426" a="1"/>
  <c r="I44" i="426" s="1"/>
  <c r="E44" i="426" a="1"/>
  <c r="E44" i="426" s="1"/>
  <c r="C43" i="426" a="1"/>
  <c r="C43" i="426" s="1"/>
  <c r="I43" i="426" a="1"/>
  <c r="I43" i="426" s="1"/>
  <c r="F46" i="426" a="1"/>
  <c r="F46" i="426" s="1"/>
  <c r="S61" i="426" a="1"/>
  <c r="S61" i="426" s="1"/>
  <c r="K61" i="426" a="1"/>
  <c r="K61" i="426" s="1"/>
  <c r="E46" i="426" a="1"/>
  <c r="E46" i="426" s="1"/>
  <c r="M61" i="426" a="1"/>
  <c r="M61" i="426" s="1"/>
  <c r="T60" i="426" a="1"/>
  <c r="T60" i="426" s="1"/>
  <c r="T57" i="426" a="1"/>
  <c r="T57" i="426" s="1"/>
  <c r="S57" i="426" a="1"/>
  <c r="S57" i="426" s="1"/>
  <c r="O53" i="426" a="1"/>
  <c r="O53" i="426" s="1"/>
  <c r="M46" i="426" a="1"/>
  <c r="M46" i="426" s="1"/>
  <c r="T46" i="426" a="1"/>
  <c r="T46" i="426" s="1"/>
  <c r="F61" i="426" a="1"/>
  <c r="F61" i="426" s="1"/>
  <c r="D21" i="426" a="1"/>
  <c r="D21" i="426" s="1"/>
  <c r="K21" i="426" s="1" a="1"/>
  <c r="K21" i="426" s="1"/>
  <c r="L21" i="426" s="1" a="1"/>
  <c r="L21" i="426" s="1"/>
  <c r="C57" i="426" a="1"/>
  <c r="C57" i="426" s="1"/>
  <c r="D17" i="426" a="1"/>
  <c r="D17" i="426" s="1"/>
  <c r="K17" i="426" s="1" a="1"/>
  <c r="K17" i="426" s="1"/>
  <c r="C53" i="426" a="1"/>
  <c r="C53" i="426" s="1"/>
  <c r="M47" i="426" a="1"/>
  <c r="M47" i="426" s="1"/>
  <c r="R47" i="426" a="1"/>
  <c r="R47" i="426" s="1"/>
  <c r="M43" i="426" a="1"/>
  <c r="M43" i="426" s="1"/>
  <c r="B2" i="426"/>
  <c r="J3" i="426" s="1" a="1"/>
  <c r="J3" i="426" s="1"/>
  <c r="K60" i="426" a="1"/>
  <c r="K60" i="426" s="1"/>
  <c r="E47" i="426" a="1"/>
  <c r="E47" i="426" s="1"/>
  <c r="H8" i="426" a="1"/>
  <c r="H8" i="426" s="1"/>
  <c r="AA8" i="426" s="1" a="1"/>
  <c r="AA8" i="426" s="1"/>
  <c r="F44" i="426" a="1"/>
  <c r="F44" i="426" s="1"/>
  <c r="C56" i="426" a="1"/>
  <c r="C56" i="426" s="1"/>
  <c r="E43" i="426" a="1"/>
  <c r="E43" i="426" s="1"/>
  <c r="G43" i="426" a="1"/>
  <c r="G43" i="426" s="1"/>
  <c r="C46" i="426" a="1"/>
  <c r="C46" i="426" s="1"/>
  <c r="S60" i="426" a="1"/>
  <c r="S60" i="426" s="1"/>
  <c r="M56" i="426" a="1"/>
  <c r="M56" i="426" s="1"/>
  <c r="R56" i="426" a="1"/>
  <c r="R56" i="426" s="1"/>
  <c r="N52" i="426" a="1"/>
  <c r="N52" i="426" s="1"/>
  <c r="M44" i="426" a="1"/>
  <c r="M44" i="426" s="1"/>
  <c r="C60" i="426" a="1"/>
  <c r="C60" i="426" s="1"/>
  <c r="D60" i="426" a="1"/>
  <c r="D60" i="426" s="1"/>
  <c r="D52" i="426" a="1"/>
  <c r="D52" i="426" s="1"/>
  <c r="K52" i="426" a="1"/>
  <c r="K52" i="426" s="1"/>
  <c r="E56" i="426" a="1"/>
  <c r="E56" i="426" s="1"/>
  <c r="F56" i="426" a="1"/>
  <c r="F56" i="426" s="1"/>
  <c r="N60" i="426" a="1"/>
  <c r="N60" i="426" s="1"/>
  <c r="O56" i="426" a="1"/>
  <c r="O56" i="426" s="1"/>
  <c r="T56" i="426" a="1"/>
  <c r="T56" i="426" s="1"/>
  <c r="S52" i="426" a="1"/>
  <c r="S52" i="426" s="1"/>
  <c r="N44" i="426" a="1"/>
  <c r="N44" i="426" s="1"/>
  <c r="O44" i="426" a="1"/>
  <c r="O44" i="426" s="1"/>
  <c r="E60" i="426" a="1"/>
  <c r="E60" i="426" s="1"/>
  <c r="F60" i="426" a="1"/>
  <c r="F60" i="426" s="1"/>
  <c r="D16" i="426" a="1"/>
  <c r="D16" i="426" s="1"/>
  <c r="K16" i="426" s="1" a="1"/>
  <c r="K16" i="426" s="1"/>
  <c r="L16" i="426" s="1" a="1"/>
  <c r="L16" i="426" s="1"/>
  <c r="C52" i="426" a="1"/>
  <c r="C52" i="426" s="1"/>
  <c r="G56" i="426" a="1"/>
  <c r="G56" i="426" s="1"/>
  <c r="I56" i="426" a="1"/>
  <c r="I56" i="426" s="1"/>
  <c r="M60" i="426" a="1"/>
  <c r="M60" i="426" s="1"/>
  <c r="R60" i="426" a="1"/>
  <c r="R60" i="426" s="1"/>
  <c r="S56" i="426" a="1"/>
  <c r="S56" i="426" s="1"/>
  <c r="O52" i="426" a="1"/>
  <c r="O52" i="426" s="1"/>
  <c r="R52" i="426" a="1"/>
  <c r="R52" i="426" s="1"/>
  <c r="T44" i="426" a="1"/>
  <c r="T44" i="426" s="1"/>
  <c r="G60" i="426" a="1"/>
  <c r="G60" i="426" s="1"/>
  <c r="F52" i="426" a="1"/>
  <c r="F52" i="426" s="1"/>
  <c r="D20" i="426" a="1"/>
  <c r="D20" i="426" s="1"/>
  <c r="X20" i="426" s="1" a="1"/>
  <c r="X20" i="426" s="1"/>
  <c r="F59" i="425" a="1"/>
  <c r="F59" i="425" s="1"/>
  <c r="T59" i="425" a="1"/>
  <c r="T59" i="425" s="1"/>
  <c r="D59" i="425" a="1"/>
  <c r="D59" i="425" s="1"/>
  <c r="K59" i="425" a="1"/>
  <c r="K59" i="425" s="1"/>
  <c r="N59" i="425" a="1"/>
  <c r="N59" i="425" s="1"/>
  <c r="O59" i="425" a="1"/>
  <c r="O59" i="425" s="1"/>
  <c r="G59" i="425" a="1"/>
  <c r="G59" i="425" s="1"/>
  <c r="R59" i="425" a="1"/>
  <c r="R59" i="425" s="1"/>
  <c r="D23" i="425" a="1"/>
  <c r="D23" i="425" s="1"/>
  <c r="Y23" i="425" s="1" a="1"/>
  <c r="Y23" i="425" s="1"/>
  <c r="C59" i="425" a="1"/>
  <c r="C59" i="425" s="1"/>
  <c r="M59" i="425" a="1"/>
  <c r="M59" i="425" s="1"/>
  <c r="I59" i="425" a="1"/>
  <c r="I59" i="425" s="1"/>
  <c r="R43" i="425" a="1"/>
  <c r="R43" i="425" s="1"/>
  <c r="O43" i="425" a="1"/>
  <c r="O43" i="425" s="1"/>
  <c r="T43" i="425" a="1"/>
  <c r="T43" i="425" s="1"/>
  <c r="S43" i="425" a="1"/>
  <c r="S43" i="425" s="1"/>
  <c r="T49" i="424" a="1"/>
  <c r="T49" i="424" s="1"/>
  <c r="S49" i="424" a="1"/>
  <c r="S49" i="424" s="1"/>
  <c r="E49" i="424" a="1"/>
  <c r="E49" i="424" s="1"/>
  <c r="M47" i="424" a="1"/>
  <c r="M47" i="424" s="1"/>
  <c r="E46" i="424" a="1"/>
  <c r="E46" i="424" s="1"/>
  <c r="K47" i="424" a="1"/>
  <c r="K47" i="424" s="1"/>
  <c r="K10" i="424" a="1"/>
  <c r="K10" i="424" s="1"/>
  <c r="L10" i="424" s="1" a="1"/>
  <c r="L10" i="424" s="1"/>
  <c r="F49" i="424" a="1"/>
  <c r="F49" i="424" s="1"/>
  <c r="G49" i="424" a="1"/>
  <c r="G49" i="424" s="1"/>
  <c r="R47" i="424" a="1"/>
  <c r="R47" i="424" s="1"/>
  <c r="I49" i="424" a="1"/>
  <c r="I49" i="424" s="1"/>
  <c r="R49" i="424" a="1"/>
  <c r="R49" i="424" s="1"/>
  <c r="M49" i="424" a="1"/>
  <c r="M49" i="424" s="1"/>
  <c r="G46" i="424" a="1"/>
  <c r="G46" i="424" s="1"/>
  <c r="C47" i="424" a="1"/>
  <c r="C47" i="424" s="1"/>
  <c r="R46" i="424" a="1"/>
  <c r="R46" i="424" s="1"/>
  <c r="D13" i="424" a="1"/>
  <c r="D13" i="424" s="1"/>
  <c r="K13" i="424" s="1" a="1"/>
  <c r="K13" i="424" s="1"/>
  <c r="L13" i="424" s="1" a="1"/>
  <c r="L13" i="424" s="1"/>
  <c r="K49" i="424" a="1"/>
  <c r="K49" i="424" s="1"/>
  <c r="T47" i="424" a="1"/>
  <c r="T47" i="424" s="1"/>
  <c r="N45" i="424" a="1"/>
  <c r="N45" i="424" s="1"/>
  <c r="I45" i="424" a="1"/>
  <c r="I45" i="424" s="1"/>
  <c r="E45" i="424" a="1"/>
  <c r="E45" i="424" s="1"/>
  <c r="T45" i="424" a="1"/>
  <c r="T45" i="424" s="1"/>
  <c r="S45" i="424" a="1"/>
  <c r="S45" i="424" s="1"/>
  <c r="F45" i="424" a="1"/>
  <c r="F45" i="424" s="1"/>
  <c r="G45" i="424" a="1"/>
  <c r="G45" i="424" s="1"/>
  <c r="N44" i="424" a="1"/>
  <c r="N44" i="424" s="1"/>
  <c r="O45" i="424" a="1"/>
  <c r="O45" i="424" s="1"/>
  <c r="R45" i="424" a="1"/>
  <c r="R45" i="424" s="1"/>
  <c r="D9" i="424" a="1"/>
  <c r="D9" i="424" s="1"/>
  <c r="X9" i="424" s="1" a="1"/>
  <c r="X9" i="424" s="1"/>
  <c r="K45" i="424" a="1"/>
  <c r="K45" i="424" s="1"/>
  <c r="I44" i="424" a="1"/>
  <c r="I44" i="424" s="1"/>
  <c r="C44" i="424" a="1"/>
  <c r="C44" i="424" s="1"/>
  <c r="D8" i="424" a="1"/>
  <c r="D8" i="424" s="1"/>
  <c r="Y8" i="424" s="1" a="1"/>
  <c r="Y8" i="424" s="1"/>
  <c r="H8" i="424" a="1"/>
  <c r="H8" i="424" s="1"/>
  <c r="AA8" i="424" s="1" a="1"/>
  <c r="AA8" i="424" s="1"/>
  <c r="K44" i="424" a="1"/>
  <c r="K44" i="424" s="1"/>
  <c r="E44" i="424" a="1"/>
  <c r="E44" i="424" s="1"/>
  <c r="R44" i="424" a="1"/>
  <c r="R44" i="424" s="1"/>
  <c r="F44" i="424" a="1"/>
  <c r="F44" i="424" s="1"/>
  <c r="D44" i="424" a="1"/>
  <c r="D44" i="424" s="1"/>
  <c r="G44" i="424" a="1"/>
  <c r="G44" i="424" s="1"/>
  <c r="O44" i="424" a="1"/>
  <c r="O44" i="424" s="1"/>
  <c r="S48" i="424" a="1"/>
  <c r="S48" i="424" s="1"/>
  <c r="D48" i="424" a="1"/>
  <c r="D48" i="424" s="1"/>
  <c r="E48" i="424" a="1"/>
  <c r="E48" i="424" s="1"/>
  <c r="O48" i="424" a="1"/>
  <c r="O48" i="424" s="1"/>
  <c r="R48" i="424" a="1"/>
  <c r="R48" i="424" s="1"/>
  <c r="C48" i="424" a="1"/>
  <c r="C48" i="424" s="1"/>
  <c r="D12" i="424" a="1"/>
  <c r="D12" i="424" s="1"/>
  <c r="K12" i="424" s="1" a="1"/>
  <c r="K12" i="424" s="1"/>
  <c r="L12" i="424" s="1" a="1"/>
  <c r="L12" i="424" s="1"/>
  <c r="T48" i="424" a="1"/>
  <c r="T48" i="424" s="1"/>
  <c r="M48" i="424" a="1"/>
  <c r="M48" i="424" s="1"/>
  <c r="K48" i="424" a="1"/>
  <c r="K48" i="424" s="1"/>
  <c r="G48" i="424" a="1"/>
  <c r="G48" i="424" s="1"/>
  <c r="I48" i="424" a="1"/>
  <c r="I48" i="424" s="1"/>
  <c r="N48" i="424" a="1"/>
  <c r="N48" i="424" s="1"/>
  <c r="F48" i="424" a="1"/>
  <c r="F48" i="424" s="1"/>
  <c r="M44" i="424" a="1"/>
  <c r="M44" i="424" s="1"/>
  <c r="K46" i="424" a="1"/>
  <c r="K46" i="424" s="1"/>
  <c r="E47" i="424" a="1"/>
  <c r="E47" i="424" s="1"/>
  <c r="D47" i="424" a="1"/>
  <c r="D47" i="424" s="1"/>
  <c r="N46" i="424" a="1"/>
  <c r="N46" i="424" s="1"/>
  <c r="O46" i="424" a="1"/>
  <c r="O46" i="424" s="1"/>
  <c r="S47" i="424" a="1"/>
  <c r="S47" i="424" s="1"/>
  <c r="X10" i="424" a="1"/>
  <c r="X10" i="424" s="1"/>
  <c r="S44" i="424" a="1"/>
  <c r="S44" i="424" s="1"/>
  <c r="T44" i="424" a="1"/>
  <c r="T44" i="424" s="1"/>
  <c r="B2" i="424"/>
  <c r="K3" i="424" s="1" a="1"/>
  <c r="K3" i="424" s="1"/>
  <c r="D46" i="424" a="1"/>
  <c r="D46" i="424" s="1"/>
  <c r="C46" i="424" a="1"/>
  <c r="C46" i="424" s="1"/>
  <c r="F47" i="424" a="1"/>
  <c r="F47" i="424" s="1"/>
  <c r="T46" i="424" a="1"/>
  <c r="T46" i="424" s="1"/>
  <c r="S46" i="424" a="1"/>
  <c r="S46" i="424" s="1"/>
  <c r="N43" i="423" a="1"/>
  <c r="N43" i="423" s="1"/>
  <c r="G55" i="480" a="1"/>
  <c r="G55" i="480" s="1"/>
  <c r="E55" i="480" a="1"/>
  <c r="E55" i="480" s="1"/>
  <c r="C55" i="480" a="1"/>
  <c r="C55" i="480" s="1"/>
  <c r="I55" i="480" a="1"/>
  <c r="I55" i="480" s="1"/>
  <c r="F55" i="480" a="1"/>
  <c r="F55" i="480" s="1"/>
  <c r="D55" i="480" a="1"/>
  <c r="D55" i="480" s="1"/>
  <c r="D19" i="480" a="1"/>
  <c r="D19" i="480" s="1"/>
  <c r="X13" i="480" a="1"/>
  <c r="X13" i="480" s="1"/>
  <c r="O72" i="468" a="1"/>
  <c r="O72" i="468" s="1"/>
  <c r="O63" i="475" a="1"/>
  <c r="O63" i="475" s="1"/>
  <c r="S44" i="479" a="1"/>
  <c r="S44" i="479" s="1"/>
  <c r="T71" i="480" a="1"/>
  <c r="T71" i="480" s="1"/>
  <c r="R71" i="480" a="1"/>
  <c r="R71" i="480" s="1"/>
  <c r="N71" i="480" a="1"/>
  <c r="N71" i="480" s="1"/>
  <c r="S71" i="480" a="1"/>
  <c r="S71" i="480" s="1"/>
  <c r="O71" i="480" a="1"/>
  <c r="O71" i="480" s="1"/>
  <c r="M71" i="480" a="1"/>
  <c r="M71" i="480" s="1"/>
  <c r="T60" i="480" a="1"/>
  <c r="T60" i="480" s="1"/>
  <c r="R60" i="480" a="1"/>
  <c r="R60" i="480" s="1"/>
  <c r="N60" i="480" a="1"/>
  <c r="N60" i="480" s="1"/>
  <c r="S60" i="480" a="1"/>
  <c r="S60" i="480" s="1"/>
  <c r="O60" i="480" a="1"/>
  <c r="O60" i="480" s="1"/>
  <c r="M60" i="480" a="1"/>
  <c r="M60" i="480" s="1"/>
  <c r="T56" i="480" a="1"/>
  <c r="T56" i="480" s="1"/>
  <c r="R56" i="480" a="1"/>
  <c r="R56" i="480" s="1"/>
  <c r="N56" i="480" a="1"/>
  <c r="N56" i="480" s="1"/>
  <c r="S56" i="480" a="1"/>
  <c r="S56" i="480" s="1"/>
  <c r="O56" i="480" a="1"/>
  <c r="O56" i="480" s="1"/>
  <c r="M56" i="480" a="1"/>
  <c r="M56" i="480" s="1"/>
  <c r="I66" i="480" a="1"/>
  <c r="I66" i="480" s="1"/>
  <c r="F66" i="480" a="1"/>
  <c r="F66" i="480" s="1"/>
  <c r="D66" i="480" a="1"/>
  <c r="D66" i="480" s="1"/>
  <c r="G66" i="480" a="1"/>
  <c r="G66" i="480" s="1"/>
  <c r="E66" i="480" a="1"/>
  <c r="E66" i="480" s="1"/>
  <c r="C66" i="480" a="1"/>
  <c r="C66" i="480" s="1"/>
  <c r="T66" i="480" a="1"/>
  <c r="T66" i="480" s="1"/>
  <c r="R66" i="480" a="1"/>
  <c r="R66" i="480" s="1"/>
  <c r="N66" i="480" a="1"/>
  <c r="N66" i="480" s="1"/>
  <c r="S66" i="480" a="1"/>
  <c r="S66" i="480" s="1"/>
  <c r="O66" i="480" a="1"/>
  <c r="O66" i="480" s="1"/>
  <c r="M66" i="480" a="1"/>
  <c r="M66" i="480" s="1"/>
  <c r="G59" i="480" a="1"/>
  <c r="G59" i="480" s="1"/>
  <c r="E59" i="480" a="1"/>
  <c r="E59" i="480" s="1"/>
  <c r="C59" i="480" a="1"/>
  <c r="C59" i="480" s="1"/>
  <c r="I59" i="480" a="1"/>
  <c r="I59" i="480" s="1"/>
  <c r="F59" i="480" a="1"/>
  <c r="F59" i="480" s="1"/>
  <c r="D59" i="480" a="1"/>
  <c r="D59" i="480" s="1"/>
  <c r="T53" i="480" a="1"/>
  <c r="T53" i="480" s="1"/>
  <c r="R53" i="480" a="1"/>
  <c r="R53" i="480" s="1"/>
  <c r="N53" i="480" a="1"/>
  <c r="N53" i="480" s="1"/>
  <c r="S53" i="480" a="1"/>
  <c r="S53" i="480" s="1"/>
  <c r="O53" i="480" a="1"/>
  <c r="O53" i="480" s="1"/>
  <c r="M53" i="480" a="1"/>
  <c r="M53" i="480" s="1"/>
  <c r="X4" i="480"/>
  <c r="R21" i="480" s="1"/>
  <c r="I63" i="480" a="1"/>
  <c r="I63" i="480" s="1"/>
  <c r="F63" i="480" a="1"/>
  <c r="F63" i="480" s="1"/>
  <c r="D63" i="480" a="1"/>
  <c r="D63" i="480" s="1"/>
  <c r="G63" i="480" a="1"/>
  <c r="G63" i="480" s="1"/>
  <c r="E63" i="480" a="1"/>
  <c r="E63" i="480" s="1"/>
  <c r="C63" i="480" a="1"/>
  <c r="C63" i="480" s="1"/>
  <c r="I70" i="480" a="1"/>
  <c r="I70" i="480" s="1"/>
  <c r="F70" i="480" a="1"/>
  <c r="F70" i="480" s="1"/>
  <c r="D70" i="480" a="1"/>
  <c r="D70" i="480" s="1"/>
  <c r="G70" i="480" a="1"/>
  <c r="G70" i="480" s="1"/>
  <c r="E70" i="480" a="1"/>
  <c r="E70" i="480" s="1"/>
  <c r="C70" i="480" a="1"/>
  <c r="C70" i="480" s="1"/>
  <c r="S55" i="480" a="1"/>
  <c r="S55" i="480" s="1"/>
  <c r="O55" i="480" a="1"/>
  <c r="O55" i="480" s="1"/>
  <c r="M55" i="480" a="1"/>
  <c r="M55" i="480" s="1"/>
  <c r="T55" i="480" a="1"/>
  <c r="T55" i="480" s="1"/>
  <c r="R55" i="480" a="1"/>
  <c r="R55" i="480" s="1"/>
  <c r="N55" i="480" a="1"/>
  <c r="N55" i="480" s="1"/>
  <c r="S54" i="480" a="1"/>
  <c r="S54" i="480" s="1"/>
  <c r="O54" i="480" a="1"/>
  <c r="O54" i="480" s="1"/>
  <c r="M54" i="480" a="1"/>
  <c r="M54" i="480" s="1"/>
  <c r="T54" i="480" a="1"/>
  <c r="T54" i="480" s="1"/>
  <c r="R54" i="480" a="1"/>
  <c r="R54" i="480" s="1"/>
  <c r="N54" i="480" a="1"/>
  <c r="N54" i="480" s="1"/>
  <c r="X11" i="480" a="1"/>
  <c r="X11" i="480" s="1"/>
  <c r="Y11" i="480" a="1"/>
  <c r="Y11" i="480" s="1"/>
  <c r="W11" i="480" a="1"/>
  <c r="W11" i="480" s="1"/>
  <c r="S61" i="480" a="1"/>
  <c r="S61" i="480" s="1"/>
  <c r="O61" i="480" a="1"/>
  <c r="O61" i="480" s="1"/>
  <c r="M61" i="480" a="1"/>
  <c r="M61" i="480" s="1"/>
  <c r="T61" i="480" a="1"/>
  <c r="T61" i="480" s="1"/>
  <c r="R61" i="480" a="1"/>
  <c r="R61" i="480" s="1"/>
  <c r="N61" i="480" a="1"/>
  <c r="N61" i="480" s="1"/>
  <c r="T57" i="480" a="1"/>
  <c r="T57" i="480" s="1"/>
  <c r="R57" i="480" a="1"/>
  <c r="R57" i="480" s="1"/>
  <c r="N57" i="480" a="1"/>
  <c r="N57" i="480" s="1"/>
  <c r="S57" i="480" a="1"/>
  <c r="S57" i="480" s="1"/>
  <c r="O57" i="480" a="1"/>
  <c r="O57" i="480" s="1"/>
  <c r="M57" i="480" a="1"/>
  <c r="M57" i="480" s="1"/>
  <c r="S65" i="480" a="1"/>
  <c r="S65" i="480" s="1"/>
  <c r="O65" i="480" a="1"/>
  <c r="O65" i="480" s="1"/>
  <c r="M65" i="480" a="1"/>
  <c r="M65" i="480" s="1"/>
  <c r="T65" i="480" a="1"/>
  <c r="T65" i="480" s="1"/>
  <c r="R65" i="480" a="1"/>
  <c r="R65" i="480" s="1"/>
  <c r="N65" i="480" a="1"/>
  <c r="N65" i="480" s="1"/>
  <c r="G69" i="480" a="1"/>
  <c r="G69" i="480" s="1"/>
  <c r="E69" i="480" a="1"/>
  <c r="E69" i="480" s="1"/>
  <c r="C69" i="480" a="1"/>
  <c r="C69" i="480" s="1"/>
  <c r="I69" i="480" a="1"/>
  <c r="I69" i="480" s="1"/>
  <c r="F69" i="480" a="1"/>
  <c r="F69" i="480" s="1"/>
  <c r="D69" i="480" a="1"/>
  <c r="D69" i="480" s="1"/>
  <c r="X8" i="480" a="1"/>
  <c r="X8" i="480" s="1"/>
  <c r="Y8" i="480" a="1"/>
  <c r="Y8" i="480" s="1"/>
  <c r="W8" i="480" a="1"/>
  <c r="W8" i="480" s="1"/>
  <c r="O71" i="475" a="1"/>
  <c r="O71" i="475" s="1"/>
  <c r="S63" i="475" a="1"/>
  <c r="S63" i="475" s="1"/>
  <c r="T70" i="479" a="1"/>
  <c r="T70" i="479" s="1"/>
  <c r="T44" i="479" a="1"/>
  <c r="T44" i="479" s="1"/>
  <c r="T70" i="480" a="1"/>
  <c r="T70" i="480" s="1"/>
  <c r="R70" i="480" a="1"/>
  <c r="R70" i="480" s="1"/>
  <c r="N70" i="480" a="1"/>
  <c r="N70" i="480" s="1"/>
  <c r="S70" i="480" a="1"/>
  <c r="S70" i="480" s="1"/>
  <c r="O70" i="480" a="1"/>
  <c r="O70" i="480" s="1"/>
  <c r="M70" i="480" a="1"/>
  <c r="M70" i="480" s="1"/>
  <c r="G65" i="480" a="1"/>
  <c r="G65" i="480" s="1"/>
  <c r="E65" i="480" a="1"/>
  <c r="E65" i="480" s="1"/>
  <c r="C65" i="480" a="1"/>
  <c r="C65" i="480" s="1"/>
  <c r="I65" i="480" a="1"/>
  <c r="I65" i="480" s="1"/>
  <c r="F65" i="480" a="1"/>
  <c r="F65" i="480" s="1"/>
  <c r="D65" i="480" a="1"/>
  <c r="D65" i="480" s="1"/>
  <c r="S68" i="480" a="1"/>
  <c r="S68" i="480" s="1"/>
  <c r="O68" i="480" a="1"/>
  <c r="O68" i="480" s="1"/>
  <c r="M68" i="480" a="1"/>
  <c r="M68" i="480" s="1"/>
  <c r="T68" i="480" a="1"/>
  <c r="T68" i="480" s="1"/>
  <c r="R68" i="480" a="1"/>
  <c r="R68" i="480" s="1"/>
  <c r="N68" i="480" a="1"/>
  <c r="N68" i="480" s="1"/>
  <c r="T63" i="480" a="1"/>
  <c r="T63" i="480" s="1"/>
  <c r="R63" i="480" a="1"/>
  <c r="R63" i="480" s="1"/>
  <c r="N63" i="480" a="1"/>
  <c r="N63" i="480" s="1"/>
  <c r="S63" i="480" a="1"/>
  <c r="S63" i="480" s="1"/>
  <c r="O63" i="480" a="1"/>
  <c r="O63" i="480" s="1"/>
  <c r="M63" i="480" a="1"/>
  <c r="M63" i="480" s="1"/>
  <c r="S59" i="480" a="1"/>
  <c r="S59" i="480" s="1"/>
  <c r="O59" i="480" a="1"/>
  <c r="O59" i="480" s="1"/>
  <c r="M59" i="480" a="1"/>
  <c r="M59" i="480" s="1"/>
  <c r="T59" i="480" a="1"/>
  <c r="T59" i="480" s="1"/>
  <c r="R59" i="480" a="1"/>
  <c r="R59" i="480" s="1"/>
  <c r="N59" i="480" a="1"/>
  <c r="N59" i="480" s="1"/>
  <c r="I56" i="480" a="1"/>
  <c r="I56" i="480" s="1"/>
  <c r="F56" i="480" a="1"/>
  <c r="F56" i="480" s="1"/>
  <c r="D56" i="480" a="1"/>
  <c r="D56" i="480" s="1"/>
  <c r="G56" i="480" a="1"/>
  <c r="G56" i="480" s="1"/>
  <c r="E56" i="480" a="1"/>
  <c r="E56" i="480" s="1"/>
  <c r="C56" i="480" a="1"/>
  <c r="C56" i="480" s="1"/>
  <c r="G54" i="480" a="1"/>
  <c r="G54" i="480" s="1"/>
  <c r="E54" i="480" a="1"/>
  <c r="E54" i="480" s="1"/>
  <c r="C54" i="480" a="1"/>
  <c r="C54" i="480" s="1"/>
  <c r="I54" i="480" a="1"/>
  <c r="I54" i="480" s="1"/>
  <c r="F54" i="480" a="1"/>
  <c r="F54" i="480" s="1"/>
  <c r="D54" i="480" a="1"/>
  <c r="D54" i="480" s="1"/>
  <c r="G61" i="480" a="1"/>
  <c r="G61" i="480" s="1"/>
  <c r="E61" i="480" a="1"/>
  <c r="E61" i="480" s="1"/>
  <c r="I61" i="480" a="1"/>
  <c r="I61" i="480" s="1"/>
  <c r="F61" i="480" a="1"/>
  <c r="F61" i="480" s="1"/>
  <c r="D61" i="480" a="1"/>
  <c r="D61" i="480" s="1"/>
  <c r="C61" i="480" a="1"/>
  <c r="C61" i="480" s="1"/>
  <c r="I52" i="480" a="1"/>
  <c r="I52" i="480" s="1"/>
  <c r="F52" i="480" a="1"/>
  <c r="F52" i="480" s="1"/>
  <c r="D52" i="480" a="1"/>
  <c r="D52" i="480" s="1"/>
  <c r="G52" i="480" a="1"/>
  <c r="G52" i="480" s="1"/>
  <c r="C52" i="480" a="1"/>
  <c r="C52" i="480" s="1"/>
  <c r="E52" i="480" a="1"/>
  <c r="E52" i="480" s="1"/>
  <c r="D16" i="480" a="1"/>
  <c r="D16" i="480" s="1"/>
  <c r="G64" i="480" a="1"/>
  <c r="G64" i="480" s="1"/>
  <c r="E64" i="480" a="1"/>
  <c r="E64" i="480" s="1"/>
  <c r="C64" i="480" a="1"/>
  <c r="C64" i="480" s="1"/>
  <c r="I64" i="480" a="1"/>
  <c r="I64" i="480" s="1"/>
  <c r="F64" i="480" a="1"/>
  <c r="F64" i="480" s="1"/>
  <c r="D64" i="480" a="1"/>
  <c r="D64" i="480" s="1"/>
  <c r="I71" i="480" a="1"/>
  <c r="I71" i="480" s="1"/>
  <c r="F71" i="480" a="1"/>
  <c r="F71" i="480" s="1"/>
  <c r="D71" i="480" a="1"/>
  <c r="D71" i="480" s="1"/>
  <c r="G71" i="480" a="1"/>
  <c r="G71" i="480" s="1"/>
  <c r="E71" i="480" a="1"/>
  <c r="E71" i="480" s="1"/>
  <c r="C71" i="480" a="1"/>
  <c r="C71" i="480" s="1"/>
  <c r="G58" i="480" a="1"/>
  <c r="G58" i="480" s="1"/>
  <c r="E58" i="480" a="1"/>
  <c r="E58" i="480" s="1"/>
  <c r="C58" i="480" a="1"/>
  <c r="C58" i="480" s="1"/>
  <c r="I58" i="480" a="1"/>
  <c r="I58" i="480" s="1"/>
  <c r="F58" i="480" a="1"/>
  <c r="F58" i="480" s="1"/>
  <c r="D58" i="480" a="1"/>
  <c r="D58" i="480" s="1"/>
  <c r="I53" i="480" a="1"/>
  <c r="I53" i="480" s="1"/>
  <c r="F53" i="480" a="1"/>
  <c r="F53" i="480" s="1"/>
  <c r="D53" i="480" a="1"/>
  <c r="D53" i="480" s="1"/>
  <c r="G53" i="480" a="1"/>
  <c r="G53" i="480" s="1"/>
  <c r="E53" i="480" a="1"/>
  <c r="E53" i="480" s="1"/>
  <c r="C53" i="480" a="1"/>
  <c r="C53" i="480" s="1"/>
  <c r="S52" i="480" a="1"/>
  <c r="S52" i="480" s="1"/>
  <c r="X9" i="480" a="1"/>
  <c r="X9" i="480" s="1"/>
  <c r="Y9" i="480" a="1"/>
  <c r="Y9" i="480" s="1"/>
  <c r="W9" i="480" a="1"/>
  <c r="W9" i="480" s="1"/>
  <c r="I62" i="480" a="1"/>
  <c r="I62" i="480" s="1"/>
  <c r="F62" i="480" a="1"/>
  <c r="F62" i="480" s="1"/>
  <c r="D62" i="480" a="1"/>
  <c r="D62" i="480" s="1"/>
  <c r="G62" i="480" a="1"/>
  <c r="G62" i="480" s="1"/>
  <c r="E62" i="480" a="1"/>
  <c r="E62" i="480" s="1"/>
  <c r="C62" i="480" a="1"/>
  <c r="C62" i="480" s="1"/>
  <c r="S71" i="475" a="1"/>
  <c r="S71" i="475" s="1"/>
  <c r="M44" i="479" a="1"/>
  <c r="M44" i="479" s="1"/>
  <c r="S72" i="480" a="1"/>
  <c r="S72" i="480" s="1"/>
  <c r="O72" i="480" a="1"/>
  <c r="O72" i="480" s="1"/>
  <c r="M72" i="480" a="1"/>
  <c r="M72" i="480" s="1"/>
  <c r="T72" i="480" a="1"/>
  <c r="T72" i="480" s="1"/>
  <c r="R72" i="480" a="1"/>
  <c r="R72" i="480" s="1"/>
  <c r="N72" i="480" a="1"/>
  <c r="N72" i="480" s="1"/>
  <c r="D34" i="480" a="1"/>
  <c r="D34" i="480" s="1"/>
  <c r="K34" i="480" s="1" a="1"/>
  <c r="K34" i="480" s="1"/>
  <c r="L34" i="480" s="1" a="1"/>
  <c r="L34" i="480" s="1"/>
  <c r="S69" i="480" a="1"/>
  <c r="S69" i="480" s="1"/>
  <c r="O69" i="480" a="1"/>
  <c r="O69" i="480" s="1"/>
  <c r="M69" i="480" a="1"/>
  <c r="M69" i="480" s="1"/>
  <c r="T69" i="480" a="1"/>
  <c r="T69" i="480" s="1"/>
  <c r="R69" i="480" a="1"/>
  <c r="R69" i="480" s="1"/>
  <c r="N69" i="480" a="1"/>
  <c r="N69" i="480" s="1"/>
  <c r="T67" i="480" a="1"/>
  <c r="T67" i="480" s="1"/>
  <c r="R67" i="480" a="1"/>
  <c r="R67" i="480" s="1"/>
  <c r="N67" i="480" a="1"/>
  <c r="N67" i="480" s="1"/>
  <c r="S67" i="480" a="1"/>
  <c r="S67" i="480" s="1"/>
  <c r="O67" i="480" a="1"/>
  <c r="O67" i="480" s="1"/>
  <c r="M67" i="480" a="1"/>
  <c r="M67" i="480" s="1"/>
  <c r="I67" i="480" a="1"/>
  <c r="I67" i="480" s="1"/>
  <c r="F67" i="480" a="1"/>
  <c r="F67" i="480" s="1"/>
  <c r="D67" i="480" a="1"/>
  <c r="D67" i="480" s="1"/>
  <c r="G67" i="480" a="1"/>
  <c r="G67" i="480" s="1"/>
  <c r="E67" i="480" a="1"/>
  <c r="E67" i="480" s="1"/>
  <c r="C67" i="480" a="1"/>
  <c r="C67" i="480" s="1"/>
  <c r="S64" i="480" a="1"/>
  <c r="S64" i="480" s="1"/>
  <c r="O64" i="480" a="1"/>
  <c r="O64" i="480" s="1"/>
  <c r="M64" i="480" a="1"/>
  <c r="M64" i="480" s="1"/>
  <c r="T64" i="480" a="1"/>
  <c r="T64" i="480" s="1"/>
  <c r="R64" i="480" a="1"/>
  <c r="R64" i="480" s="1"/>
  <c r="N64" i="480" a="1"/>
  <c r="N64" i="480" s="1"/>
  <c r="D27" i="480" a="1"/>
  <c r="D27" i="480" s="1"/>
  <c r="T62" i="480" a="1"/>
  <c r="T62" i="480" s="1"/>
  <c r="R62" i="480" a="1"/>
  <c r="R62" i="480" s="1"/>
  <c r="N62" i="480" a="1"/>
  <c r="N62" i="480" s="1"/>
  <c r="S62" i="480" a="1"/>
  <c r="S62" i="480" s="1"/>
  <c r="O62" i="480" a="1"/>
  <c r="O62" i="480" s="1"/>
  <c r="M62" i="480" a="1"/>
  <c r="M62" i="480" s="1"/>
  <c r="D23" i="480" a="1"/>
  <c r="D23" i="480" s="1"/>
  <c r="S58" i="480" a="1"/>
  <c r="S58" i="480" s="1"/>
  <c r="O58" i="480" a="1"/>
  <c r="O58" i="480" s="1"/>
  <c r="M58" i="480" a="1"/>
  <c r="M58" i="480" s="1"/>
  <c r="T58" i="480" a="1"/>
  <c r="T58" i="480" s="1"/>
  <c r="R58" i="480" a="1"/>
  <c r="R58" i="480" s="1"/>
  <c r="N58" i="480" a="1"/>
  <c r="N58" i="480" s="1"/>
  <c r="D29" i="480" a="1"/>
  <c r="D29" i="480" s="1"/>
  <c r="K29" i="480" s="1" a="1"/>
  <c r="K29" i="480" s="1"/>
  <c r="L29" i="480" s="1" a="1"/>
  <c r="L29" i="480" s="1"/>
  <c r="I60" i="480" a="1"/>
  <c r="I60" i="480" s="1"/>
  <c r="F60" i="480" a="1"/>
  <c r="F60" i="480" s="1"/>
  <c r="D60" i="480" a="1"/>
  <c r="D60" i="480" s="1"/>
  <c r="G60" i="480" a="1"/>
  <c r="G60" i="480" s="1"/>
  <c r="E60" i="480" a="1"/>
  <c r="E60" i="480" s="1"/>
  <c r="C60" i="480" a="1"/>
  <c r="C60" i="480" s="1"/>
  <c r="K8" i="480" a="1"/>
  <c r="K8" i="480" s="1"/>
  <c r="G72" i="480" a="1"/>
  <c r="G72" i="480" s="1"/>
  <c r="E72" i="480" a="1"/>
  <c r="E72" i="480" s="1"/>
  <c r="C72" i="480" a="1"/>
  <c r="C72" i="480" s="1"/>
  <c r="I72" i="480" a="1"/>
  <c r="I72" i="480" s="1"/>
  <c r="F72" i="480" a="1"/>
  <c r="F72" i="480" s="1"/>
  <c r="D72" i="480" a="1"/>
  <c r="D72" i="480" s="1"/>
  <c r="G68" i="480" a="1"/>
  <c r="G68" i="480" s="1"/>
  <c r="E68" i="480" a="1"/>
  <c r="E68" i="480" s="1"/>
  <c r="C68" i="480" a="1"/>
  <c r="C68" i="480" s="1"/>
  <c r="I68" i="480" a="1"/>
  <c r="I68" i="480" s="1"/>
  <c r="F68" i="480" a="1"/>
  <c r="F68" i="480" s="1"/>
  <c r="D68" i="480" a="1"/>
  <c r="D68" i="480" s="1"/>
  <c r="N52" i="480" a="1"/>
  <c r="N52" i="480" s="1"/>
  <c r="X12" i="480" a="1"/>
  <c r="X12" i="480" s="1"/>
  <c r="Y12" i="480" a="1"/>
  <c r="Y12" i="480" s="1"/>
  <c r="W12" i="480" a="1"/>
  <c r="W12" i="480" s="1"/>
  <c r="X10" i="480" a="1"/>
  <c r="X10" i="480" s="1"/>
  <c r="Y10" i="480" a="1"/>
  <c r="Y10" i="480" s="1"/>
  <c r="W10" i="480" a="1"/>
  <c r="W10" i="480" s="1"/>
  <c r="H9" i="480" a="1"/>
  <c r="H9" i="480" s="1"/>
  <c r="X7" i="480" a="1"/>
  <c r="X7" i="480" s="1"/>
  <c r="Y7" i="480" a="1"/>
  <c r="Y7" i="480" s="1"/>
  <c r="W7" i="480" a="1"/>
  <c r="W7" i="480" s="1"/>
  <c r="X25" i="478" a="1"/>
  <c r="X25" i="478" s="1"/>
  <c r="Y25" i="478" a="1"/>
  <c r="Y25" i="478" s="1"/>
  <c r="G65" i="479" a="1"/>
  <c r="G65" i="479" s="1"/>
  <c r="E65" i="479" a="1"/>
  <c r="E65" i="479" s="1"/>
  <c r="C65" i="479" a="1"/>
  <c r="C65" i="479" s="1"/>
  <c r="F65" i="479" a="1"/>
  <c r="F65" i="479" s="1"/>
  <c r="K65" i="479" a="1"/>
  <c r="K65" i="479" s="1"/>
  <c r="D65" i="479" a="1"/>
  <c r="D65" i="479" s="1"/>
  <c r="I65" i="479" a="1"/>
  <c r="I65" i="479" s="1"/>
  <c r="D29" i="479" a="1"/>
  <c r="D29" i="479" s="1"/>
  <c r="K29" i="479" s="1" a="1"/>
  <c r="K29" i="479" s="1"/>
  <c r="L29" i="479" s="1" a="1"/>
  <c r="L29" i="479" s="1"/>
  <c r="Y23" i="478" a="1"/>
  <c r="Y23" i="478" s="1"/>
  <c r="T67" i="479" a="1"/>
  <c r="T67" i="479" s="1"/>
  <c r="R67" i="479" a="1"/>
  <c r="R67" i="479" s="1"/>
  <c r="N67" i="479" a="1"/>
  <c r="N67" i="479" s="1"/>
  <c r="S67" i="479" a="1"/>
  <c r="S67" i="479" s="1"/>
  <c r="M67" i="479" a="1"/>
  <c r="M67" i="479" s="1"/>
  <c r="O67" i="479" a="1"/>
  <c r="O67" i="479" s="1"/>
  <c r="K50" i="479" a="1"/>
  <c r="K50" i="479" s="1"/>
  <c r="G50" i="479" a="1"/>
  <c r="G50" i="479" s="1"/>
  <c r="F50" i="479" a="1"/>
  <c r="F50" i="479" s="1"/>
  <c r="E50" i="479" a="1"/>
  <c r="E50" i="479" s="1"/>
  <c r="I50" i="479" a="1"/>
  <c r="I50" i="479" s="1"/>
  <c r="D50" i="479" a="1"/>
  <c r="D50" i="479" s="1"/>
  <c r="C50" i="479" a="1"/>
  <c r="C50" i="479" s="1"/>
  <c r="G68" i="479" a="1"/>
  <c r="G68" i="479" s="1"/>
  <c r="E68" i="479" a="1"/>
  <c r="E68" i="479" s="1"/>
  <c r="C68" i="479" a="1"/>
  <c r="C68" i="479" s="1"/>
  <c r="I68" i="479" a="1"/>
  <c r="I68" i="479" s="1"/>
  <c r="F68" i="479" a="1"/>
  <c r="F68" i="479" s="1"/>
  <c r="K68" i="479" a="1"/>
  <c r="K68" i="479" s="1"/>
  <c r="D68" i="479" a="1"/>
  <c r="D68" i="479" s="1"/>
  <c r="G60" i="479" a="1"/>
  <c r="G60" i="479" s="1"/>
  <c r="E60" i="479" a="1"/>
  <c r="E60" i="479" s="1"/>
  <c r="C60" i="479" a="1"/>
  <c r="C60" i="479" s="1"/>
  <c r="I60" i="479" a="1"/>
  <c r="I60" i="479" s="1"/>
  <c r="K60" i="479" a="1"/>
  <c r="K60" i="479" s="1"/>
  <c r="D60" i="479" a="1"/>
  <c r="D60" i="479" s="1"/>
  <c r="F60" i="479" a="1"/>
  <c r="F60" i="479" s="1"/>
  <c r="S52" i="479" a="1"/>
  <c r="S52" i="479" s="1"/>
  <c r="N52" i="479" a="1"/>
  <c r="N52" i="479" s="1"/>
  <c r="R52" i="479" a="1"/>
  <c r="R52" i="479" s="1"/>
  <c r="M52" i="479" a="1"/>
  <c r="M52" i="479" s="1"/>
  <c r="O52" i="479" a="1"/>
  <c r="O52" i="479" s="1"/>
  <c r="T52" i="479" a="1"/>
  <c r="T52" i="479" s="1"/>
  <c r="F57" i="479" a="1"/>
  <c r="F57" i="479" s="1"/>
  <c r="G57" i="479" a="1"/>
  <c r="G57" i="479" s="1"/>
  <c r="E57" i="479" a="1"/>
  <c r="E57" i="479" s="1"/>
  <c r="I57" i="479" a="1"/>
  <c r="I57" i="479" s="1"/>
  <c r="K57" i="479" a="1"/>
  <c r="K57" i="479" s="1"/>
  <c r="D57" i="479" a="1"/>
  <c r="D57" i="479" s="1"/>
  <c r="C57" i="479" a="1"/>
  <c r="C57" i="479" s="1"/>
  <c r="R57" i="479" a="1"/>
  <c r="R57" i="479" s="1"/>
  <c r="T57" i="479" a="1"/>
  <c r="T57" i="479" s="1"/>
  <c r="O57" i="479" a="1"/>
  <c r="O57" i="479" s="1"/>
  <c r="M57" i="479" a="1"/>
  <c r="M57" i="479" s="1"/>
  <c r="S57" i="479" a="1"/>
  <c r="S57" i="479" s="1"/>
  <c r="N57" i="479" a="1"/>
  <c r="N57" i="479" s="1"/>
  <c r="S61" i="479" a="1"/>
  <c r="S61" i="479" s="1"/>
  <c r="O61" i="479" a="1"/>
  <c r="O61" i="479" s="1"/>
  <c r="M61" i="479" a="1"/>
  <c r="M61" i="479" s="1"/>
  <c r="R61" i="479" a="1"/>
  <c r="R61" i="479" s="1"/>
  <c r="N61" i="479" a="1"/>
  <c r="N61" i="479" s="1"/>
  <c r="T61" i="479" a="1"/>
  <c r="T61" i="479" s="1"/>
  <c r="K49" i="479" a="1"/>
  <c r="K49" i="479" s="1"/>
  <c r="I49" i="479" a="1"/>
  <c r="I49" i="479" s="1"/>
  <c r="F49" i="479" a="1"/>
  <c r="F49" i="479" s="1"/>
  <c r="D49" i="479" a="1"/>
  <c r="D49" i="479" s="1"/>
  <c r="C49" i="479" a="1"/>
  <c r="C49" i="479" s="1"/>
  <c r="E49" i="479" a="1"/>
  <c r="E49" i="479" s="1"/>
  <c r="G49" i="479" a="1"/>
  <c r="G49" i="479" s="1"/>
  <c r="N54" i="463" a="1"/>
  <c r="N54" i="463" s="1"/>
  <c r="O72" i="475" a="1"/>
  <c r="O72" i="475" s="1"/>
  <c r="T54" i="479" a="1"/>
  <c r="T54" i="479" s="1"/>
  <c r="S54" i="479" a="1"/>
  <c r="S54" i="479" s="1"/>
  <c r="M54" i="479" a="1"/>
  <c r="M54" i="479" s="1"/>
  <c r="K18" i="479" a="1"/>
  <c r="K18" i="479" s="1"/>
  <c r="R54" i="479" a="1"/>
  <c r="R54" i="479" s="1"/>
  <c r="O54" i="479" a="1"/>
  <c r="O54" i="479" s="1"/>
  <c r="N54" i="479" a="1"/>
  <c r="N54" i="479" s="1"/>
  <c r="K46" i="479" a="1"/>
  <c r="K46" i="479" s="1"/>
  <c r="G46" i="479" a="1"/>
  <c r="G46" i="479" s="1"/>
  <c r="I46" i="479" a="1"/>
  <c r="I46" i="479" s="1"/>
  <c r="D46" i="479" a="1"/>
  <c r="D46" i="479" s="1"/>
  <c r="C46" i="479" a="1"/>
  <c r="C46" i="479" s="1"/>
  <c r="F46" i="479" a="1"/>
  <c r="F46" i="479" s="1"/>
  <c r="D10" i="479" a="1"/>
  <c r="D10" i="479" s="1"/>
  <c r="E46" i="479" a="1"/>
  <c r="E46" i="479" s="1"/>
  <c r="N59" i="479" a="1"/>
  <c r="N59" i="479" s="1"/>
  <c r="S59" i="479" a="1"/>
  <c r="S59" i="479" s="1"/>
  <c r="M59" i="479" a="1"/>
  <c r="M59" i="479" s="1"/>
  <c r="R59" i="479" a="1"/>
  <c r="R59" i="479" s="1"/>
  <c r="O59" i="479" a="1"/>
  <c r="O59" i="479" s="1"/>
  <c r="T59" i="479" a="1"/>
  <c r="T59" i="479" s="1"/>
  <c r="K54" i="479" a="1"/>
  <c r="K54" i="479" s="1"/>
  <c r="G54" i="479" a="1"/>
  <c r="G54" i="479" s="1"/>
  <c r="I54" i="479" a="1"/>
  <c r="I54" i="479" s="1"/>
  <c r="D54" i="479" a="1"/>
  <c r="D54" i="479" s="1"/>
  <c r="C54" i="479" a="1"/>
  <c r="C54" i="479" s="1"/>
  <c r="F54" i="479" a="1"/>
  <c r="F54" i="479" s="1"/>
  <c r="E54" i="479" a="1"/>
  <c r="E54" i="479" s="1"/>
  <c r="K67" i="479" a="1"/>
  <c r="K67" i="479" s="1"/>
  <c r="I67" i="479" a="1"/>
  <c r="I67" i="479" s="1"/>
  <c r="F67" i="479" a="1"/>
  <c r="F67" i="479" s="1"/>
  <c r="D67" i="479" a="1"/>
  <c r="D67" i="479" s="1"/>
  <c r="G67" i="479" a="1"/>
  <c r="G67" i="479" s="1"/>
  <c r="C67" i="479" a="1"/>
  <c r="C67" i="479" s="1"/>
  <c r="E67" i="479" a="1"/>
  <c r="E67" i="479" s="1"/>
  <c r="D59" i="479" a="1"/>
  <c r="D59" i="479" s="1"/>
  <c r="I59" i="479" a="1"/>
  <c r="I59" i="479" s="1"/>
  <c r="K59" i="479" a="1"/>
  <c r="K59" i="479" s="1"/>
  <c r="E59" i="479" a="1"/>
  <c r="E59" i="479" s="1"/>
  <c r="C59" i="479" a="1"/>
  <c r="C59" i="479" s="1"/>
  <c r="G59" i="479" a="1"/>
  <c r="G59" i="479" s="1"/>
  <c r="F59" i="479" a="1"/>
  <c r="F59" i="479" s="1"/>
  <c r="G51" i="479" a="1"/>
  <c r="G51" i="479" s="1"/>
  <c r="E51" i="479" a="1"/>
  <c r="E51" i="479" s="1"/>
  <c r="C51" i="479" a="1"/>
  <c r="C51" i="479" s="1"/>
  <c r="F51" i="479" a="1"/>
  <c r="F51" i="479" s="1"/>
  <c r="I51" i="479" a="1"/>
  <c r="I51" i="479" s="1"/>
  <c r="D51" i="479" a="1"/>
  <c r="D51" i="479" s="1"/>
  <c r="K51" i="479" a="1"/>
  <c r="K51" i="479" s="1"/>
  <c r="G69" i="479" a="1"/>
  <c r="G69" i="479" s="1"/>
  <c r="E69" i="479" a="1"/>
  <c r="E69" i="479" s="1"/>
  <c r="C69" i="479" a="1"/>
  <c r="C69" i="479" s="1"/>
  <c r="I69" i="479" a="1"/>
  <c r="I69" i="479" s="1"/>
  <c r="D69" i="479" a="1"/>
  <c r="D69" i="479" s="1"/>
  <c r="F69" i="479" a="1"/>
  <c r="F69" i="479" s="1"/>
  <c r="K69" i="479" a="1"/>
  <c r="K69" i="479" s="1"/>
  <c r="O46" i="479" a="1"/>
  <c r="O46" i="479" s="1"/>
  <c r="G61" i="479" a="1"/>
  <c r="G61" i="479" s="1"/>
  <c r="E61" i="479" a="1"/>
  <c r="E61" i="479" s="1"/>
  <c r="I61" i="479" a="1"/>
  <c r="I61" i="479" s="1"/>
  <c r="K61" i="479" a="1"/>
  <c r="K61" i="479" s="1"/>
  <c r="D61" i="479" a="1"/>
  <c r="D61" i="479" s="1"/>
  <c r="F61" i="479" a="1"/>
  <c r="F61" i="479" s="1"/>
  <c r="C61" i="479" a="1"/>
  <c r="C61" i="479" s="1"/>
  <c r="K53" i="479" a="1"/>
  <c r="K53" i="479" s="1"/>
  <c r="I53" i="479" a="1"/>
  <c r="I53" i="479" s="1"/>
  <c r="F53" i="479" a="1"/>
  <c r="F53" i="479" s="1"/>
  <c r="D53" i="479" a="1"/>
  <c r="D53" i="479" s="1"/>
  <c r="C53" i="479" a="1"/>
  <c r="C53" i="479" s="1"/>
  <c r="G53" i="479" a="1"/>
  <c r="G53" i="479" s="1"/>
  <c r="E53" i="479" a="1"/>
  <c r="E53" i="479" s="1"/>
  <c r="T53" i="479" a="1"/>
  <c r="T53" i="479" s="1"/>
  <c r="R53" i="479" a="1"/>
  <c r="R53" i="479" s="1"/>
  <c r="N53" i="479" a="1"/>
  <c r="N53" i="479" s="1"/>
  <c r="M53" i="479" a="1"/>
  <c r="M53" i="479" s="1"/>
  <c r="S53" i="479" a="1"/>
  <c r="S53" i="479" s="1"/>
  <c r="O53" i="479" a="1"/>
  <c r="O53" i="479" s="1"/>
  <c r="K71" i="479" a="1"/>
  <c r="K71" i="479" s="1"/>
  <c r="I71" i="479" a="1"/>
  <c r="I71" i="479" s="1"/>
  <c r="F71" i="479" a="1"/>
  <c r="F71" i="479" s="1"/>
  <c r="D71" i="479" a="1"/>
  <c r="D71" i="479" s="1"/>
  <c r="G71" i="479" a="1"/>
  <c r="G71" i="479" s="1"/>
  <c r="C71" i="479" a="1"/>
  <c r="C71" i="479" s="1"/>
  <c r="D35" i="479" a="1"/>
  <c r="D35" i="479" s="1"/>
  <c r="E71" i="479" a="1"/>
  <c r="E71" i="479" s="1"/>
  <c r="T66" i="479" a="1"/>
  <c r="T66" i="479" s="1"/>
  <c r="R66" i="479" a="1"/>
  <c r="R66" i="479" s="1"/>
  <c r="N66" i="479" a="1"/>
  <c r="N66" i="479" s="1"/>
  <c r="M66" i="479" a="1"/>
  <c r="M66" i="479" s="1"/>
  <c r="S66" i="479" a="1"/>
  <c r="S66" i="479" s="1"/>
  <c r="O66" i="479" a="1"/>
  <c r="O66" i="479" s="1"/>
  <c r="S50" i="479" a="1"/>
  <c r="S50" i="479" s="1"/>
  <c r="O50" i="479" a="1"/>
  <c r="O50" i="479" s="1"/>
  <c r="M50" i="479" a="1"/>
  <c r="M50" i="479" s="1"/>
  <c r="T50" i="479" a="1"/>
  <c r="T50" i="479" s="1"/>
  <c r="N50" i="479" a="1"/>
  <c r="N50" i="479" s="1"/>
  <c r="R50" i="479" a="1"/>
  <c r="R50" i="479" s="1"/>
  <c r="N55" i="479" a="1"/>
  <c r="N55" i="479" s="1"/>
  <c r="S55" i="479" a="1"/>
  <c r="S55" i="479" s="1"/>
  <c r="M55" i="479" a="1"/>
  <c r="M55" i="479" s="1"/>
  <c r="R55" i="479" a="1"/>
  <c r="R55" i="479" s="1"/>
  <c r="O55" i="479" a="1"/>
  <c r="O55" i="479" s="1"/>
  <c r="T55" i="479" a="1"/>
  <c r="T55" i="479" s="1"/>
  <c r="S68" i="479" a="1"/>
  <c r="S68" i="479" s="1"/>
  <c r="O68" i="479" a="1"/>
  <c r="O68" i="479" s="1"/>
  <c r="M68" i="479" a="1"/>
  <c r="M68" i="479" s="1"/>
  <c r="R68" i="479" a="1"/>
  <c r="R68" i="479" s="1"/>
  <c r="N68" i="479" a="1"/>
  <c r="N68" i="479" s="1"/>
  <c r="T68" i="479" a="1"/>
  <c r="T68" i="479" s="1"/>
  <c r="R32" i="479"/>
  <c r="S60" i="479" a="1"/>
  <c r="S60" i="479" s="1"/>
  <c r="O60" i="479" a="1"/>
  <c r="O60" i="479" s="1"/>
  <c r="M60" i="479" a="1"/>
  <c r="M60" i="479" s="1"/>
  <c r="T60" i="479" a="1"/>
  <c r="T60" i="479" s="1"/>
  <c r="R60" i="479" a="1"/>
  <c r="R60" i="479" s="1"/>
  <c r="N60" i="479" a="1"/>
  <c r="N60" i="479" s="1"/>
  <c r="G52" i="479" a="1"/>
  <c r="G52" i="479" s="1"/>
  <c r="D52" i="479" a="1"/>
  <c r="D52" i="479" s="1"/>
  <c r="I52" i="479" a="1"/>
  <c r="I52" i="479" s="1"/>
  <c r="E52" i="479" a="1"/>
  <c r="E52" i="479" s="1"/>
  <c r="K52" i="479" a="1"/>
  <c r="K52" i="479" s="1"/>
  <c r="C52" i="479" a="1"/>
  <c r="C52" i="479" s="1"/>
  <c r="F52" i="479" a="1"/>
  <c r="F52" i="479" s="1"/>
  <c r="S69" i="479" a="1"/>
  <c r="S69" i="479" s="1"/>
  <c r="O69" i="479" a="1"/>
  <c r="O69" i="479" s="1"/>
  <c r="M69" i="479" a="1"/>
  <c r="M69" i="479" s="1"/>
  <c r="R69" i="479" a="1"/>
  <c r="R69" i="479" s="1"/>
  <c r="N69" i="479" a="1"/>
  <c r="N69" i="479" s="1"/>
  <c r="T69" i="479" a="1"/>
  <c r="T69" i="479" s="1"/>
  <c r="K70" i="479" a="1"/>
  <c r="K70" i="479" s="1"/>
  <c r="I70" i="479" a="1"/>
  <c r="I70" i="479" s="1"/>
  <c r="F70" i="479" a="1"/>
  <c r="F70" i="479" s="1"/>
  <c r="D70" i="479" a="1"/>
  <c r="D70" i="479" s="1"/>
  <c r="C70" i="479" a="1"/>
  <c r="C70" i="479" s="1"/>
  <c r="S70" i="479" a="1"/>
  <c r="S70" i="479" s="1"/>
  <c r="E70" i="479" a="1"/>
  <c r="E70" i="479" s="1"/>
  <c r="M70" i="479" a="1"/>
  <c r="M70" i="479" s="1"/>
  <c r="G70" i="479" a="1"/>
  <c r="G70" i="479" s="1"/>
  <c r="D34" i="479" a="1"/>
  <c r="D34" i="479" s="1"/>
  <c r="T49" i="479" a="1"/>
  <c r="T49" i="479" s="1"/>
  <c r="R49" i="479" a="1"/>
  <c r="R49" i="479" s="1"/>
  <c r="N49" i="479" a="1"/>
  <c r="N49" i="479" s="1"/>
  <c r="M49" i="479" a="1"/>
  <c r="M49" i="479" s="1"/>
  <c r="O49" i="479" a="1"/>
  <c r="O49" i="479" s="1"/>
  <c r="S49" i="479" a="1"/>
  <c r="S49" i="479" s="1"/>
  <c r="D7" i="471" a="1"/>
  <c r="D7" i="471" s="1"/>
  <c r="X7" i="471" s="1" a="1"/>
  <c r="X7" i="471" s="1"/>
  <c r="T71" i="475" a="1"/>
  <c r="T71" i="475" s="1"/>
  <c r="T63" i="475" a="1"/>
  <c r="T63" i="475" s="1"/>
  <c r="S70" i="475" a="1"/>
  <c r="S70" i="475" s="1"/>
  <c r="N51" i="478" a="1"/>
  <c r="N51" i="478" s="1"/>
  <c r="N70" i="479" a="1"/>
  <c r="N70" i="479" s="1"/>
  <c r="T58" i="479" a="1"/>
  <c r="T58" i="479" s="1"/>
  <c r="R58" i="479" a="1"/>
  <c r="R58" i="479" s="1"/>
  <c r="N58" i="479" a="1"/>
  <c r="N58" i="479" s="1"/>
  <c r="O58" i="479" a="1"/>
  <c r="O58" i="479" s="1"/>
  <c r="S58" i="479" a="1"/>
  <c r="S58" i="479" s="1"/>
  <c r="M58" i="479" a="1"/>
  <c r="M58" i="479" s="1"/>
  <c r="R22" i="479"/>
  <c r="K45" i="479" a="1"/>
  <c r="K45" i="479" s="1"/>
  <c r="I45" i="479" a="1"/>
  <c r="I45" i="479" s="1"/>
  <c r="F45" i="479" a="1"/>
  <c r="F45" i="479" s="1"/>
  <c r="D45" i="479" a="1"/>
  <c r="D45" i="479" s="1"/>
  <c r="C45" i="479" a="1"/>
  <c r="C45" i="479" s="1"/>
  <c r="G45" i="479" a="1"/>
  <c r="G45" i="479" s="1"/>
  <c r="E45" i="479" a="1"/>
  <c r="E45" i="479" s="1"/>
  <c r="D9" i="479" a="1"/>
  <c r="D9" i="479" s="1"/>
  <c r="K66" i="479" a="1"/>
  <c r="K66" i="479" s="1"/>
  <c r="I66" i="479" a="1"/>
  <c r="I66" i="479" s="1"/>
  <c r="F66" i="479" a="1"/>
  <c r="F66" i="479" s="1"/>
  <c r="D66" i="479" a="1"/>
  <c r="D66" i="479" s="1"/>
  <c r="E66" i="479" a="1"/>
  <c r="E66" i="479" s="1"/>
  <c r="C66" i="479" a="1"/>
  <c r="C66" i="479" s="1"/>
  <c r="G66" i="479" a="1"/>
  <c r="G66" i="479" s="1"/>
  <c r="T63" i="479" a="1"/>
  <c r="T63" i="479" s="1"/>
  <c r="R63" i="479" a="1"/>
  <c r="R63" i="479" s="1"/>
  <c r="N63" i="479" a="1"/>
  <c r="N63" i="479" s="1"/>
  <c r="S63" i="479" a="1"/>
  <c r="S63" i="479" s="1"/>
  <c r="M63" i="479" a="1"/>
  <c r="M63" i="479" s="1"/>
  <c r="O63" i="479" a="1"/>
  <c r="O63" i="479" s="1"/>
  <c r="K58" i="479" a="1"/>
  <c r="K58" i="479" s="1"/>
  <c r="I58" i="479" a="1"/>
  <c r="I58" i="479" s="1"/>
  <c r="F58" i="479" a="1"/>
  <c r="F58" i="479" s="1"/>
  <c r="D58" i="479" a="1"/>
  <c r="D58" i="479" s="1"/>
  <c r="E58" i="479" a="1"/>
  <c r="E58" i="479" s="1"/>
  <c r="G58" i="479" a="1"/>
  <c r="G58" i="479" s="1"/>
  <c r="C58" i="479" a="1"/>
  <c r="C58" i="479" s="1"/>
  <c r="D15" i="479" a="1"/>
  <c r="D15" i="479" s="1"/>
  <c r="K15" i="479" s="1" a="1"/>
  <c r="K15" i="479" s="1"/>
  <c r="L15" i="479" s="1" a="1"/>
  <c r="L15" i="479" s="1"/>
  <c r="W11" i="479" a="1"/>
  <c r="W11" i="479" s="1"/>
  <c r="R71" i="479" a="1"/>
  <c r="R71" i="479" s="1"/>
  <c r="G64" i="479" a="1"/>
  <c r="G64" i="479" s="1"/>
  <c r="E64" i="479" a="1"/>
  <c r="E64" i="479" s="1"/>
  <c r="C64" i="479" a="1"/>
  <c r="C64" i="479" s="1"/>
  <c r="F64" i="479" a="1"/>
  <c r="F64" i="479" s="1"/>
  <c r="D64" i="479" a="1"/>
  <c r="D64" i="479" s="1"/>
  <c r="K64" i="479" a="1"/>
  <c r="K64" i="479" s="1"/>
  <c r="I64" i="479" a="1"/>
  <c r="I64" i="479" s="1"/>
  <c r="S64" i="479" a="1"/>
  <c r="S64" i="479" s="1"/>
  <c r="O64" i="479" a="1"/>
  <c r="O64" i="479" s="1"/>
  <c r="M64" i="479" a="1"/>
  <c r="M64" i="479" s="1"/>
  <c r="T64" i="479" a="1"/>
  <c r="T64" i="479" s="1"/>
  <c r="N64" i="479" a="1"/>
  <c r="N64" i="479" s="1"/>
  <c r="R64" i="479" a="1"/>
  <c r="R64" i="479" s="1"/>
  <c r="G56" i="479" a="1"/>
  <c r="G56" i="479" s="1"/>
  <c r="E56" i="479" a="1"/>
  <c r="E56" i="479" s="1"/>
  <c r="C56" i="479" a="1"/>
  <c r="C56" i="479" s="1"/>
  <c r="I56" i="479" a="1"/>
  <c r="I56" i="479" s="1"/>
  <c r="K56" i="479" a="1"/>
  <c r="K56" i="479" s="1"/>
  <c r="D56" i="479" a="1"/>
  <c r="D56" i="479" s="1"/>
  <c r="F56" i="479" a="1"/>
  <c r="F56" i="479" s="1"/>
  <c r="S56" i="479" a="1"/>
  <c r="S56" i="479" s="1"/>
  <c r="O56" i="479" a="1"/>
  <c r="O56" i="479" s="1"/>
  <c r="M56" i="479" a="1"/>
  <c r="M56" i="479" s="1"/>
  <c r="T56" i="479" a="1"/>
  <c r="T56" i="479" s="1"/>
  <c r="R56" i="479" a="1"/>
  <c r="R56" i="479" s="1"/>
  <c r="N56" i="479" a="1"/>
  <c r="N56" i="479" s="1"/>
  <c r="G48" i="479" a="1"/>
  <c r="G48" i="479" s="1"/>
  <c r="D48" i="479" a="1"/>
  <c r="D48" i="479" s="1"/>
  <c r="K48" i="479" a="1"/>
  <c r="K48" i="479" s="1"/>
  <c r="F48" i="479" a="1"/>
  <c r="F48" i="479" s="1"/>
  <c r="C48" i="479" a="1"/>
  <c r="C48" i="479" s="1"/>
  <c r="E48" i="479" a="1"/>
  <c r="E48" i="479" s="1"/>
  <c r="I48" i="479" a="1"/>
  <c r="I48" i="479" s="1"/>
  <c r="S48" i="479" a="1"/>
  <c r="S48" i="479" s="1"/>
  <c r="N48" i="479" a="1"/>
  <c r="N48" i="479" s="1"/>
  <c r="T48" i="479" a="1"/>
  <c r="T48" i="479" s="1"/>
  <c r="O48" i="479" a="1"/>
  <c r="O48" i="479" s="1"/>
  <c r="R48" i="479" a="1"/>
  <c r="R48" i="479" s="1"/>
  <c r="M48" i="479" a="1"/>
  <c r="M48" i="479" s="1"/>
  <c r="Y12" i="479" a="1"/>
  <c r="Y12" i="479" s="1"/>
  <c r="N46" i="479" a="1"/>
  <c r="N46" i="479" s="1"/>
  <c r="R45" i="479" a="1"/>
  <c r="R45" i="479" s="1"/>
  <c r="G72" i="479" a="1"/>
  <c r="G72" i="479" s="1"/>
  <c r="E72" i="479" a="1"/>
  <c r="E72" i="479" s="1"/>
  <c r="C72" i="479" a="1"/>
  <c r="C72" i="479" s="1"/>
  <c r="F72" i="479" a="1"/>
  <c r="F72" i="479" s="1"/>
  <c r="I72" i="479" a="1"/>
  <c r="I72" i="479" s="1"/>
  <c r="R72" i="479" a="1"/>
  <c r="R72" i="479" s="1"/>
  <c r="D72" i="479" a="1"/>
  <c r="D72" i="479" s="1"/>
  <c r="N72" i="479" a="1"/>
  <c r="N72" i="479" s="1"/>
  <c r="K72" i="479" a="1"/>
  <c r="K72" i="479" s="1"/>
  <c r="D36" i="479" a="1"/>
  <c r="D36" i="479" s="1"/>
  <c r="M43" i="471" a="1"/>
  <c r="M43" i="471" s="1"/>
  <c r="T64" i="476" a="1"/>
  <c r="T64" i="476" s="1"/>
  <c r="Y27" i="478" a="1"/>
  <c r="Y27" i="478" s="1"/>
  <c r="R70" i="479" a="1"/>
  <c r="R70" i="479" s="1"/>
  <c r="T62" i="479" a="1"/>
  <c r="T62" i="479" s="1"/>
  <c r="R62" i="479" a="1"/>
  <c r="R62" i="479" s="1"/>
  <c r="N62" i="479" a="1"/>
  <c r="N62" i="479" s="1"/>
  <c r="O62" i="479" a="1"/>
  <c r="O62" i="479" s="1"/>
  <c r="M62" i="479" a="1"/>
  <c r="M62" i="479" s="1"/>
  <c r="S62" i="479" a="1"/>
  <c r="S62" i="479" s="1"/>
  <c r="D14" i="479" a="1"/>
  <c r="D14" i="479" s="1"/>
  <c r="G44" i="479" a="1"/>
  <c r="G44" i="479" s="1"/>
  <c r="D44" i="479" a="1"/>
  <c r="D44" i="479" s="1"/>
  <c r="I44" i="479" a="1"/>
  <c r="I44" i="479" s="1"/>
  <c r="E44" i="479" a="1"/>
  <c r="E44" i="479" s="1"/>
  <c r="H8" i="479" a="1"/>
  <c r="H8" i="479" s="1"/>
  <c r="AA8" i="479" s="1" a="1"/>
  <c r="AA8" i="479" s="1"/>
  <c r="F44" i="479" a="1"/>
  <c r="F44" i="479" s="1"/>
  <c r="K44" i="479" a="1"/>
  <c r="K44" i="479" s="1"/>
  <c r="C44" i="479" a="1"/>
  <c r="C44" i="479" s="1"/>
  <c r="D8" i="479" a="1"/>
  <c r="D8" i="479" s="1"/>
  <c r="O44" i="479" a="1"/>
  <c r="O44" i="479" s="1"/>
  <c r="K7" i="479" a="1"/>
  <c r="K7" i="479" s="1"/>
  <c r="D31" i="479" a="1"/>
  <c r="D31" i="479" s="1"/>
  <c r="K62" i="479" a="1"/>
  <c r="K62" i="479" s="1"/>
  <c r="I62" i="479" a="1"/>
  <c r="I62" i="479" s="1"/>
  <c r="F62" i="479" a="1"/>
  <c r="F62" i="479" s="1"/>
  <c r="D62" i="479" a="1"/>
  <c r="D62" i="479" s="1"/>
  <c r="C62" i="479" a="1"/>
  <c r="C62" i="479" s="1"/>
  <c r="E62" i="479" a="1"/>
  <c r="E62" i="479" s="1"/>
  <c r="G62" i="479" a="1"/>
  <c r="G62" i="479" s="1"/>
  <c r="S51" i="479" a="1"/>
  <c r="S51" i="479" s="1"/>
  <c r="O51" i="479" a="1"/>
  <c r="O51" i="479" s="1"/>
  <c r="M51" i="479" a="1"/>
  <c r="M51" i="479" s="1"/>
  <c r="R51" i="479" a="1"/>
  <c r="R51" i="479" s="1"/>
  <c r="T51" i="479" a="1"/>
  <c r="T51" i="479" s="1"/>
  <c r="N51" i="479" a="1"/>
  <c r="N51" i="479" s="1"/>
  <c r="S47" i="479" a="1"/>
  <c r="S47" i="479" s="1"/>
  <c r="O47" i="479" a="1"/>
  <c r="O47" i="479" s="1"/>
  <c r="M47" i="479" a="1"/>
  <c r="M47" i="479" s="1"/>
  <c r="R47" i="479" a="1"/>
  <c r="R47" i="479" s="1"/>
  <c r="R11" i="479"/>
  <c r="T47" i="479" a="1"/>
  <c r="T47" i="479" s="1"/>
  <c r="N47" i="479" a="1"/>
  <c r="N47" i="479" s="1"/>
  <c r="M71" i="479" a="1"/>
  <c r="M71" i="479" s="1"/>
  <c r="T71" i="479" a="1"/>
  <c r="T71" i="479" s="1"/>
  <c r="D32" i="479" a="1"/>
  <c r="D32" i="479" s="1"/>
  <c r="K63" i="479" a="1"/>
  <c r="K63" i="479" s="1"/>
  <c r="I63" i="479" a="1"/>
  <c r="I63" i="479" s="1"/>
  <c r="F63" i="479" a="1"/>
  <c r="F63" i="479" s="1"/>
  <c r="D63" i="479" a="1"/>
  <c r="D63" i="479" s="1"/>
  <c r="G63" i="479" a="1"/>
  <c r="G63" i="479" s="1"/>
  <c r="C63" i="479" a="1"/>
  <c r="C63" i="479" s="1"/>
  <c r="E63" i="479" a="1"/>
  <c r="E63" i="479" s="1"/>
  <c r="D24" i="479" a="1"/>
  <c r="D24" i="479" s="1"/>
  <c r="D55" i="479" a="1"/>
  <c r="D55" i="479" s="1"/>
  <c r="I55" i="479" a="1"/>
  <c r="I55" i="479" s="1"/>
  <c r="K55" i="479" a="1"/>
  <c r="K55" i="479" s="1"/>
  <c r="E55" i="479" a="1"/>
  <c r="E55" i="479" s="1"/>
  <c r="C55" i="479" a="1"/>
  <c r="C55" i="479" s="1"/>
  <c r="G55" i="479" a="1"/>
  <c r="G55" i="479" s="1"/>
  <c r="F55" i="479" a="1"/>
  <c r="F55" i="479" s="1"/>
  <c r="D16" i="479" a="1"/>
  <c r="D16" i="479" s="1"/>
  <c r="K16" i="479" s="1" a="1"/>
  <c r="K16" i="479" s="1"/>
  <c r="L16" i="479" s="1" a="1"/>
  <c r="L16" i="479" s="1"/>
  <c r="D33" i="479" a="1"/>
  <c r="D33" i="479" s="1"/>
  <c r="K33" i="479" s="1" a="1"/>
  <c r="K33" i="479" s="1"/>
  <c r="L33" i="479" s="1" a="1"/>
  <c r="L33" i="479" s="1"/>
  <c r="D21" i="479" a="1"/>
  <c r="D21" i="479" s="1"/>
  <c r="T46" i="479" a="1"/>
  <c r="T46" i="479" s="1"/>
  <c r="M46" i="479" a="1"/>
  <c r="M46" i="479" s="1"/>
  <c r="S45" i="479" a="1"/>
  <c r="S45" i="479" s="1"/>
  <c r="T45" i="479" a="1"/>
  <c r="T45" i="479" s="1"/>
  <c r="D25" i="479" a="1"/>
  <c r="D25" i="479" s="1"/>
  <c r="S65" i="479" a="1"/>
  <c r="S65" i="479" s="1"/>
  <c r="O65" i="479" a="1"/>
  <c r="O65" i="479" s="1"/>
  <c r="M65" i="479" a="1"/>
  <c r="M65" i="479" s="1"/>
  <c r="T65" i="479" a="1"/>
  <c r="T65" i="479" s="1"/>
  <c r="R65" i="479" a="1"/>
  <c r="R65" i="479" s="1"/>
  <c r="N65" i="479" a="1"/>
  <c r="N65" i="479" s="1"/>
  <c r="D13" i="479" a="1"/>
  <c r="D13" i="479" s="1"/>
  <c r="G47" i="478" a="1"/>
  <c r="G47" i="478" s="1"/>
  <c r="E47" i="478" a="1"/>
  <c r="E47" i="478" s="1"/>
  <c r="C47" i="478" a="1"/>
  <c r="C47" i="478" s="1"/>
  <c r="F47" i="478" a="1"/>
  <c r="F47" i="478" s="1"/>
  <c r="D47" i="478" a="1"/>
  <c r="D47" i="478" s="1"/>
  <c r="K47" i="478" a="1"/>
  <c r="K47" i="478" s="1"/>
  <c r="I47" i="478" a="1"/>
  <c r="I47" i="478" s="1"/>
  <c r="D11" i="478" a="1"/>
  <c r="D11" i="478" s="1"/>
  <c r="K45" i="478" a="1"/>
  <c r="K45" i="478" s="1"/>
  <c r="I45" i="478" a="1"/>
  <c r="I45" i="478" s="1"/>
  <c r="F45" i="478" a="1"/>
  <c r="F45" i="478" s="1"/>
  <c r="D45" i="478" a="1"/>
  <c r="D45" i="478" s="1"/>
  <c r="E45" i="478" a="1"/>
  <c r="E45" i="478" s="1"/>
  <c r="C45" i="478" a="1"/>
  <c r="C45" i="478" s="1"/>
  <c r="G45" i="478" a="1"/>
  <c r="G45" i="478" s="1"/>
  <c r="D9" i="478" a="1"/>
  <c r="D9" i="478" s="1"/>
  <c r="G44" i="478" a="1"/>
  <c r="G44" i="478" s="1"/>
  <c r="E44" i="478" a="1"/>
  <c r="E44" i="478" s="1"/>
  <c r="C44" i="478" a="1"/>
  <c r="C44" i="478" s="1"/>
  <c r="K44" i="478" a="1"/>
  <c r="K44" i="478" s="1"/>
  <c r="I44" i="478" a="1"/>
  <c r="I44" i="478" s="1"/>
  <c r="F44" i="478" a="1"/>
  <c r="F44" i="478" s="1"/>
  <c r="D44" i="478" a="1"/>
  <c r="D44" i="478" s="1"/>
  <c r="H8" i="478" a="1"/>
  <c r="H8" i="478" s="1"/>
  <c r="AA8" i="478" s="1" a="1"/>
  <c r="AA8" i="478" s="1"/>
  <c r="D8" i="478" a="1"/>
  <c r="D8" i="478" s="1"/>
  <c r="G43" i="478" a="1"/>
  <c r="G43" i="478" s="1"/>
  <c r="E43" i="478" a="1"/>
  <c r="E43" i="478" s="1"/>
  <c r="C43" i="478" a="1"/>
  <c r="C43" i="478" s="1"/>
  <c r="F43" i="478" a="1"/>
  <c r="F43" i="478" s="1"/>
  <c r="D43" i="478" a="1"/>
  <c r="D43" i="478" s="1"/>
  <c r="K43" i="478" a="1"/>
  <c r="K43" i="478" s="1"/>
  <c r="I43" i="478" a="1"/>
  <c r="I43" i="478" s="1"/>
  <c r="D7" i="478" a="1"/>
  <c r="D7" i="478" s="1"/>
  <c r="K52" i="478" a="1"/>
  <c r="K52" i="478" s="1"/>
  <c r="D52" i="478" a="1"/>
  <c r="D52" i="478" s="1"/>
  <c r="F52" i="478" a="1"/>
  <c r="F52" i="478" s="1"/>
  <c r="C52" i="478" a="1"/>
  <c r="C52" i="478" s="1"/>
  <c r="I52" i="478" a="1"/>
  <c r="I52" i="478" s="1"/>
  <c r="E52" i="478" a="1"/>
  <c r="E52" i="478" s="1"/>
  <c r="G52" i="478" a="1"/>
  <c r="G52" i="478" s="1"/>
  <c r="D16" i="478" a="1"/>
  <c r="D16" i="478" s="1"/>
  <c r="K16" i="478" s="1" a="1"/>
  <c r="K16" i="478" s="1"/>
  <c r="L16" i="478" s="1" a="1"/>
  <c r="L16" i="478" s="1"/>
  <c r="K46" i="478" a="1"/>
  <c r="K46" i="478" s="1"/>
  <c r="I46" i="478" a="1"/>
  <c r="I46" i="478" s="1"/>
  <c r="F46" i="478" a="1"/>
  <c r="F46" i="478" s="1"/>
  <c r="D46" i="478" a="1"/>
  <c r="D46" i="478" s="1"/>
  <c r="G46" i="478" a="1"/>
  <c r="G46" i="478" s="1"/>
  <c r="E46" i="478" a="1"/>
  <c r="E46" i="478" s="1"/>
  <c r="C46" i="478" a="1"/>
  <c r="C46" i="478" s="1"/>
  <c r="D10" i="478" a="1"/>
  <c r="D10" i="478" s="1"/>
  <c r="K56" i="478" a="1"/>
  <c r="K56" i="478" s="1"/>
  <c r="I56" i="478" a="1"/>
  <c r="I56" i="478" s="1"/>
  <c r="F56" i="478" a="1"/>
  <c r="F56" i="478" s="1"/>
  <c r="D56" i="478" a="1"/>
  <c r="D56" i="478" s="1"/>
  <c r="G56" i="478" a="1"/>
  <c r="G56" i="478" s="1"/>
  <c r="E56" i="478" a="1"/>
  <c r="E56" i="478" s="1"/>
  <c r="C56" i="478" a="1"/>
  <c r="C56" i="478" s="1"/>
  <c r="D20" i="478" a="1"/>
  <c r="D20" i="478" s="1"/>
  <c r="K20" i="478" s="1" a="1"/>
  <c r="K20" i="478" s="1"/>
  <c r="L20" i="478" s="1" a="1"/>
  <c r="L20" i="478" s="1"/>
  <c r="T71" i="477" a="1"/>
  <c r="T71" i="477" s="1"/>
  <c r="G72" i="478" a="1"/>
  <c r="G72" i="478" s="1"/>
  <c r="E72" i="478" a="1"/>
  <c r="E72" i="478" s="1"/>
  <c r="C72" i="478" a="1"/>
  <c r="C72" i="478" s="1"/>
  <c r="I72" i="478" a="1"/>
  <c r="I72" i="478" s="1"/>
  <c r="F72" i="478" a="1"/>
  <c r="F72" i="478" s="1"/>
  <c r="D72" i="478" a="1"/>
  <c r="D72" i="478" s="1"/>
  <c r="K72" i="478" a="1"/>
  <c r="K72" i="478" s="1"/>
  <c r="K67" i="478" a="1"/>
  <c r="K67" i="478" s="1"/>
  <c r="I67" i="478" a="1"/>
  <c r="I67" i="478" s="1"/>
  <c r="F67" i="478" a="1"/>
  <c r="F67" i="478" s="1"/>
  <c r="D67" i="478" a="1"/>
  <c r="D67" i="478" s="1"/>
  <c r="G67" i="478" a="1"/>
  <c r="G67" i="478" s="1"/>
  <c r="E67" i="478" a="1"/>
  <c r="E67" i="478" s="1"/>
  <c r="C67" i="478" a="1"/>
  <c r="C67" i="478" s="1"/>
  <c r="S68" i="478" a="1"/>
  <c r="S68" i="478" s="1"/>
  <c r="O68" i="478" a="1"/>
  <c r="O68" i="478" s="1"/>
  <c r="M68" i="478" a="1"/>
  <c r="M68" i="478" s="1"/>
  <c r="T68" i="478" a="1"/>
  <c r="T68" i="478" s="1"/>
  <c r="R68" i="478" a="1"/>
  <c r="R68" i="478" s="1"/>
  <c r="N68" i="478" a="1"/>
  <c r="N68" i="478" s="1"/>
  <c r="S65" i="478" a="1"/>
  <c r="S65" i="478" s="1"/>
  <c r="O65" i="478" a="1"/>
  <c r="O65" i="478" s="1"/>
  <c r="M65" i="478" a="1"/>
  <c r="M65" i="478" s="1"/>
  <c r="T65" i="478" a="1"/>
  <c r="T65" i="478" s="1"/>
  <c r="R65" i="478" a="1"/>
  <c r="R65" i="478" s="1"/>
  <c r="N65" i="478" a="1"/>
  <c r="N65" i="478" s="1"/>
  <c r="K57" i="478" a="1"/>
  <c r="K57" i="478" s="1"/>
  <c r="I57" i="478" a="1"/>
  <c r="I57" i="478" s="1"/>
  <c r="F57" i="478" a="1"/>
  <c r="F57" i="478" s="1"/>
  <c r="D57" i="478" a="1"/>
  <c r="D57" i="478" s="1"/>
  <c r="G57" i="478" a="1"/>
  <c r="G57" i="478" s="1"/>
  <c r="E57" i="478" a="1"/>
  <c r="E57" i="478" s="1"/>
  <c r="C57" i="478" a="1"/>
  <c r="C57" i="478" s="1"/>
  <c r="T62" i="478" a="1"/>
  <c r="T62" i="478" s="1"/>
  <c r="R62" i="478" a="1"/>
  <c r="R62" i="478" s="1"/>
  <c r="N62" i="478" a="1"/>
  <c r="N62" i="478" s="1"/>
  <c r="S62" i="478" a="1"/>
  <c r="S62" i="478" s="1"/>
  <c r="O62" i="478" a="1"/>
  <c r="O62" i="478" s="1"/>
  <c r="M62" i="478" a="1"/>
  <c r="M62" i="478" s="1"/>
  <c r="W14" i="478" a="1"/>
  <c r="W14" i="478" s="1"/>
  <c r="G48" i="478" a="1"/>
  <c r="G48" i="478" s="1"/>
  <c r="E48" i="478" a="1"/>
  <c r="E48" i="478" s="1"/>
  <c r="C48" i="478" a="1"/>
  <c r="C48" i="478" s="1"/>
  <c r="K48" i="478" a="1"/>
  <c r="K48" i="478" s="1"/>
  <c r="I48" i="478" a="1"/>
  <c r="I48" i="478" s="1"/>
  <c r="F48" i="478" a="1"/>
  <c r="F48" i="478" s="1"/>
  <c r="D48" i="478" a="1"/>
  <c r="D48" i="478" s="1"/>
  <c r="S48" i="478" a="1"/>
  <c r="S48" i="478" s="1"/>
  <c r="O48" i="478" a="1"/>
  <c r="O48" i="478" s="1"/>
  <c r="M48" i="478" a="1"/>
  <c r="M48" i="478" s="1"/>
  <c r="T48" i="478" a="1"/>
  <c r="T48" i="478" s="1"/>
  <c r="R48" i="478" a="1"/>
  <c r="R48" i="478" s="1"/>
  <c r="N48" i="478" a="1"/>
  <c r="N48" i="478" s="1"/>
  <c r="W17" i="478" a="1"/>
  <c r="W17" i="478" s="1"/>
  <c r="N69" i="475" a="1"/>
  <c r="N69" i="475" s="1"/>
  <c r="M71" i="477" a="1"/>
  <c r="M71" i="477" s="1"/>
  <c r="T70" i="477" a="1"/>
  <c r="T70" i="477" s="1"/>
  <c r="M64" i="477" a="1"/>
  <c r="M64" i="477" s="1"/>
  <c r="K71" i="478" a="1"/>
  <c r="K71" i="478" s="1"/>
  <c r="I71" i="478" a="1"/>
  <c r="I71" i="478" s="1"/>
  <c r="F71" i="478" a="1"/>
  <c r="F71" i="478" s="1"/>
  <c r="D71" i="478" a="1"/>
  <c r="D71" i="478" s="1"/>
  <c r="G71" i="478" a="1"/>
  <c r="G71" i="478" s="1"/>
  <c r="E71" i="478" a="1"/>
  <c r="E71" i="478" s="1"/>
  <c r="C71" i="478" a="1"/>
  <c r="C71" i="478" s="1"/>
  <c r="S72" i="478" a="1"/>
  <c r="S72" i="478" s="1"/>
  <c r="O72" i="478" a="1"/>
  <c r="O72" i="478" s="1"/>
  <c r="M72" i="478" a="1"/>
  <c r="M72" i="478" s="1"/>
  <c r="T72" i="478" a="1"/>
  <c r="T72" i="478" s="1"/>
  <c r="R72" i="478" a="1"/>
  <c r="R72" i="478" s="1"/>
  <c r="N72" i="478" a="1"/>
  <c r="N72" i="478" s="1"/>
  <c r="T70" i="478" a="1"/>
  <c r="T70" i="478" s="1"/>
  <c r="R70" i="478" a="1"/>
  <c r="R70" i="478" s="1"/>
  <c r="N70" i="478" a="1"/>
  <c r="N70" i="478" s="1"/>
  <c r="S70" i="478" a="1"/>
  <c r="S70" i="478" s="1"/>
  <c r="O70" i="478" a="1"/>
  <c r="O70" i="478" s="1"/>
  <c r="M70" i="478" a="1"/>
  <c r="M70" i="478" s="1"/>
  <c r="G68" i="478" a="1"/>
  <c r="G68" i="478" s="1"/>
  <c r="E68" i="478" a="1"/>
  <c r="E68" i="478" s="1"/>
  <c r="C68" i="478" a="1"/>
  <c r="C68" i="478" s="1"/>
  <c r="I68" i="478" a="1"/>
  <c r="I68" i="478" s="1"/>
  <c r="F68" i="478" a="1"/>
  <c r="F68" i="478" s="1"/>
  <c r="D68" i="478" a="1"/>
  <c r="D68" i="478" s="1"/>
  <c r="K68" i="478" a="1"/>
  <c r="K68" i="478" s="1"/>
  <c r="K66" i="478" a="1"/>
  <c r="K66" i="478" s="1"/>
  <c r="I66" i="478" a="1"/>
  <c r="I66" i="478" s="1"/>
  <c r="F66" i="478" a="1"/>
  <c r="F66" i="478" s="1"/>
  <c r="D66" i="478" a="1"/>
  <c r="D66" i="478" s="1"/>
  <c r="G66" i="478" a="1"/>
  <c r="G66" i="478" s="1"/>
  <c r="E66" i="478" a="1"/>
  <c r="E66" i="478" s="1"/>
  <c r="C66" i="478" a="1"/>
  <c r="C66" i="478" s="1"/>
  <c r="K62" i="478" a="1"/>
  <c r="K62" i="478" s="1"/>
  <c r="I62" i="478" a="1"/>
  <c r="I62" i="478" s="1"/>
  <c r="G62" i="478" a="1"/>
  <c r="G62" i="478" s="1"/>
  <c r="C62" i="478" a="1"/>
  <c r="C62" i="478" s="1"/>
  <c r="F62" i="478" a="1"/>
  <c r="F62" i="478" s="1"/>
  <c r="E62" i="478" a="1"/>
  <c r="E62" i="478" s="1"/>
  <c r="D62" i="478" a="1"/>
  <c r="D62" i="478" s="1"/>
  <c r="K60" i="478" a="1"/>
  <c r="K60" i="478" s="1"/>
  <c r="I60" i="478" a="1"/>
  <c r="I60" i="478" s="1"/>
  <c r="F60" i="478" a="1"/>
  <c r="F60" i="478" s="1"/>
  <c r="D60" i="478" a="1"/>
  <c r="D60" i="478" s="1"/>
  <c r="G60" i="478" a="1"/>
  <c r="G60" i="478" s="1"/>
  <c r="E60" i="478" a="1"/>
  <c r="E60" i="478" s="1"/>
  <c r="C60" i="478" a="1"/>
  <c r="C60" i="478" s="1"/>
  <c r="T57" i="478" a="1"/>
  <c r="T57" i="478" s="1"/>
  <c r="R57" i="478" a="1"/>
  <c r="R57" i="478" s="1"/>
  <c r="N57" i="478" a="1"/>
  <c r="N57" i="478" s="1"/>
  <c r="S57" i="478" a="1"/>
  <c r="S57" i="478" s="1"/>
  <c r="O57" i="478" a="1"/>
  <c r="O57" i="478" s="1"/>
  <c r="M57" i="478" a="1"/>
  <c r="M57" i="478" s="1"/>
  <c r="T52" i="478" a="1"/>
  <c r="T52" i="478" s="1"/>
  <c r="R52" i="478" a="1"/>
  <c r="R52" i="478" s="1"/>
  <c r="N52" i="478" a="1"/>
  <c r="N52" i="478" s="1"/>
  <c r="O52" i="478" a="1"/>
  <c r="O52" i="478" s="1"/>
  <c r="S52" i="478" a="1"/>
  <c r="S52" i="478" s="1"/>
  <c r="M52" i="478" a="1"/>
  <c r="M52" i="478" s="1"/>
  <c r="K50" i="478" a="1"/>
  <c r="K50" i="478" s="1"/>
  <c r="I50" i="478" a="1"/>
  <c r="I50" i="478" s="1"/>
  <c r="F50" i="478" a="1"/>
  <c r="F50" i="478" s="1"/>
  <c r="D50" i="478" a="1"/>
  <c r="D50" i="478" s="1"/>
  <c r="G50" i="478" a="1"/>
  <c r="G50" i="478" s="1"/>
  <c r="E50" i="478" a="1"/>
  <c r="E50" i="478" s="1"/>
  <c r="C50" i="478" a="1"/>
  <c r="C50" i="478" s="1"/>
  <c r="X14" i="478" a="1"/>
  <c r="X14" i="478" s="1"/>
  <c r="T50" i="478" a="1"/>
  <c r="T50" i="478" s="1"/>
  <c r="R50" i="478" a="1"/>
  <c r="R50" i="478" s="1"/>
  <c r="N50" i="478" a="1"/>
  <c r="N50" i="478" s="1"/>
  <c r="S50" i="478" a="1"/>
  <c r="S50" i="478" s="1"/>
  <c r="O50" i="478" a="1"/>
  <c r="O50" i="478" s="1"/>
  <c r="M50" i="478" a="1"/>
  <c r="M50" i="478" s="1"/>
  <c r="G51" i="478" a="1"/>
  <c r="G51" i="478" s="1"/>
  <c r="E51" i="478" a="1"/>
  <c r="E51" i="478" s="1"/>
  <c r="C51" i="478" a="1"/>
  <c r="C51" i="478" s="1"/>
  <c r="F51" i="478" a="1"/>
  <c r="F51" i="478" s="1"/>
  <c r="D51" i="478" a="1"/>
  <c r="D51" i="478" s="1"/>
  <c r="K51" i="478" a="1"/>
  <c r="K51" i="478" s="1"/>
  <c r="I51" i="478" a="1"/>
  <c r="I51" i="478" s="1"/>
  <c r="D15" i="478" a="1"/>
  <c r="D15" i="478" s="1"/>
  <c r="G64" i="478" a="1"/>
  <c r="G64" i="478" s="1"/>
  <c r="E64" i="478" a="1"/>
  <c r="E64" i="478" s="1"/>
  <c r="C64" i="478" a="1"/>
  <c r="C64" i="478" s="1"/>
  <c r="I64" i="478" a="1"/>
  <c r="I64" i="478" s="1"/>
  <c r="F64" i="478" a="1"/>
  <c r="F64" i="478" s="1"/>
  <c r="D64" i="478" a="1"/>
  <c r="D64" i="478" s="1"/>
  <c r="K64" i="478" a="1"/>
  <c r="K64" i="478" s="1"/>
  <c r="K49" i="478" a="1"/>
  <c r="K49" i="478" s="1"/>
  <c r="I49" i="478" a="1"/>
  <c r="I49" i="478" s="1"/>
  <c r="F49" i="478" a="1"/>
  <c r="F49" i="478" s="1"/>
  <c r="D49" i="478" a="1"/>
  <c r="D49" i="478" s="1"/>
  <c r="E49" i="478" a="1"/>
  <c r="E49" i="478" s="1"/>
  <c r="C49" i="478" a="1"/>
  <c r="C49" i="478" s="1"/>
  <c r="G49" i="478" a="1"/>
  <c r="G49" i="478" s="1"/>
  <c r="T49" i="478" a="1"/>
  <c r="T49" i="478" s="1"/>
  <c r="R49" i="478" a="1"/>
  <c r="R49" i="478" s="1"/>
  <c r="N49" i="478" a="1"/>
  <c r="N49" i="478" s="1"/>
  <c r="O49" i="478" a="1"/>
  <c r="O49" i="478" s="1"/>
  <c r="M49" i="478" a="1"/>
  <c r="M49" i="478" s="1"/>
  <c r="S49" i="478" a="1"/>
  <c r="S49" i="478" s="1"/>
  <c r="K53" i="478" a="1"/>
  <c r="K53" i="478" s="1"/>
  <c r="I53" i="478" a="1"/>
  <c r="I53" i="478" s="1"/>
  <c r="F53" i="478" a="1"/>
  <c r="F53" i="478" s="1"/>
  <c r="G53" i="478" a="1"/>
  <c r="G53" i="478" s="1"/>
  <c r="E53" i="478" a="1"/>
  <c r="E53" i="478" s="1"/>
  <c r="C53" i="478" a="1"/>
  <c r="C53" i="478" s="1"/>
  <c r="D53" i="478" a="1"/>
  <c r="D53" i="478" s="1"/>
  <c r="T53" i="478" a="1"/>
  <c r="T53" i="478" s="1"/>
  <c r="R53" i="478" a="1"/>
  <c r="R53" i="478" s="1"/>
  <c r="N53" i="478" a="1"/>
  <c r="N53" i="478" s="1"/>
  <c r="S53" i="478" a="1"/>
  <c r="S53" i="478" s="1"/>
  <c r="O53" i="478" a="1"/>
  <c r="O53" i="478" s="1"/>
  <c r="M53" i="478" a="1"/>
  <c r="M53" i="478" s="1"/>
  <c r="Y17" i="478" a="1"/>
  <c r="Y17" i="478" s="1"/>
  <c r="S70" i="477" a="1"/>
  <c r="S70" i="477" s="1"/>
  <c r="T63" i="478" a="1"/>
  <c r="T63" i="478" s="1"/>
  <c r="R63" i="478" a="1"/>
  <c r="R63" i="478" s="1"/>
  <c r="N63" i="478" a="1"/>
  <c r="N63" i="478" s="1"/>
  <c r="S63" i="478" a="1"/>
  <c r="S63" i="478" s="1"/>
  <c r="O63" i="478" a="1"/>
  <c r="O63" i="478" s="1"/>
  <c r="M63" i="478" a="1"/>
  <c r="M63" i="478" s="1"/>
  <c r="K27" i="478" a="1"/>
  <c r="K27" i="478" s="1"/>
  <c r="L27" i="478" s="1" a="1"/>
  <c r="L27" i="478" s="1"/>
  <c r="G58" i="478" a="1"/>
  <c r="G58" i="478" s="1"/>
  <c r="E58" i="478" a="1"/>
  <c r="E58" i="478" s="1"/>
  <c r="C58" i="478" a="1"/>
  <c r="C58" i="478" s="1"/>
  <c r="I58" i="478" a="1"/>
  <c r="I58" i="478" s="1"/>
  <c r="F58" i="478" a="1"/>
  <c r="F58" i="478" s="1"/>
  <c r="D58" i="478" a="1"/>
  <c r="D58" i="478" s="1"/>
  <c r="K58" i="478" a="1"/>
  <c r="K58" i="478" s="1"/>
  <c r="N72" i="471" a="1"/>
  <c r="N72" i="471" s="1"/>
  <c r="N64" i="470" a="1"/>
  <c r="N64" i="470" s="1"/>
  <c r="N72" i="475" a="1"/>
  <c r="N72" i="475" s="1"/>
  <c r="T69" i="475" a="1"/>
  <c r="T69" i="475" s="1"/>
  <c r="N71" i="475" a="1"/>
  <c r="N71" i="475" s="1"/>
  <c r="T67" i="475" a="1"/>
  <c r="T67" i="475" s="1"/>
  <c r="N63" i="475" a="1"/>
  <c r="N63" i="475" s="1"/>
  <c r="M66" i="475" a="1"/>
  <c r="M66" i="475" s="1"/>
  <c r="O68" i="476" a="1"/>
  <c r="O68" i="476" s="1"/>
  <c r="S71" i="477" a="1"/>
  <c r="S71" i="477" s="1"/>
  <c r="K70" i="478" a="1"/>
  <c r="K70" i="478" s="1"/>
  <c r="I70" i="478" a="1"/>
  <c r="I70" i="478" s="1"/>
  <c r="F70" i="478" a="1"/>
  <c r="F70" i="478" s="1"/>
  <c r="D70" i="478" a="1"/>
  <c r="D70" i="478" s="1"/>
  <c r="G70" i="478" a="1"/>
  <c r="G70" i="478" s="1"/>
  <c r="E70" i="478" a="1"/>
  <c r="E70" i="478" s="1"/>
  <c r="C70" i="478" a="1"/>
  <c r="C70" i="478" s="1"/>
  <c r="D36" i="478" a="1"/>
  <c r="D36" i="478" s="1"/>
  <c r="D34" i="478" a="1"/>
  <c r="D34" i="478" s="1"/>
  <c r="D31" i="478" a="1"/>
  <c r="D31" i="478" s="1"/>
  <c r="S64" i="478" a="1"/>
  <c r="S64" i="478" s="1"/>
  <c r="O64" i="478" a="1"/>
  <c r="O64" i="478" s="1"/>
  <c r="M64" i="478" a="1"/>
  <c r="M64" i="478" s="1"/>
  <c r="T64" i="478" a="1"/>
  <c r="T64" i="478" s="1"/>
  <c r="R64" i="478" a="1"/>
  <c r="R64" i="478" s="1"/>
  <c r="N64" i="478" a="1"/>
  <c r="N64" i="478" s="1"/>
  <c r="D30" i="478" a="1"/>
  <c r="D30" i="478" s="1"/>
  <c r="K30" i="478" s="1" a="1"/>
  <c r="K30" i="478" s="1"/>
  <c r="L30" i="478" s="1" a="1"/>
  <c r="L30" i="478" s="1"/>
  <c r="D22" i="478" a="1"/>
  <c r="D22" i="478" s="1"/>
  <c r="R51" i="478" a="1"/>
  <c r="R51" i="478" s="1"/>
  <c r="T51" i="478" a="1"/>
  <c r="T51" i="478" s="1"/>
  <c r="K63" i="478" a="1"/>
  <c r="K63" i="478" s="1"/>
  <c r="I63" i="478" a="1"/>
  <c r="I63" i="478" s="1"/>
  <c r="F63" i="478" a="1"/>
  <c r="F63" i="478" s="1"/>
  <c r="D63" i="478" a="1"/>
  <c r="D63" i="478" s="1"/>
  <c r="G63" i="478" a="1"/>
  <c r="G63" i="478" s="1"/>
  <c r="E63" i="478" a="1"/>
  <c r="E63" i="478" s="1"/>
  <c r="C63" i="478" a="1"/>
  <c r="C63" i="478" s="1"/>
  <c r="G61" i="478" a="1"/>
  <c r="G61" i="478" s="1"/>
  <c r="E61" i="478" a="1"/>
  <c r="E61" i="478" s="1"/>
  <c r="C61" i="478" a="1"/>
  <c r="C61" i="478" s="1"/>
  <c r="K61" i="478" a="1"/>
  <c r="K61" i="478" s="1"/>
  <c r="I61" i="478" a="1"/>
  <c r="I61" i="478" s="1"/>
  <c r="F61" i="478" a="1"/>
  <c r="F61" i="478" s="1"/>
  <c r="D61" i="478" a="1"/>
  <c r="D61" i="478" s="1"/>
  <c r="W23" i="478" a="1"/>
  <c r="W23" i="478" s="1"/>
  <c r="S55" i="478" a="1"/>
  <c r="S55" i="478" s="1"/>
  <c r="O55" i="478" a="1"/>
  <c r="O55" i="478" s="1"/>
  <c r="M55" i="478" a="1"/>
  <c r="M55" i="478" s="1"/>
  <c r="T55" i="478" a="1"/>
  <c r="T55" i="478" s="1"/>
  <c r="R55" i="478" a="1"/>
  <c r="R55" i="478" s="1"/>
  <c r="N55" i="478" a="1"/>
  <c r="N55" i="478" s="1"/>
  <c r="Y19" i="478" a="1"/>
  <c r="Y19" i="478" s="1"/>
  <c r="D24" i="478" a="1"/>
  <c r="D24" i="478" s="1"/>
  <c r="K14" i="478" a="1"/>
  <c r="K14" i="478" s="1"/>
  <c r="L14" i="478" s="1" a="1"/>
  <c r="L14" i="478" s="1"/>
  <c r="G55" i="478" a="1"/>
  <c r="G55" i="478" s="1"/>
  <c r="E55" i="478" a="1"/>
  <c r="E55" i="478" s="1"/>
  <c r="C55" i="478" a="1"/>
  <c r="C55" i="478" s="1"/>
  <c r="K55" i="478" a="1"/>
  <c r="K55" i="478" s="1"/>
  <c r="I55" i="478" a="1"/>
  <c r="I55" i="478" s="1"/>
  <c r="F55" i="478" a="1"/>
  <c r="F55" i="478" s="1"/>
  <c r="D55" i="478" a="1"/>
  <c r="D55" i="478" s="1"/>
  <c r="T45" i="478" a="1"/>
  <c r="T45" i="478" s="1"/>
  <c r="R45" i="478" a="1"/>
  <c r="R45" i="478" s="1"/>
  <c r="N45" i="478" a="1"/>
  <c r="N45" i="478" s="1"/>
  <c r="O45" i="478" a="1"/>
  <c r="O45" i="478" s="1"/>
  <c r="M45" i="478" a="1"/>
  <c r="M45" i="478" s="1"/>
  <c r="S45" i="478" a="1"/>
  <c r="S45" i="478" s="1"/>
  <c r="S44" i="478" a="1"/>
  <c r="S44" i="478" s="1"/>
  <c r="O44" i="478" a="1"/>
  <c r="O44" i="478" s="1"/>
  <c r="M44" i="478" a="1"/>
  <c r="M44" i="478" s="1"/>
  <c r="T44" i="478" a="1"/>
  <c r="T44" i="478" s="1"/>
  <c r="R44" i="478" a="1"/>
  <c r="R44" i="478" s="1"/>
  <c r="N44" i="478" a="1"/>
  <c r="N44" i="478" s="1"/>
  <c r="M56" i="477" a="1"/>
  <c r="M56" i="477" s="1"/>
  <c r="G65" i="478" a="1"/>
  <c r="G65" i="478" s="1"/>
  <c r="E65" i="478" a="1"/>
  <c r="E65" i="478" s="1"/>
  <c r="C65" i="478" a="1"/>
  <c r="C65" i="478" s="1"/>
  <c r="K65" i="478" a="1"/>
  <c r="K65" i="478" s="1"/>
  <c r="I65" i="478" a="1"/>
  <c r="I65" i="478" s="1"/>
  <c r="F65" i="478" a="1"/>
  <c r="F65" i="478" s="1"/>
  <c r="D65" i="478" a="1"/>
  <c r="D65" i="478" s="1"/>
  <c r="S54" i="478" a="1"/>
  <c r="S54" i="478" s="1"/>
  <c r="O54" i="478" a="1"/>
  <c r="O54" i="478" s="1"/>
  <c r="M54" i="478" a="1"/>
  <c r="M54" i="478" s="1"/>
  <c r="T54" i="478" a="1"/>
  <c r="T54" i="478" s="1"/>
  <c r="R54" i="478" a="1"/>
  <c r="R54" i="478" s="1"/>
  <c r="N54" i="478" a="1"/>
  <c r="N54" i="478" s="1"/>
  <c r="S61" i="478" a="1"/>
  <c r="S61" i="478" s="1"/>
  <c r="O61" i="478" a="1"/>
  <c r="O61" i="478" s="1"/>
  <c r="M61" i="478" a="1"/>
  <c r="M61" i="478" s="1"/>
  <c r="T61" i="478" a="1"/>
  <c r="T61" i="478" s="1"/>
  <c r="R61" i="478" a="1"/>
  <c r="R61" i="478" s="1"/>
  <c r="N61" i="478" a="1"/>
  <c r="N61" i="478" s="1"/>
  <c r="K25" i="478" a="1"/>
  <c r="K25" i="478" s="1"/>
  <c r="L25" i="478" s="1" a="1"/>
  <c r="L25" i="478" s="1"/>
  <c r="B2" i="478"/>
  <c r="S43" i="478" a="1"/>
  <c r="S43" i="478" s="1"/>
  <c r="O43" i="478" a="1"/>
  <c r="O43" i="478" s="1"/>
  <c r="M43" i="478" a="1"/>
  <c r="M43" i="478" s="1"/>
  <c r="R43" i="478" a="1"/>
  <c r="R43" i="478" s="1"/>
  <c r="N43" i="478" a="1"/>
  <c r="N43" i="478" s="1"/>
  <c r="X4" i="478"/>
  <c r="R15" i="478" s="1"/>
  <c r="T43" i="478" a="1"/>
  <c r="T43" i="478" s="1"/>
  <c r="T72" i="475" a="1"/>
  <c r="T72" i="475" s="1"/>
  <c r="O69" i="475" a="1"/>
  <c r="O69" i="475" s="1"/>
  <c r="M71" i="475" a="1"/>
  <c r="M71" i="475" s="1"/>
  <c r="M63" i="475" a="1"/>
  <c r="M63" i="475" s="1"/>
  <c r="R66" i="475" a="1"/>
  <c r="R66" i="475" s="1"/>
  <c r="R60" i="477" a="1"/>
  <c r="R60" i="477" s="1"/>
  <c r="G69" i="478" a="1"/>
  <c r="G69" i="478" s="1"/>
  <c r="E69" i="478" a="1"/>
  <c r="E69" i="478" s="1"/>
  <c r="C69" i="478" a="1"/>
  <c r="C69" i="478" s="1"/>
  <c r="K69" i="478" a="1"/>
  <c r="K69" i="478" s="1"/>
  <c r="I69" i="478" a="1"/>
  <c r="I69" i="478" s="1"/>
  <c r="F69" i="478" a="1"/>
  <c r="F69" i="478" s="1"/>
  <c r="D69" i="478" a="1"/>
  <c r="D69" i="478" s="1"/>
  <c r="T71" i="478" a="1"/>
  <c r="T71" i="478" s="1"/>
  <c r="R71" i="478" a="1"/>
  <c r="R71" i="478" s="1"/>
  <c r="N71" i="478" a="1"/>
  <c r="N71" i="478" s="1"/>
  <c r="S71" i="478" a="1"/>
  <c r="S71" i="478" s="1"/>
  <c r="O71" i="478" a="1"/>
  <c r="O71" i="478" s="1"/>
  <c r="M71" i="478" a="1"/>
  <c r="M71" i="478" s="1"/>
  <c r="S69" i="478" a="1"/>
  <c r="S69" i="478" s="1"/>
  <c r="O69" i="478" a="1"/>
  <c r="O69" i="478" s="1"/>
  <c r="M69" i="478" a="1"/>
  <c r="M69" i="478" s="1"/>
  <c r="T69" i="478" a="1"/>
  <c r="T69" i="478" s="1"/>
  <c r="R69" i="478" a="1"/>
  <c r="R69" i="478" s="1"/>
  <c r="N69" i="478" a="1"/>
  <c r="N69" i="478" s="1"/>
  <c r="T67" i="478" a="1"/>
  <c r="T67" i="478" s="1"/>
  <c r="R67" i="478" a="1"/>
  <c r="R67" i="478" s="1"/>
  <c r="N67" i="478" a="1"/>
  <c r="N67" i="478" s="1"/>
  <c r="S67" i="478" a="1"/>
  <c r="S67" i="478" s="1"/>
  <c r="O67" i="478" a="1"/>
  <c r="O67" i="478" s="1"/>
  <c r="M67" i="478" a="1"/>
  <c r="M67" i="478" s="1"/>
  <c r="D32" i="478" a="1"/>
  <c r="D32" i="478" s="1"/>
  <c r="D29" i="478" a="1"/>
  <c r="D29" i="478" s="1"/>
  <c r="K29" i="478" s="1" a="1"/>
  <c r="K29" i="478" s="1"/>
  <c r="T66" i="478" a="1"/>
  <c r="T66" i="478" s="1"/>
  <c r="R66" i="478" a="1"/>
  <c r="R66" i="478" s="1"/>
  <c r="N66" i="478" a="1"/>
  <c r="N66" i="478" s="1"/>
  <c r="S66" i="478" a="1"/>
  <c r="S66" i="478" s="1"/>
  <c r="O66" i="478" a="1"/>
  <c r="O66" i="478" s="1"/>
  <c r="M66" i="478" a="1"/>
  <c r="M66" i="478" s="1"/>
  <c r="S58" i="478" a="1"/>
  <c r="S58" i="478" s="1"/>
  <c r="O58" i="478" a="1"/>
  <c r="O58" i="478" s="1"/>
  <c r="M58" i="478" a="1"/>
  <c r="M58" i="478" s="1"/>
  <c r="T58" i="478" a="1"/>
  <c r="T58" i="478" s="1"/>
  <c r="R58" i="478" a="1"/>
  <c r="R58" i="478" s="1"/>
  <c r="N58" i="478" a="1"/>
  <c r="N58" i="478" s="1"/>
  <c r="M51" i="478" a="1"/>
  <c r="M51" i="478" s="1"/>
  <c r="W25" i="478" a="1"/>
  <c r="W25" i="478" s="1"/>
  <c r="S59" i="478" a="1"/>
  <c r="S59" i="478" s="1"/>
  <c r="O59" i="478" a="1"/>
  <c r="O59" i="478" s="1"/>
  <c r="M59" i="478" a="1"/>
  <c r="M59" i="478" s="1"/>
  <c r="T59" i="478" a="1"/>
  <c r="T59" i="478" s="1"/>
  <c r="R59" i="478" a="1"/>
  <c r="R59" i="478" s="1"/>
  <c r="N59" i="478" a="1"/>
  <c r="N59" i="478" s="1"/>
  <c r="K23" i="478" a="1"/>
  <c r="K23" i="478" s="1"/>
  <c r="L23" i="478" s="1" a="1"/>
  <c r="L23" i="478" s="1"/>
  <c r="G54" i="478" a="1"/>
  <c r="G54" i="478" s="1"/>
  <c r="E54" i="478" a="1"/>
  <c r="E54" i="478" s="1"/>
  <c r="C54" i="478" a="1"/>
  <c r="C54" i="478" s="1"/>
  <c r="I54" i="478" a="1"/>
  <c r="I54" i="478" s="1"/>
  <c r="F54" i="478" a="1"/>
  <c r="F54" i="478" s="1"/>
  <c r="D54" i="478" a="1"/>
  <c r="D54" i="478" s="1"/>
  <c r="K54" i="478" a="1"/>
  <c r="K54" i="478" s="1"/>
  <c r="T56" i="478" a="1"/>
  <c r="T56" i="478" s="1"/>
  <c r="R56" i="478" a="1"/>
  <c r="R56" i="478" s="1"/>
  <c r="N56" i="478" a="1"/>
  <c r="N56" i="478" s="1"/>
  <c r="S56" i="478" a="1"/>
  <c r="S56" i="478" s="1"/>
  <c r="O56" i="478" a="1"/>
  <c r="O56" i="478" s="1"/>
  <c r="M56" i="478" a="1"/>
  <c r="M56" i="478" s="1"/>
  <c r="D26" i="478" a="1"/>
  <c r="D26" i="478" s="1"/>
  <c r="T60" i="478" a="1"/>
  <c r="T60" i="478" s="1"/>
  <c r="R60" i="478" a="1"/>
  <c r="R60" i="478" s="1"/>
  <c r="N60" i="478" a="1"/>
  <c r="N60" i="478" s="1"/>
  <c r="S60" i="478" a="1"/>
  <c r="S60" i="478" s="1"/>
  <c r="O60" i="478" a="1"/>
  <c r="O60" i="478" s="1"/>
  <c r="M60" i="478" a="1"/>
  <c r="M60" i="478" s="1"/>
  <c r="T46" i="478" a="1"/>
  <c r="T46" i="478" s="1"/>
  <c r="R46" i="478" a="1"/>
  <c r="R46" i="478" s="1"/>
  <c r="N46" i="478" a="1"/>
  <c r="N46" i="478" s="1"/>
  <c r="S46" i="478" a="1"/>
  <c r="S46" i="478" s="1"/>
  <c r="O46" i="478" a="1"/>
  <c r="O46" i="478" s="1"/>
  <c r="M46" i="478" a="1"/>
  <c r="M46" i="478" s="1"/>
  <c r="G59" i="478" a="1"/>
  <c r="G59" i="478" s="1"/>
  <c r="E59" i="478" a="1"/>
  <c r="E59" i="478" s="1"/>
  <c r="C59" i="478" a="1"/>
  <c r="C59" i="478" s="1"/>
  <c r="K59" i="478" a="1"/>
  <c r="K59" i="478" s="1"/>
  <c r="I59" i="478" a="1"/>
  <c r="I59" i="478" s="1"/>
  <c r="F59" i="478" a="1"/>
  <c r="F59" i="478" s="1"/>
  <c r="D59" i="478" a="1"/>
  <c r="D59" i="478" s="1"/>
  <c r="D12" i="478" a="1"/>
  <c r="D12" i="478" s="1"/>
  <c r="S47" i="478" a="1"/>
  <c r="S47" i="478" s="1"/>
  <c r="O47" i="478" a="1"/>
  <c r="O47" i="478" s="1"/>
  <c r="M47" i="478" a="1"/>
  <c r="M47" i="478" s="1"/>
  <c r="R47" i="478" a="1"/>
  <c r="R47" i="478" s="1"/>
  <c r="N47" i="478" a="1"/>
  <c r="N47" i="478" s="1"/>
  <c r="T47" i="478" a="1"/>
  <c r="T47" i="478" s="1"/>
  <c r="K66" i="477" a="1"/>
  <c r="K66" i="477" s="1"/>
  <c r="E66" i="477" a="1"/>
  <c r="E66" i="477" s="1"/>
  <c r="G66" i="477" a="1"/>
  <c r="G66" i="477" s="1"/>
  <c r="D66" i="477" a="1"/>
  <c r="D66" i="477" s="1"/>
  <c r="I66" i="477" a="1"/>
  <c r="I66" i="477" s="1"/>
  <c r="C66" i="477" a="1"/>
  <c r="C66" i="477" s="1"/>
  <c r="D30" i="477" a="1"/>
  <c r="D30" i="477" s="1"/>
  <c r="F66" i="477" a="1"/>
  <c r="F66" i="477" s="1"/>
  <c r="K62" i="477" a="1"/>
  <c r="K62" i="477" s="1"/>
  <c r="E62" i="477" a="1"/>
  <c r="E62" i="477" s="1"/>
  <c r="G62" i="477" a="1"/>
  <c r="G62" i="477" s="1"/>
  <c r="D62" i="477" a="1"/>
  <c r="D62" i="477" s="1"/>
  <c r="I62" i="477" a="1"/>
  <c r="I62" i="477" s="1"/>
  <c r="C62" i="477" a="1"/>
  <c r="C62" i="477" s="1"/>
  <c r="F62" i="477" a="1"/>
  <c r="F62" i="477" s="1"/>
  <c r="D26" i="477" a="1"/>
  <c r="D26" i="477" s="1"/>
  <c r="G58" i="477" a="1"/>
  <c r="G58" i="477" s="1"/>
  <c r="E58" i="477" a="1"/>
  <c r="E58" i="477" s="1"/>
  <c r="C58" i="477" a="1"/>
  <c r="C58" i="477" s="1"/>
  <c r="K58" i="477" a="1"/>
  <c r="K58" i="477" s="1"/>
  <c r="F58" i="477" a="1"/>
  <c r="F58" i="477" s="1"/>
  <c r="D58" i="477" a="1"/>
  <c r="D58" i="477" s="1"/>
  <c r="D22" i="477" a="1"/>
  <c r="D22" i="477" s="1"/>
  <c r="I58" i="477" a="1"/>
  <c r="I58" i="477" s="1"/>
  <c r="R66" i="477" a="1"/>
  <c r="R66" i="477" s="1"/>
  <c r="S66" i="477" a="1"/>
  <c r="S66" i="477" s="1"/>
  <c r="N62" i="477" a="1"/>
  <c r="N62" i="477" s="1"/>
  <c r="N58" i="477" a="1"/>
  <c r="N58" i="477" s="1"/>
  <c r="S58" i="477" a="1"/>
  <c r="S58" i="477" s="1"/>
  <c r="G72" i="477" a="1"/>
  <c r="G72" i="477" s="1"/>
  <c r="E72" i="477" a="1"/>
  <c r="E72" i="477" s="1"/>
  <c r="C72" i="477" a="1"/>
  <c r="C72" i="477" s="1"/>
  <c r="I72" i="477" a="1"/>
  <c r="I72" i="477" s="1"/>
  <c r="D72" i="477" a="1"/>
  <c r="D72" i="477" s="1"/>
  <c r="F72" i="477" a="1"/>
  <c r="F72" i="477" s="1"/>
  <c r="K72" i="477" a="1"/>
  <c r="K72" i="477" s="1"/>
  <c r="R70" i="468" a="1"/>
  <c r="R70" i="468" s="1"/>
  <c r="O64" i="470" a="1"/>
  <c r="O64" i="470" s="1"/>
  <c r="O72" i="471" a="1"/>
  <c r="O72" i="471" s="1"/>
  <c r="M72" i="475" a="1"/>
  <c r="M72" i="475" s="1"/>
  <c r="R69" i="475" a="1"/>
  <c r="R69" i="475" s="1"/>
  <c r="S69" i="475" a="1"/>
  <c r="S69" i="475" s="1"/>
  <c r="K71" i="477" a="1"/>
  <c r="K71" i="477" s="1"/>
  <c r="I71" i="477" a="1"/>
  <c r="I71" i="477" s="1"/>
  <c r="F71" i="477" a="1"/>
  <c r="F71" i="477" s="1"/>
  <c r="D71" i="477" a="1"/>
  <c r="D71" i="477" s="1"/>
  <c r="G71" i="477" a="1"/>
  <c r="G71" i="477" s="1"/>
  <c r="C71" i="477" a="1"/>
  <c r="C71" i="477" s="1"/>
  <c r="E71" i="477" a="1"/>
  <c r="E71" i="477" s="1"/>
  <c r="D35" i="477" a="1"/>
  <c r="D35" i="477" s="1"/>
  <c r="O71" i="477" a="1"/>
  <c r="O71" i="477" s="1"/>
  <c r="R71" i="477" a="1"/>
  <c r="R71" i="477" s="1"/>
  <c r="R62" i="477" a="1"/>
  <c r="R62" i="477" s="1"/>
  <c r="D36" i="477" a="1"/>
  <c r="D36" i="477" s="1"/>
  <c r="M66" i="477" a="1"/>
  <c r="M66" i="477" s="1"/>
  <c r="O66" i="477" a="1"/>
  <c r="O66" i="477" s="1"/>
  <c r="R64" i="477" a="1"/>
  <c r="R64" i="477" s="1"/>
  <c r="S62" i="477" a="1"/>
  <c r="S62" i="477" s="1"/>
  <c r="S60" i="477" a="1"/>
  <c r="S60" i="477" s="1"/>
  <c r="R58" i="477" a="1"/>
  <c r="R58" i="477" s="1"/>
  <c r="X10" i="477" a="1"/>
  <c r="X10" i="477" s="1"/>
  <c r="X8" i="477" a="1"/>
  <c r="X8" i="477" s="1"/>
  <c r="K70" i="477" a="1"/>
  <c r="K70" i="477" s="1"/>
  <c r="I70" i="477" a="1"/>
  <c r="I70" i="477" s="1"/>
  <c r="F70" i="477" a="1"/>
  <c r="F70" i="477" s="1"/>
  <c r="D70" i="477" a="1"/>
  <c r="D70" i="477" s="1"/>
  <c r="E70" i="477" a="1"/>
  <c r="E70" i="477" s="1"/>
  <c r="G70" i="477" a="1"/>
  <c r="G70" i="477" s="1"/>
  <c r="D34" i="477" a="1"/>
  <c r="D34" i="477" s="1"/>
  <c r="C70" i="477" a="1"/>
  <c r="C70" i="477" s="1"/>
  <c r="I64" i="477" a="1"/>
  <c r="I64" i="477" s="1"/>
  <c r="E64" i="477" a="1"/>
  <c r="E64" i="477" s="1"/>
  <c r="K64" i="477" a="1"/>
  <c r="K64" i="477" s="1"/>
  <c r="G64" i="477" a="1"/>
  <c r="G64" i="477" s="1"/>
  <c r="D64" i="477" a="1"/>
  <c r="D64" i="477" s="1"/>
  <c r="C64" i="477" a="1"/>
  <c r="C64" i="477" s="1"/>
  <c r="D28" i="477" a="1"/>
  <c r="D28" i="477" s="1"/>
  <c r="N64" i="477" a="1"/>
  <c r="N64" i="477" s="1"/>
  <c r="F64" i="477" a="1"/>
  <c r="F64" i="477" s="1"/>
  <c r="K60" i="477" a="1"/>
  <c r="K60" i="477" s="1"/>
  <c r="I60" i="477" a="1"/>
  <c r="I60" i="477" s="1"/>
  <c r="F60" i="477" a="1"/>
  <c r="F60" i="477" s="1"/>
  <c r="D60" i="477" a="1"/>
  <c r="D60" i="477" s="1"/>
  <c r="E60" i="477" a="1"/>
  <c r="E60" i="477" s="1"/>
  <c r="G60" i="477" a="1"/>
  <c r="G60" i="477" s="1"/>
  <c r="D24" i="477" a="1"/>
  <c r="D24" i="477" s="1"/>
  <c r="C60" i="477" a="1"/>
  <c r="C60" i="477" s="1"/>
  <c r="K56" i="477" a="1"/>
  <c r="K56" i="477" s="1"/>
  <c r="I56" i="477" a="1"/>
  <c r="I56" i="477" s="1"/>
  <c r="F56" i="477" a="1"/>
  <c r="F56" i="477" s="1"/>
  <c r="D56" i="477" a="1"/>
  <c r="D56" i="477" s="1"/>
  <c r="C56" i="477" a="1"/>
  <c r="C56" i="477" s="1"/>
  <c r="E56" i="477" a="1"/>
  <c r="E56" i="477" s="1"/>
  <c r="G56" i="477" a="1"/>
  <c r="G56" i="477" s="1"/>
  <c r="D20" i="477" a="1"/>
  <c r="D20" i="477" s="1"/>
  <c r="M60" i="477" a="1"/>
  <c r="M60" i="477" s="1"/>
  <c r="M70" i="477" a="1"/>
  <c r="M70" i="477" s="1"/>
  <c r="N70" i="477" a="1"/>
  <c r="N70" i="477" s="1"/>
  <c r="T66" i="477" a="1"/>
  <c r="T66" i="477" s="1"/>
  <c r="S64" i="477" a="1"/>
  <c r="S64" i="477" s="1"/>
  <c r="O62" i="477" a="1"/>
  <c r="O62" i="477" s="1"/>
  <c r="O60" i="477" a="1"/>
  <c r="O60" i="477" s="1"/>
  <c r="M58" i="477" a="1"/>
  <c r="M58" i="477" s="1"/>
  <c r="R56" i="477" a="1"/>
  <c r="R56" i="477" s="1"/>
  <c r="S72" i="477" a="1"/>
  <c r="S72" i="477" s="1"/>
  <c r="O72" i="477" a="1"/>
  <c r="O72" i="477" s="1"/>
  <c r="M72" i="477" a="1"/>
  <c r="M72" i="477" s="1"/>
  <c r="T72" i="477" a="1"/>
  <c r="T72" i="477" s="1"/>
  <c r="N72" i="477" a="1"/>
  <c r="N72" i="477" s="1"/>
  <c r="R72" i="477" a="1"/>
  <c r="R72" i="477" s="1"/>
  <c r="Y12" i="477" a="1"/>
  <c r="Y12" i="477" s="1"/>
  <c r="R72" i="475" a="1"/>
  <c r="R72" i="475" s="1"/>
  <c r="T62" i="477" a="1"/>
  <c r="T62" i="477" s="1"/>
  <c r="O56" i="477" a="1"/>
  <c r="O56" i="477" s="1"/>
  <c r="R70" i="477" a="1"/>
  <c r="R70" i="477" s="1"/>
  <c r="N66" i="477" a="1"/>
  <c r="N66" i="477" s="1"/>
  <c r="O64" i="477" a="1"/>
  <c r="O64" i="477" s="1"/>
  <c r="M62" i="477" a="1"/>
  <c r="M62" i="477" s="1"/>
  <c r="N60" i="477" a="1"/>
  <c r="N60" i="477" s="1"/>
  <c r="O58" i="477" a="1"/>
  <c r="O58" i="477" s="1"/>
  <c r="S56" i="477" a="1"/>
  <c r="S56" i="477" s="1"/>
  <c r="T56" i="477" a="1"/>
  <c r="T56" i="477" s="1"/>
  <c r="H9" i="477" a="1"/>
  <c r="H9" i="477" s="1"/>
  <c r="S68" i="476" a="1"/>
  <c r="S68" i="476" s="1"/>
  <c r="M64" i="476" a="1"/>
  <c r="M64" i="476" s="1"/>
  <c r="T27" i="476"/>
  <c r="T28" i="476"/>
  <c r="R68" i="476" a="1"/>
  <c r="R68" i="476" s="1"/>
  <c r="G46" i="476" a="1"/>
  <c r="G46" i="476" s="1"/>
  <c r="E46" i="476" a="1"/>
  <c r="E46" i="476" s="1"/>
  <c r="C46" i="476" a="1"/>
  <c r="C46" i="476" s="1"/>
  <c r="K46" i="476" a="1"/>
  <c r="K46" i="476" s="1"/>
  <c r="F46" i="476" a="1"/>
  <c r="F46" i="476" s="1"/>
  <c r="I46" i="476" a="1"/>
  <c r="I46" i="476" s="1"/>
  <c r="D46" i="476" a="1"/>
  <c r="D46" i="476" s="1"/>
  <c r="D10" i="476" a="1"/>
  <c r="D10" i="476" s="1"/>
  <c r="K10" i="476" s="1" a="1"/>
  <c r="K10" i="476" s="1"/>
  <c r="G61" i="476" a="1"/>
  <c r="G61" i="476" s="1"/>
  <c r="E61" i="476" a="1"/>
  <c r="E61" i="476" s="1"/>
  <c r="C61" i="476" a="1"/>
  <c r="C61" i="476" s="1"/>
  <c r="K61" i="476" a="1"/>
  <c r="K61" i="476" s="1"/>
  <c r="I61" i="476" a="1"/>
  <c r="I61" i="476" s="1"/>
  <c r="F61" i="476" a="1"/>
  <c r="F61" i="476" s="1"/>
  <c r="D61" i="476" a="1"/>
  <c r="D61" i="476" s="1"/>
  <c r="O61" i="476" a="1"/>
  <c r="O61" i="476" s="1"/>
  <c r="N61" i="476" a="1"/>
  <c r="N61" i="476" s="1"/>
  <c r="D25" i="476" a="1"/>
  <c r="D25" i="476" s="1"/>
  <c r="M61" i="476" a="1"/>
  <c r="M61" i="476" s="1"/>
  <c r="T61" i="476" a="1"/>
  <c r="T61" i="476" s="1"/>
  <c r="S61" i="476" a="1"/>
  <c r="S61" i="476" s="1"/>
  <c r="R61" i="476" a="1"/>
  <c r="R61" i="476" s="1"/>
  <c r="G54" i="476" a="1"/>
  <c r="G54" i="476" s="1"/>
  <c r="E54" i="476" a="1"/>
  <c r="E54" i="476" s="1"/>
  <c r="C54" i="476" a="1"/>
  <c r="C54" i="476" s="1"/>
  <c r="K54" i="476" a="1"/>
  <c r="K54" i="476" s="1"/>
  <c r="F54" i="476" a="1"/>
  <c r="F54" i="476" s="1"/>
  <c r="D54" i="476" a="1"/>
  <c r="D54" i="476" s="1"/>
  <c r="I54" i="476" a="1"/>
  <c r="I54" i="476" s="1"/>
  <c r="D18" i="476" a="1"/>
  <c r="D18" i="476" s="1"/>
  <c r="G58" i="476" a="1"/>
  <c r="G58" i="476" s="1"/>
  <c r="E58" i="476" a="1"/>
  <c r="E58" i="476" s="1"/>
  <c r="C58" i="476" a="1"/>
  <c r="C58" i="476" s="1"/>
  <c r="K58" i="476" a="1"/>
  <c r="K58" i="476" s="1"/>
  <c r="I58" i="476" a="1"/>
  <c r="I58" i="476" s="1"/>
  <c r="D58" i="476" a="1"/>
  <c r="D58" i="476" s="1"/>
  <c r="F58" i="476" a="1"/>
  <c r="F58" i="476" s="1"/>
  <c r="D22" i="476" a="1"/>
  <c r="D22" i="476" s="1"/>
  <c r="F45" i="476" a="1"/>
  <c r="F45" i="476" s="1"/>
  <c r="C45" i="476" a="1"/>
  <c r="C45" i="476" s="1"/>
  <c r="G45" i="476" a="1"/>
  <c r="G45" i="476" s="1"/>
  <c r="D45" i="476" a="1"/>
  <c r="D45" i="476" s="1"/>
  <c r="K45" i="476" a="1"/>
  <c r="K45" i="476" s="1"/>
  <c r="E45" i="476" a="1"/>
  <c r="E45" i="476" s="1"/>
  <c r="I45" i="476" a="1"/>
  <c r="I45" i="476" s="1"/>
  <c r="O45" i="476" a="1"/>
  <c r="O45" i="476" s="1"/>
  <c r="S45" i="476" a="1"/>
  <c r="S45" i="476" s="1"/>
  <c r="D9" i="476" a="1"/>
  <c r="D9" i="476" s="1"/>
  <c r="R45" i="476" a="1"/>
  <c r="R45" i="476" s="1"/>
  <c r="N45" i="476" a="1"/>
  <c r="N45" i="476" s="1"/>
  <c r="M45" i="476" a="1"/>
  <c r="M45" i="476" s="1"/>
  <c r="T45" i="476" a="1"/>
  <c r="T45" i="476" s="1"/>
  <c r="K66" i="476" a="1"/>
  <c r="K66" i="476" s="1"/>
  <c r="I66" i="476" a="1"/>
  <c r="I66" i="476" s="1"/>
  <c r="F66" i="476" a="1"/>
  <c r="F66" i="476" s="1"/>
  <c r="D66" i="476" a="1"/>
  <c r="D66" i="476" s="1"/>
  <c r="G66" i="476" a="1"/>
  <c r="G66" i="476" s="1"/>
  <c r="C66" i="476" a="1"/>
  <c r="C66" i="476" s="1"/>
  <c r="E66" i="476" a="1"/>
  <c r="E66" i="476" s="1"/>
  <c r="D30" i="476" a="1"/>
  <c r="D30" i="476" s="1"/>
  <c r="K30" i="476" s="1" a="1"/>
  <c r="K30" i="476" s="1"/>
  <c r="K52" i="476" a="1"/>
  <c r="K52" i="476" s="1"/>
  <c r="I52" i="476" a="1"/>
  <c r="I52" i="476" s="1"/>
  <c r="F52" i="476" a="1"/>
  <c r="F52" i="476" s="1"/>
  <c r="D52" i="476" a="1"/>
  <c r="D52" i="476" s="1"/>
  <c r="G52" i="476" a="1"/>
  <c r="G52" i="476" s="1"/>
  <c r="C52" i="476" a="1"/>
  <c r="C52" i="476" s="1"/>
  <c r="D16" i="476" a="1"/>
  <c r="D16" i="476" s="1"/>
  <c r="E52" i="476" a="1"/>
  <c r="E52" i="476" s="1"/>
  <c r="T52" i="476" a="1"/>
  <c r="T52" i="476" s="1"/>
  <c r="R52" i="476" a="1"/>
  <c r="R52" i="476" s="1"/>
  <c r="M52" i="476" a="1"/>
  <c r="M52" i="476" s="1"/>
  <c r="O52" i="476" a="1"/>
  <c r="O52" i="476" s="1"/>
  <c r="N52" i="476" a="1"/>
  <c r="N52" i="476" s="1"/>
  <c r="S52" i="476" a="1"/>
  <c r="S52" i="476" s="1"/>
  <c r="F49" i="476" a="1"/>
  <c r="F49" i="476" s="1"/>
  <c r="C49" i="476" a="1"/>
  <c r="C49" i="476" s="1"/>
  <c r="E49" i="476" a="1"/>
  <c r="E49" i="476" s="1"/>
  <c r="I49" i="476" a="1"/>
  <c r="I49" i="476" s="1"/>
  <c r="D49" i="476" a="1"/>
  <c r="D49" i="476" s="1"/>
  <c r="K49" i="476" a="1"/>
  <c r="K49" i="476" s="1"/>
  <c r="G49" i="476" a="1"/>
  <c r="G49" i="476" s="1"/>
  <c r="O49" i="476" a="1"/>
  <c r="O49" i="476" s="1"/>
  <c r="T49" i="476" a="1"/>
  <c r="T49" i="476" s="1"/>
  <c r="R49" i="476" a="1"/>
  <c r="R49" i="476" s="1"/>
  <c r="S49" i="476" a="1"/>
  <c r="S49" i="476" s="1"/>
  <c r="D13" i="476" a="1"/>
  <c r="D13" i="476" s="1"/>
  <c r="M49" i="476" a="1"/>
  <c r="M49" i="476" s="1"/>
  <c r="N49" i="476" a="1"/>
  <c r="N49" i="476" s="1"/>
  <c r="K70" i="476" a="1"/>
  <c r="K70" i="476" s="1"/>
  <c r="I70" i="476" a="1"/>
  <c r="I70" i="476" s="1"/>
  <c r="F70" i="476" a="1"/>
  <c r="F70" i="476" s="1"/>
  <c r="D70" i="476" a="1"/>
  <c r="D70" i="476" s="1"/>
  <c r="G70" i="476" a="1"/>
  <c r="G70" i="476" s="1"/>
  <c r="C70" i="476" a="1"/>
  <c r="C70" i="476" s="1"/>
  <c r="E70" i="476" a="1"/>
  <c r="E70" i="476" s="1"/>
  <c r="D34" i="476" a="1"/>
  <c r="D34" i="476" s="1"/>
  <c r="F53" i="476" a="1"/>
  <c r="F53" i="476" s="1"/>
  <c r="C53" i="476" a="1"/>
  <c r="C53" i="476" s="1"/>
  <c r="G53" i="476" a="1"/>
  <c r="G53" i="476" s="1"/>
  <c r="D53" i="476" a="1"/>
  <c r="D53" i="476" s="1"/>
  <c r="K53" i="476" a="1"/>
  <c r="K53" i="476" s="1"/>
  <c r="I53" i="476" a="1"/>
  <c r="I53" i="476" s="1"/>
  <c r="E53" i="476" a="1"/>
  <c r="E53" i="476" s="1"/>
  <c r="T53" i="476" a="1"/>
  <c r="T53" i="476" s="1"/>
  <c r="O53" i="476" a="1"/>
  <c r="O53" i="476" s="1"/>
  <c r="D17" i="476" a="1"/>
  <c r="D17" i="476" s="1"/>
  <c r="R53" i="476" a="1"/>
  <c r="R53" i="476" s="1"/>
  <c r="S53" i="476" a="1"/>
  <c r="S53" i="476" s="1"/>
  <c r="N53" i="476" a="1"/>
  <c r="N53" i="476" s="1"/>
  <c r="M53" i="476" a="1"/>
  <c r="M53" i="476" s="1"/>
  <c r="G65" i="476" a="1"/>
  <c r="G65" i="476" s="1"/>
  <c r="E65" i="476" a="1"/>
  <c r="E65" i="476" s="1"/>
  <c r="C65" i="476" a="1"/>
  <c r="C65" i="476" s="1"/>
  <c r="K65" i="476" a="1"/>
  <c r="K65" i="476" s="1"/>
  <c r="I65" i="476" a="1"/>
  <c r="I65" i="476" s="1"/>
  <c r="F65" i="476" a="1"/>
  <c r="F65" i="476" s="1"/>
  <c r="D65" i="476" a="1"/>
  <c r="D65" i="476" s="1"/>
  <c r="O65" i="476" a="1"/>
  <c r="O65" i="476" s="1"/>
  <c r="N65" i="476" a="1"/>
  <c r="N65" i="476" s="1"/>
  <c r="D29" i="476" a="1"/>
  <c r="D29" i="476" s="1"/>
  <c r="M65" i="476" a="1"/>
  <c r="M65" i="476" s="1"/>
  <c r="T65" i="476" a="1"/>
  <c r="T65" i="476" s="1"/>
  <c r="S65" i="476" a="1"/>
  <c r="S65" i="476" s="1"/>
  <c r="R65" i="476" a="1"/>
  <c r="R65" i="476" s="1"/>
  <c r="K60" i="476" a="1"/>
  <c r="K60" i="476" s="1"/>
  <c r="I60" i="476" a="1"/>
  <c r="I60" i="476" s="1"/>
  <c r="F60" i="476" a="1"/>
  <c r="F60" i="476" s="1"/>
  <c r="D60" i="476" a="1"/>
  <c r="D60" i="476" s="1"/>
  <c r="G60" i="476" a="1"/>
  <c r="G60" i="476" s="1"/>
  <c r="C60" i="476" a="1"/>
  <c r="C60" i="476" s="1"/>
  <c r="D24" i="476" a="1"/>
  <c r="D24" i="476" s="1"/>
  <c r="E60" i="476" a="1"/>
  <c r="E60" i="476" s="1"/>
  <c r="T60" i="476" a="1"/>
  <c r="T60" i="476" s="1"/>
  <c r="R60" i="476" a="1"/>
  <c r="R60" i="476" s="1"/>
  <c r="M60" i="476" a="1"/>
  <c r="M60" i="476" s="1"/>
  <c r="N60" i="476" a="1"/>
  <c r="N60" i="476" s="1"/>
  <c r="O60" i="476" a="1"/>
  <c r="O60" i="476" s="1"/>
  <c r="S60" i="476" a="1"/>
  <c r="S60" i="476" s="1"/>
  <c r="I59" i="476" a="1"/>
  <c r="I59" i="476" s="1"/>
  <c r="C59" i="476" a="1"/>
  <c r="C59" i="476" s="1"/>
  <c r="D59" i="476" a="1"/>
  <c r="D59" i="476" s="1"/>
  <c r="K59" i="476" a="1"/>
  <c r="K59" i="476" s="1"/>
  <c r="G59" i="476" a="1"/>
  <c r="G59" i="476" s="1"/>
  <c r="F59" i="476" a="1"/>
  <c r="F59" i="476" s="1"/>
  <c r="E59" i="476" a="1"/>
  <c r="E59" i="476" s="1"/>
  <c r="D23" i="476" a="1"/>
  <c r="D23" i="476" s="1"/>
  <c r="G69" i="476" a="1"/>
  <c r="G69" i="476" s="1"/>
  <c r="E69" i="476" a="1"/>
  <c r="E69" i="476" s="1"/>
  <c r="C69" i="476" a="1"/>
  <c r="C69" i="476" s="1"/>
  <c r="K69" i="476" a="1"/>
  <c r="K69" i="476" s="1"/>
  <c r="I69" i="476" a="1"/>
  <c r="I69" i="476" s="1"/>
  <c r="F69" i="476" a="1"/>
  <c r="F69" i="476" s="1"/>
  <c r="D69" i="476" a="1"/>
  <c r="D69" i="476" s="1"/>
  <c r="D33" i="476" a="1"/>
  <c r="D33" i="476" s="1"/>
  <c r="G50" i="476" a="1"/>
  <c r="G50" i="476" s="1"/>
  <c r="E50" i="476" a="1"/>
  <c r="E50" i="476" s="1"/>
  <c r="C50" i="476" a="1"/>
  <c r="C50" i="476" s="1"/>
  <c r="K50" i="476" a="1"/>
  <c r="K50" i="476" s="1"/>
  <c r="I50" i="476" a="1"/>
  <c r="I50" i="476" s="1"/>
  <c r="D50" i="476" a="1"/>
  <c r="D50" i="476" s="1"/>
  <c r="F50" i="476" a="1"/>
  <c r="F50" i="476" s="1"/>
  <c r="D14" i="476" a="1"/>
  <c r="D14" i="476" s="1"/>
  <c r="K14" i="476" s="1" a="1"/>
  <c r="K14" i="476" s="1"/>
  <c r="I51" i="476" a="1"/>
  <c r="I51" i="476" s="1"/>
  <c r="C51" i="476" a="1"/>
  <c r="C51" i="476" s="1"/>
  <c r="D51" i="476" a="1"/>
  <c r="D51" i="476" s="1"/>
  <c r="K51" i="476" a="1"/>
  <c r="K51" i="476" s="1"/>
  <c r="G51" i="476" a="1"/>
  <c r="G51" i="476" s="1"/>
  <c r="E51" i="476" a="1"/>
  <c r="E51" i="476" s="1"/>
  <c r="F51" i="476" a="1"/>
  <c r="F51" i="476" s="1"/>
  <c r="D15" i="476" a="1"/>
  <c r="D15" i="476" s="1"/>
  <c r="K48" i="476" a="1"/>
  <c r="K48" i="476" s="1"/>
  <c r="I48" i="476" a="1"/>
  <c r="I48" i="476" s="1"/>
  <c r="F48" i="476" a="1"/>
  <c r="F48" i="476" s="1"/>
  <c r="D48" i="476" a="1"/>
  <c r="D48" i="476" s="1"/>
  <c r="G48" i="476" a="1"/>
  <c r="G48" i="476" s="1"/>
  <c r="E48" i="476" a="1"/>
  <c r="E48" i="476" s="1"/>
  <c r="D12" i="476" a="1"/>
  <c r="D12" i="476" s="1"/>
  <c r="C48" i="476" a="1"/>
  <c r="C48" i="476" s="1"/>
  <c r="R48" i="476" a="1"/>
  <c r="R48" i="476" s="1"/>
  <c r="O48" i="476" a="1"/>
  <c r="O48" i="476" s="1"/>
  <c r="N48" i="476" a="1"/>
  <c r="N48" i="476" s="1"/>
  <c r="M48" i="476" a="1"/>
  <c r="M48" i="476" s="1"/>
  <c r="S48" i="476" a="1"/>
  <c r="S48" i="476" s="1"/>
  <c r="T48" i="476" a="1"/>
  <c r="T48" i="476" s="1"/>
  <c r="F57" i="476" a="1"/>
  <c r="F57" i="476" s="1"/>
  <c r="C57" i="476" a="1"/>
  <c r="C57" i="476" s="1"/>
  <c r="E57" i="476" a="1"/>
  <c r="E57" i="476" s="1"/>
  <c r="I57" i="476" a="1"/>
  <c r="I57" i="476" s="1"/>
  <c r="G57" i="476" a="1"/>
  <c r="G57" i="476" s="1"/>
  <c r="K57" i="476" a="1"/>
  <c r="K57" i="476" s="1"/>
  <c r="D57" i="476" a="1"/>
  <c r="D57" i="476" s="1"/>
  <c r="T57" i="476" a="1"/>
  <c r="T57" i="476" s="1"/>
  <c r="R57" i="476" a="1"/>
  <c r="R57" i="476" s="1"/>
  <c r="S57" i="476" a="1"/>
  <c r="S57" i="476" s="1"/>
  <c r="M57" i="476" a="1"/>
  <c r="M57" i="476" s="1"/>
  <c r="N57" i="476" a="1"/>
  <c r="N57" i="476" s="1"/>
  <c r="D21" i="476" a="1"/>
  <c r="D21" i="476" s="1"/>
  <c r="O57" i="476" a="1"/>
  <c r="O57" i="476" s="1"/>
  <c r="W35" i="476" a="1"/>
  <c r="W35" i="476" s="1"/>
  <c r="K56" i="476" a="1"/>
  <c r="K56" i="476" s="1"/>
  <c r="I56" i="476" a="1"/>
  <c r="I56" i="476" s="1"/>
  <c r="F56" i="476" a="1"/>
  <c r="F56" i="476" s="1"/>
  <c r="D56" i="476" a="1"/>
  <c r="D56" i="476" s="1"/>
  <c r="G56" i="476" a="1"/>
  <c r="G56" i="476" s="1"/>
  <c r="E56" i="476" a="1"/>
  <c r="E56" i="476" s="1"/>
  <c r="D20" i="476" a="1"/>
  <c r="D20" i="476" s="1"/>
  <c r="C56" i="476" a="1"/>
  <c r="C56" i="476" s="1"/>
  <c r="I47" i="476" a="1"/>
  <c r="I47" i="476" s="1"/>
  <c r="C47" i="476" a="1"/>
  <c r="C47" i="476" s="1"/>
  <c r="F47" i="476" a="1"/>
  <c r="F47" i="476" s="1"/>
  <c r="E47" i="476" a="1"/>
  <c r="E47" i="476" s="1"/>
  <c r="G47" i="476" a="1"/>
  <c r="G47" i="476" s="1"/>
  <c r="D47" i="476" a="1"/>
  <c r="D47" i="476" s="1"/>
  <c r="K47" i="476" a="1"/>
  <c r="K47" i="476" s="1"/>
  <c r="M56" i="476" a="1"/>
  <c r="M56" i="476" s="1"/>
  <c r="T67" i="476" a="1"/>
  <c r="T67" i="476" s="1"/>
  <c r="R67" i="476" a="1"/>
  <c r="R67" i="476" s="1"/>
  <c r="N67" i="476" a="1"/>
  <c r="N67" i="476" s="1"/>
  <c r="S67" i="476" a="1"/>
  <c r="S67" i="476" s="1"/>
  <c r="O67" i="476" a="1"/>
  <c r="O67" i="476" s="1"/>
  <c r="M67" i="476" a="1"/>
  <c r="M67" i="476" s="1"/>
  <c r="R31" i="476"/>
  <c r="K63" i="476" a="1"/>
  <c r="K63" i="476" s="1"/>
  <c r="I63" i="476" a="1"/>
  <c r="I63" i="476" s="1"/>
  <c r="F63" i="476" a="1"/>
  <c r="F63" i="476" s="1"/>
  <c r="D63" i="476" a="1"/>
  <c r="D63" i="476" s="1"/>
  <c r="G63" i="476" a="1"/>
  <c r="G63" i="476" s="1"/>
  <c r="E63" i="476" a="1"/>
  <c r="E63" i="476" s="1"/>
  <c r="C63" i="476" a="1"/>
  <c r="C63" i="476" s="1"/>
  <c r="T18" i="476"/>
  <c r="T44" i="476" a="1"/>
  <c r="T44" i="476" s="1"/>
  <c r="R44" i="476" a="1"/>
  <c r="R44" i="476" s="1"/>
  <c r="N44" i="476" a="1"/>
  <c r="N44" i="476" s="1"/>
  <c r="S44" i="476" a="1"/>
  <c r="S44" i="476" s="1"/>
  <c r="M44" i="476" a="1"/>
  <c r="M44" i="476" s="1"/>
  <c r="R8" i="476"/>
  <c r="O44" i="476" a="1"/>
  <c r="O44" i="476" s="1"/>
  <c r="K62" i="476" a="1"/>
  <c r="K62" i="476" s="1"/>
  <c r="I62" i="476" a="1"/>
  <c r="I62" i="476" s="1"/>
  <c r="F62" i="476" a="1"/>
  <c r="F62" i="476" s="1"/>
  <c r="G62" i="476" a="1"/>
  <c r="G62" i="476" s="1"/>
  <c r="D62" i="476" a="1"/>
  <c r="D62" i="476" s="1"/>
  <c r="C62" i="476" a="1"/>
  <c r="C62" i="476" s="1"/>
  <c r="E62" i="476" a="1"/>
  <c r="E62" i="476" s="1"/>
  <c r="T19" i="476"/>
  <c r="I55" i="476" a="1"/>
  <c r="I55" i="476" s="1"/>
  <c r="C55" i="476" a="1"/>
  <c r="C55" i="476" s="1"/>
  <c r="F55" i="476" a="1"/>
  <c r="F55" i="476" s="1"/>
  <c r="E55" i="476" a="1"/>
  <c r="E55" i="476" s="1"/>
  <c r="K55" i="476" a="1"/>
  <c r="K55" i="476" s="1"/>
  <c r="D55" i="476" a="1"/>
  <c r="D55" i="476" s="1"/>
  <c r="G55" i="476" a="1"/>
  <c r="G55" i="476" s="1"/>
  <c r="S50" i="476" a="1"/>
  <c r="S50" i="476" s="1"/>
  <c r="O50" i="476" a="1"/>
  <c r="O50" i="476" s="1"/>
  <c r="M50" i="476" a="1"/>
  <c r="M50" i="476" s="1"/>
  <c r="R14" i="476"/>
  <c r="T50" i="476" a="1"/>
  <c r="T50" i="476" s="1"/>
  <c r="N50" i="476" a="1"/>
  <c r="N50" i="476" s="1"/>
  <c r="R50" i="476" a="1"/>
  <c r="R50" i="476" s="1"/>
  <c r="S46" i="476" a="1"/>
  <c r="S46" i="476" s="1"/>
  <c r="O46" i="476" a="1"/>
  <c r="O46" i="476" s="1"/>
  <c r="M46" i="476" a="1"/>
  <c r="M46" i="476" s="1"/>
  <c r="R46" i="476" a="1"/>
  <c r="R46" i="476" s="1"/>
  <c r="R10" i="476"/>
  <c r="T46" i="476" a="1"/>
  <c r="T46" i="476" s="1"/>
  <c r="N46" i="476" a="1"/>
  <c r="N46" i="476" s="1"/>
  <c r="T31" i="476"/>
  <c r="K67" i="476" a="1"/>
  <c r="K67" i="476" s="1"/>
  <c r="I67" i="476" a="1"/>
  <c r="I67" i="476" s="1"/>
  <c r="F67" i="476" a="1"/>
  <c r="F67" i="476" s="1"/>
  <c r="D67" i="476" a="1"/>
  <c r="D67" i="476" s="1"/>
  <c r="G67" i="476" a="1"/>
  <c r="G67" i="476" s="1"/>
  <c r="E67" i="476" a="1"/>
  <c r="E67" i="476" s="1"/>
  <c r="C67" i="476" a="1"/>
  <c r="C67" i="476" s="1"/>
  <c r="T22" i="476"/>
  <c r="T13" i="476"/>
  <c r="X7" i="476" a="1"/>
  <c r="X7" i="476" s="1"/>
  <c r="M63" i="476" a="1"/>
  <c r="M63" i="476" s="1"/>
  <c r="R63" i="476" a="1"/>
  <c r="R63" i="476" s="1"/>
  <c r="T21" i="476"/>
  <c r="T56" i="476" a="1"/>
  <c r="T56" i="476" s="1"/>
  <c r="O47" i="476" a="1"/>
  <c r="O47" i="476" s="1"/>
  <c r="T9" i="476"/>
  <c r="T24" i="476"/>
  <c r="T11" i="476"/>
  <c r="N55" i="476" a="1"/>
  <c r="N55" i="476" s="1"/>
  <c r="T55" i="476" a="1"/>
  <c r="T55" i="476" s="1"/>
  <c r="R43" i="471" a="1"/>
  <c r="R43" i="471" s="1"/>
  <c r="O43" i="471" a="1"/>
  <c r="O43" i="471" s="1"/>
  <c r="T71" i="476" a="1"/>
  <c r="T71" i="476" s="1"/>
  <c r="R71" i="476" a="1"/>
  <c r="R71" i="476" s="1"/>
  <c r="N71" i="476" a="1"/>
  <c r="N71" i="476" s="1"/>
  <c r="S71" i="476" a="1"/>
  <c r="S71" i="476" s="1"/>
  <c r="O71" i="476" a="1"/>
  <c r="O71" i="476" s="1"/>
  <c r="M71" i="476" a="1"/>
  <c r="M71" i="476" s="1"/>
  <c r="K35" i="476" a="1"/>
  <c r="K35" i="476" s="1"/>
  <c r="Y35" i="476" a="1"/>
  <c r="Y35" i="476" s="1"/>
  <c r="S54" i="476" a="1"/>
  <c r="S54" i="476" s="1"/>
  <c r="O54" i="476" a="1"/>
  <c r="O54" i="476" s="1"/>
  <c r="M54" i="476" a="1"/>
  <c r="M54" i="476" s="1"/>
  <c r="R54" i="476" a="1"/>
  <c r="R54" i="476" s="1"/>
  <c r="N54" i="476" a="1"/>
  <c r="N54" i="476" s="1"/>
  <c r="T54" i="476" a="1"/>
  <c r="T54" i="476" s="1"/>
  <c r="W7" i="476" a="1"/>
  <c r="W7" i="476" s="1"/>
  <c r="T26" i="476"/>
  <c r="T17" i="476"/>
  <c r="K44" i="476" a="1"/>
  <c r="K44" i="476" s="1"/>
  <c r="I44" i="476" a="1"/>
  <c r="I44" i="476" s="1"/>
  <c r="F44" i="476" a="1"/>
  <c r="F44" i="476" s="1"/>
  <c r="D44" i="476" a="1"/>
  <c r="D44" i="476" s="1"/>
  <c r="G44" i="476" a="1"/>
  <c r="G44" i="476" s="1"/>
  <c r="H8" i="476" a="1"/>
  <c r="H8" i="476" s="1"/>
  <c r="AA8" i="476" s="1" a="1"/>
  <c r="AA8" i="476" s="1"/>
  <c r="C44" i="476" a="1"/>
  <c r="C44" i="476" s="1"/>
  <c r="E44" i="476" a="1"/>
  <c r="E44" i="476" s="1"/>
  <c r="D8" i="476" a="1"/>
  <c r="D8" i="476" s="1"/>
  <c r="S47" i="476" a="1"/>
  <c r="S47" i="476" s="1"/>
  <c r="S58" i="476" a="1"/>
  <c r="S58" i="476" s="1"/>
  <c r="O58" i="476" a="1"/>
  <c r="O58" i="476" s="1"/>
  <c r="M58" i="476" a="1"/>
  <c r="M58" i="476" s="1"/>
  <c r="T58" i="476" a="1"/>
  <c r="T58" i="476" s="1"/>
  <c r="N58" i="476" a="1"/>
  <c r="N58" i="476" s="1"/>
  <c r="R58" i="476" a="1"/>
  <c r="R58" i="476" s="1"/>
  <c r="K7" i="476" a="1"/>
  <c r="K7" i="476" s="1"/>
  <c r="B2" i="476"/>
  <c r="O63" i="476" a="1"/>
  <c r="O63" i="476" s="1"/>
  <c r="T63" i="476" a="1"/>
  <c r="T63" i="476" s="1"/>
  <c r="S56" i="476" a="1"/>
  <c r="S56" i="476" s="1"/>
  <c r="R47" i="476" a="1"/>
  <c r="R47" i="476" s="1"/>
  <c r="M47" i="476" a="1"/>
  <c r="M47" i="476" s="1"/>
  <c r="T32" i="476"/>
  <c r="X4" i="476"/>
  <c r="O55" i="476" a="1"/>
  <c r="O55" i="476" s="1"/>
  <c r="T43" i="471" a="1"/>
  <c r="T43" i="471" s="1"/>
  <c r="S43" i="471" a="1"/>
  <c r="S43" i="471" s="1"/>
  <c r="T70" i="474" a="1"/>
  <c r="T70" i="474" s="1"/>
  <c r="T65" i="475" a="1"/>
  <c r="T65" i="475" s="1"/>
  <c r="N64" i="475" a="1"/>
  <c r="N64" i="475" s="1"/>
  <c r="O67" i="475" a="1"/>
  <c r="O67" i="475" s="1"/>
  <c r="M70" i="475" a="1"/>
  <c r="M70" i="475" s="1"/>
  <c r="R70" i="475" a="1"/>
  <c r="R70" i="475" s="1"/>
  <c r="S72" i="476" a="1"/>
  <c r="S72" i="476" s="1"/>
  <c r="O72" i="476" a="1"/>
  <c r="O72" i="476" s="1"/>
  <c r="M72" i="476" a="1"/>
  <c r="M72" i="476" s="1"/>
  <c r="T72" i="476" a="1"/>
  <c r="T72" i="476" s="1"/>
  <c r="R72" i="476" a="1"/>
  <c r="R72" i="476" s="1"/>
  <c r="N72" i="476" a="1"/>
  <c r="N72" i="476" s="1"/>
  <c r="R36" i="476"/>
  <c r="K71" i="476" a="1"/>
  <c r="K71" i="476" s="1"/>
  <c r="I71" i="476" a="1"/>
  <c r="I71" i="476" s="1"/>
  <c r="F71" i="476" a="1"/>
  <c r="F71" i="476" s="1"/>
  <c r="D71" i="476" a="1"/>
  <c r="D71" i="476" s="1"/>
  <c r="G71" i="476" a="1"/>
  <c r="G71" i="476" s="1"/>
  <c r="E71" i="476" a="1"/>
  <c r="E71" i="476" s="1"/>
  <c r="C71" i="476" a="1"/>
  <c r="C71" i="476" s="1"/>
  <c r="T35" i="476"/>
  <c r="G64" i="476" a="1"/>
  <c r="G64" i="476" s="1"/>
  <c r="E64" i="476" a="1"/>
  <c r="E64" i="476" s="1"/>
  <c r="C64" i="476" a="1"/>
  <c r="C64" i="476" s="1"/>
  <c r="I64" i="476" a="1"/>
  <c r="I64" i="476" s="1"/>
  <c r="D64" i="476" a="1"/>
  <c r="D64" i="476" s="1"/>
  <c r="K64" i="476" a="1"/>
  <c r="K64" i="476" s="1"/>
  <c r="D28" i="476" a="1"/>
  <c r="D28" i="476" s="1"/>
  <c r="F64" i="476" a="1"/>
  <c r="F64" i="476" s="1"/>
  <c r="T34" i="476"/>
  <c r="D27" i="476" a="1"/>
  <c r="D27" i="476" s="1"/>
  <c r="T25" i="476"/>
  <c r="T51" i="476" a="1"/>
  <c r="T51" i="476" s="1"/>
  <c r="M51" i="476" a="1"/>
  <c r="M51" i="476" s="1"/>
  <c r="R15" i="476"/>
  <c r="S51" i="476" a="1"/>
  <c r="S51" i="476" s="1"/>
  <c r="R51" i="476" a="1"/>
  <c r="R51" i="476" s="1"/>
  <c r="N51" i="476" a="1"/>
  <c r="N51" i="476" s="1"/>
  <c r="O51" i="476" a="1"/>
  <c r="O51" i="476" s="1"/>
  <c r="T10" i="476"/>
  <c r="T62" i="476" a="1"/>
  <c r="T62" i="476" s="1"/>
  <c r="R62" i="476" a="1"/>
  <c r="R62" i="476" s="1"/>
  <c r="N62" i="476" a="1"/>
  <c r="N62" i="476" s="1"/>
  <c r="S62" i="476" a="1"/>
  <c r="S62" i="476" s="1"/>
  <c r="O62" i="476" a="1"/>
  <c r="O62" i="476" s="1"/>
  <c r="R26" i="476"/>
  <c r="M62" i="476" a="1"/>
  <c r="M62" i="476" s="1"/>
  <c r="T59" i="476" a="1"/>
  <c r="T59" i="476" s="1"/>
  <c r="M59" i="476" a="1"/>
  <c r="M59" i="476" s="1"/>
  <c r="R23" i="476"/>
  <c r="S59" i="476" a="1"/>
  <c r="S59" i="476" s="1"/>
  <c r="R59" i="476" a="1"/>
  <c r="R59" i="476" s="1"/>
  <c r="O59" i="476" a="1"/>
  <c r="O59" i="476" s="1"/>
  <c r="N59" i="476" a="1"/>
  <c r="N59" i="476" s="1"/>
  <c r="D19" i="476" a="1"/>
  <c r="D19" i="476" s="1"/>
  <c r="K8" i="476" a="1"/>
  <c r="K8" i="476" s="1"/>
  <c r="D31" i="476" a="1"/>
  <c r="D31" i="476" s="1"/>
  <c r="K31" i="476" s="1" a="1"/>
  <c r="K31" i="476" s="1"/>
  <c r="T29" i="476"/>
  <c r="O64" i="476" a="1"/>
  <c r="O64" i="476" s="1"/>
  <c r="T8" i="476"/>
  <c r="G72" i="476" a="1"/>
  <c r="G72" i="476" s="1"/>
  <c r="E72" i="476" a="1"/>
  <c r="E72" i="476" s="1"/>
  <c r="C72" i="476" a="1"/>
  <c r="C72" i="476" s="1"/>
  <c r="I72" i="476" a="1"/>
  <c r="I72" i="476" s="1"/>
  <c r="D72" i="476" a="1"/>
  <c r="D72" i="476" s="1"/>
  <c r="K72" i="476" a="1"/>
  <c r="K72" i="476" s="1"/>
  <c r="F72" i="476" a="1"/>
  <c r="F72" i="476" s="1"/>
  <c r="T33" i="476"/>
  <c r="T30" i="476"/>
  <c r="S63" i="476" a="1"/>
  <c r="S63" i="476" s="1"/>
  <c r="N56" i="476" a="1"/>
  <c r="N56" i="476" s="1"/>
  <c r="N47" i="476" a="1"/>
  <c r="N47" i="476" s="1"/>
  <c r="T47" i="476" a="1"/>
  <c r="T47" i="476" s="1"/>
  <c r="T20" i="476"/>
  <c r="R55" i="476" a="1"/>
  <c r="R55" i="476" s="1"/>
  <c r="O70" i="475" a="1"/>
  <c r="O70" i="475" s="1"/>
  <c r="T36" i="476"/>
  <c r="G68" i="476" a="1"/>
  <c r="G68" i="476" s="1"/>
  <c r="E68" i="476" a="1"/>
  <c r="E68" i="476" s="1"/>
  <c r="C68" i="476" a="1"/>
  <c r="C68" i="476" s="1"/>
  <c r="I68" i="476" a="1"/>
  <c r="I68" i="476" s="1"/>
  <c r="D68" i="476" a="1"/>
  <c r="D68" i="476" s="1"/>
  <c r="F68" i="476" a="1"/>
  <c r="F68" i="476" s="1"/>
  <c r="K68" i="476" a="1"/>
  <c r="K68" i="476" s="1"/>
  <c r="D32" i="476" a="1"/>
  <c r="D32" i="476" s="1"/>
  <c r="N68" i="476" a="1"/>
  <c r="N68" i="476" s="1"/>
  <c r="D11" i="476" a="1"/>
  <c r="D11" i="476" s="1"/>
  <c r="T70" i="476" a="1"/>
  <c r="T70" i="476" s="1"/>
  <c r="R70" i="476" a="1"/>
  <c r="R70" i="476" s="1"/>
  <c r="N70" i="476" a="1"/>
  <c r="N70" i="476" s="1"/>
  <c r="S70" i="476" a="1"/>
  <c r="S70" i="476" s="1"/>
  <c r="O70" i="476" a="1"/>
  <c r="O70" i="476" s="1"/>
  <c r="R34" i="476"/>
  <c r="M70" i="476" a="1"/>
  <c r="M70" i="476" s="1"/>
  <c r="T7" i="476"/>
  <c r="S69" i="476" a="1"/>
  <c r="S69" i="476" s="1"/>
  <c r="O69" i="476" a="1"/>
  <c r="O69" i="476" s="1"/>
  <c r="M69" i="476" a="1"/>
  <c r="M69" i="476" s="1"/>
  <c r="T69" i="476" a="1"/>
  <c r="T69" i="476" s="1"/>
  <c r="R69" i="476" a="1"/>
  <c r="R69" i="476" s="1"/>
  <c r="N69" i="476" a="1"/>
  <c r="N69" i="476" s="1"/>
  <c r="R33" i="476"/>
  <c r="M68" i="476" a="1"/>
  <c r="M68" i="476" s="1"/>
  <c r="D26" i="476" a="1"/>
  <c r="D26" i="476" s="1"/>
  <c r="T14" i="476"/>
  <c r="R64" i="476" a="1"/>
  <c r="R64" i="476" s="1"/>
  <c r="S64" i="476" a="1"/>
  <c r="S64" i="476" s="1"/>
  <c r="T15" i="476"/>
  <c r="T66" i="476" a="1"/>
  <c r="T66" i="476" s="1"/>
  <c r="R66" i="476" a="1"/>
  <c r="R66" i="476" s="1"/>
  <c r="N66" i="476" a="1"/>
  <c r="N66" i="476" s="1"/>
  <c r="S66" i="476" a="1"/>
  <c r="S66" i="476" s="1"/>
  <c r="O66" i="476" a="1"/>
  <c r="O66" i="476" s="1"/>
  <c r="R30" i="476"/>
  <c r="M66" i="476" a="1"/>
  <c r="M66" i="476" s="1"/>
  <c r="N63" i="476" a="1"/>
  <c r="N63" i="476" s="1"/>
  <c r="T23" i="476"/>
  <c r="O56" i="476" a="1"/>
  <c r="O56" i="476" s="1"/>
  <c r="R56" i="476" a="1"/>
  <c r="R56" i="476" s="1"/>
  <c r="T12" i="476"/>
  <c r="T16" i="476"/>
  <c r="S55" i="476" a="1"/>
  <c r="S55" i="476" s="1"/>
  <c r="M55" i="476" a="1"/>
  <c r="M55" i="476" s="1"/>
  <c r="O60" i="475" a="1"/>
  <c r="O60" i="475" s="1"/>
  <c r="S48" i="475" a="1"/>
  <c r="S48" i="475" s="1"/>
  <c r="T48" i="475" a="1"/>
  <c r="T48" i="475" s="1"/>
  <c r="G57" i="475" a="1"/>
  <c r="G57" i="475" s="1"/>
  <c r="E57" i="475" a="1"/>
  <c r="E57" i="475" s="1"/>
  <c r="C57" i="475" a="1"/>
  <c r="C57" i="475" s="1"/>
  <c r="I57" i="475" a="1"/>
  <c r="I57" i="475" s="1"/>
  <c r="D57" i="475" a="1"/>
  <c r="D57" i="475" s="1"/>
  <c r="F57" i="475" a="1"/>
  <c r="F57" i="475" s="1"/>
  <c r="K57" i="475" a="1"/>
  <c r="K57" i="475" s="1"/>
  <c r="D21" i="475" a="1"/>
  <c r="D21" i="475" s="1"/>
  <c r="K21" i="475" s="1" a="1"/>
  <c r="K21" i="475" s="1"/>
  <c r="L21" i="475" s="1" a="1"/>
  <c r="L21" i="475" s="1"/>
  <c r="K49" i="475" a="1"/>
  <c r="K49" i="475" s="1"/>
  <c r="I49" i="475" a="1"/>
  <c r="I49" i="475" s="1"/>
  <c r="F49" i="475" a="1"/>
  <c r="F49" i="475" s="1"/>
  <c r="D49" i="475" a="1"/>
  <c r="D49" i="475" s="1"/>
  <c r="E49" i="475" a="1"/>
  <c r="E49" i="475" s="1"/>
  <c r="G49" i="475" a="1"/>
  <c r="G49" i="475" s="1"/>
  <c r="C49" i="475" a="1"/>
  <c r="C49" i="475" s="1"/>
  <c r="D13" i="475" a="1"/>
  <c r="D13" i="475" s="1"/>
  <c r="K13" i="475" s="1" a="1"/>
  <c r="K13" i="475" s="1"/>
  <c r="L13" i="475" s="1" a="1"/>
  <c r="L13" i="475" s="1"/>
  <c r="K62" i="475" a="1"/>
  <c r="K62" i="475" s="1"/>
  <c r="I62" i="475" a="1"/>
  <c r="I62" i="475" s="1"/>
  <c r="F62" i="475" a="1"/>
  <c r="F62" i="475" s="1"/>
  <c r="D62" i="475" a="1"/>
  <c r="D62" i="475" s="1"/>
  <c r="G62" i="475" a="1"/>
  <c r="G62" i="475" s="1"/>
  <c r="C62" i="475" a="1"/>
  <c r="C62" i="475" s="1"/>
  <c r="E62" i="475" a="1"/>
  <c r="E62" i="475" s="1"/>
  <c r="D26" i="475" a="1"/>
  <c r="D26" i="475" s="1"/>
  <c r="K26" i="475" s="1" a="1"/>
  <c r="K26" i="475" s="1"/>
  <c r="L26" i="475" s="1" a="1"/>
  <c r="L26" i="475" s="1"/>
  <c r="G46" i="475" a="1"/>
  <c r="G46" i="475" s="1"/>
  <c r="E46" i="475" a="1"/>
  <c r="E46" i="475" s="1"/>
  <c r="C46" i="475" a="1"/>
  <c r="C46" i="475" s="1"/>
  <c r="I46" i="475" a="1"/>
  <c r="I46" i="475" s="1"/>
  <c r="D46" i="475" a="1"/>
  <c r="D46" i="475" s="1"/>
  <c r="F46" i="475" a="1"/>
  <c r="F46" i="475" s="1"/>
  <c r="K46" i="475" a="1"/>
  <c r="K46" i="475" s="1"/>
  <c r="M46" i="475" a="1"/>
  <c r="M46" i="475" s="1"/>
  <c r="D10" i="475" a="1"/>
  <c r="D10" i="475" s="1"/>
  <c r="T46" i="475" a="1"/>
  <c r="T46" i="475" s="1"/>
  <c r="O46" i="475" a="1"/>
  <c r="O46" i="475" s="1"/>
  <c r="S46" i="475" a="1"/>
  <c r="S46" i="475" s="1"/>
  <c r="N46" i="475" a="1"/>
  <c r="N46" i="475" s="1"/>
  <c r="R46" i="475" a="1"/>
  <c r="R46" i="475" s="1"/>
  <c r="W12" i="475" a="1"/>
  <c r="W12" i="475" s="1"/>
  <c r="X12" i="475" a="1"/>
  <c r="X12" i="475" s="1"/>
  <c r="K12" i="475" a="1"/>
  <c r="K12" i="475" s="1"/>
  <c r="L12" i="475" s="1" a="1"/>
  <c r="L12" i="475" s="1"/>
  <c r="Y12" i="475" a="1"/>
  <c r="Y12" i="475" s="1"/>
  <c r="K59" i="475" a="1"/>
  <c r="K59" i="475" s="1"/>
  <c r="I59" i="475" a="1"/>
  <c r="I59" i="475" s="1"/>
  <c r="F59" i="475" a="1"/>
  <c r="F59" i="475" s="1"/>
  <c r="D59" i="475" a="1"/>
  <c r="D59" i="475" s="1"/>
  <c r="E59" i="475" a="1"/>
  <c r="E59" i="475" s="1"/>
  <c r="G59" i="475" a="1"/>
  <c r="G59" i="475" s="1"/>
  <c r="C59" i="475" a="1"/>
  <c r="C59" i="475" s="1"/>
  <c r="M59" i="475" a="1"/>
  <c r="M59" i="475" s="1"/>
  <c r="O59" i="475" a="1"/>
  <c r="O59" i="475" s="1"/>
  <c r="D23" i="475" a="1"/>
  <c r="D23" i="475" s="1"/>
  <c r="T59" i="475" a="1"/>
  <c r="T59" i="475" s="1"/>
  <c r="S59" i="475" a="1"/>
  <c r="S59" i="475" s="1"/>
  <c r="R59" i="475" a="1"/>
  <c r="R59" i="475" s="1"/>
  <c r="N59" i="475" a="1"/>
  <c r="N59" i="475" s="1"/>
  <c r="G47" i="475" a="1"/>
  <c r="G47" i="475" s="1"/>
  <c r="E47" i="475" a="1"/>
  <c r="E47" i="475" s="1"/>
  <c r="C47" i="475" a="1"/>
  <c r="C47" i="475" s="1"/>
  <c r="I47" i="475" a="1"/>
  <c r="I47" i="475" s="1"/>
  <c r="D47" i="475" a="1"/>
  <c r="D47" i="475" s="1"/>
  <c r="F47" i="475" a="1"/>
  <c r="F47" i="475" s="1"/>
  <c r="K47" i="475" a="1"/>
  <c r="K47" i="475" s="1"/>
  <c r="D11" i="475" a="1"/>
  <c r="D11" i="475" s="1"/>
  <c r="K11" i="475" s="1" a="1"/>
  <c r="K11" i="475" s="1"/>
  <c r="L11" i="475" s="1" a="1"/>
  <c r="L11" i="475" s="1"/>
  <c r="G61" i="475" a="1"/>
  <c r="G61" i="475" s="1"/>
  <c r="E61" i="475" a="1"/>
  <c r="E61" i="475" s="1"/>
  <c r="K61" i="475" a="1"/>
  <c r="K61" i="475" s="1"/>
  <c r="F61" i="475" a="1"/>
  <c r="F61" i="475" s="1"/>
  <c r="C61" i="475" a="1"/>
  <c r="C61" i="475" s="1"/>
  <c r="D61" i="475" a="1"/>
  <c r="D61" i="475" s="1"/>
  <c r="I61" i="475" a="1"/>
  <c r="I61" i="475" s="1"/>
  <c r="D25" i="475" a="1"/>
  <c r="D25" i="475" s="1"/>
  <c r="K52" i="475" a="1"/>
  <c r="K52" i="475" s="1"/>
  <c r="I52" i="475" a="1"/>
  <c r="I52" i="475" s="1"/>
  <c r="F52" i="475" a="1"/>
  <c r="F52" i="475" s="1"/>
  <c r="D52" i="475" a="1"/>
  <c r="D52" i="475" s="1"/>
  <c r="E52" i="475" a="1"/>
  <c r="E52" i="475" s="1"/>
  <c r="G52" i="475" a="1"/>
  <c r="G52" i="475" s="1"/>
  <c r="C52" i="475" a="1"/>
  <c r="C52" i="475" s="1"/>
  <c r="N52" i="475" a="1"/>
  <c r="N52" i="475" s="1"/>
  <c r="M52" i="475" a="1"/>
  <c r="M52" i="475" s="1"/>
  <c r="O52" i="475" a="1"/>
  <c r="O52" i="475" s="1"/>
  <c r="T52" i="475" a="1"/>
  <c r="T52" i="475" s="1"/>
  <c r="S52" i="475" a="1"/>
  <c r="S52" i="475" s="1"/>
  <c r="R52" i="475" a="1"/>
  <c r="R52" i="475" s="1"/>
  <c r="D16" i="475" a="1"/>
  <c r="D16" i="475" s="1"/>
  <c r="K44" i="475" a="1"/>
  <c r="K44" i="475" s="1"/>
  <c r="I44" i="475" a="1"/>
  <c r="I44" i="475" s="1"/>
  <c r="F44" i="475" a="1"/>
  <c r="F44" i="475" s="1"/>
  <c r="D44" i="475" a="1"/>
  <c r="D44" i="475" s="1"/>
  <c r="E44" i="475" a="1"/>
  <c r="E44" i="475" s="1"/>
  <c r="G44" i="475" a="1"/>
  <c r="G44" i="475" s="1"/>
  <c r="H8" i="475" a="1"/>
  <c r="H8" i="475" s="1"/>
  <c r="AA8" i="475" s="1" a="1"/>
  <c r="AA8" i="475" s="1"/>
  <c r="C44" i="475" a="1"/>
  <c r="C44" i="475" s="1"/>
  <c r="D8" i="475" a="1"/>
  <c r="D8" i="475" s="1"/>
  <c r="T44" i="475" a="1"/>
  <c r="T44" i="475" s="1"/>
  <c r="S44" i="475" a="1"/>
  <c r="S44" i="475" s="1"/>
  <c r="R44" i="475" a="1"/>
  <c r="R44" i="475" s="1"/>
  <c r="N44" i="475" a="1"/>
  <c r="N44" i="475" s="1"/>
  <c r="M44" i="475" a="1"/>
  <c r="M44" i="475" s="1"/>
  <c r="O44" i="475" a="1"/>
  <c r="O44" i="475" s="1"/>
  <c r="K56" i="475" a="1"/>
  <c r="K56" i="475" s="1"/>
  <c r="I56" i="475" a="1"/>
  <c r="I56" i="475" s="1"/>
  <c r="F56" i="475" a="1"/>
  <c r="F56" i="475" s="1"/>
  <c r="D56" i="475" a="1"/>
  <c r="D56" i="475" s="1"/>
  <c r="G56" i="475" a="1"/>
  <c r="G56" i="475" s="1"/>
  <c r="C56" i="475" a="1"/>
  <c r="C56" i="475" s="1"/>
  <c r="E56" i="475" a="1"/>
  <c r="E56" i="475" s="1"/>
  <c r="D20" i="475" a="1"/>
  <c r="D20" i="475" s="1"/>
  <c r="R56" i="475" a="1"/>
  <c r="R56" i="475" s="1"/>
  <c r="O56" i="475" a="1"/>
  <c r="O56" i="475" s="1"/>
  <c r="N56" i="475" a="1"/>
  <c r="N56" i="475" s="1"/>
  <c r="T56" i="475" a="1"/>
  <c r="T56" i="475" s="1"/>
  <c r="S56" i="475" a="1"/>
  <c r="S56" i="475" s="1"/>
  <c r="M56" i="475" a="1"/>
  <c r="M56" i="475" s="1"/>
  <c r="G43" i="475" a="1"/>
  <c r="G43" i="475" s="1"/>
  <c r="E43" i="475" a="1"/>
  <c r="E43" i="475" s="1"/>
  <c r="C43" i="475" a="1"/>
  <c r="C43" i="475" s="1"/>
  <c r="I43" i="475" a="1"/>
  <c r="I43" i="475" s="1"/>
  <c r="D43" i="475" a="1"/>
  <c r="D43" i="475" s="1"/>
  <c r="F43" i="475" a="1"/>
  <c r="F43" i="475" s="1"/>
  <c r="K43" i="475" a="1"/>
  <c r="K43" i="475" s="1"/>
  <c r="G58" i="475" a="1"/>
  <c r="G58" i="475" s="1"/>
  <c r="E58" i="475" a="1"/>
  <c r="E58" i="475" s="1"/>
  <c r="C58" i="475" a="1"/>
  <c r="C58" i="475" s="1"/>
  <c r="I58" i="475" a="1"/>
  <c r="I58" i="475" s="1"/>
  <c r="D58" i="475" a="1"/>
  <c r="D58" i="475" s="1"/>
  <c r="F58" i="475" a="1"/>
  <c r="F58" i="475" s="1"/>
  <c r="K58" i="475" a="1"/>
  <c r="K58" i="475" s="1"/>
  <c r="M54" i="475" a="1"/>
  <c r="M54" i="475" s="1"/>
  <c r="G64" i="475" a="1"/>
  <c r="G64" i="475" s="1"/>
  <c r="E64" i="475" a="1"/>
  <c r="E64" i="475" s="1"/>
  <c r="C64" i="475" a="1"/>
  <c r="C64" i="475" s="1"/>
  <c r="I64" i="475" a="1"/>
  <c r="I64" i="475" s="1"/>
  <c r="F64" i="475" a="1"/>
  <c r="F64" i="475" s="1"/>
  <c r="K64" i="475" a="1"/>
  <c r="K64" i="475" s="1"/>
  <c r="D64" i="475" a="1"/>
  <c r="D64" i="475" s="1"/>
  <c r="D28" i="475" a="1"/>
  <c r="D28" i="475" s="1"/>
  <c r="S70" i="474" a="1"/>
  <c r="S70" i="474" s="1"/>
  <c r="S61" i="475" a="1"/>
  <c r="S61" i="475" s="1"/>
  <c r="O61" i="475" a="1"/>
  <c r="O61" i="475" s="1"/>
  <c r="M61" i="475" a="1"/>
  <c r="M61" i="475" s="1"/>
  <c r="R61" i="475" a="1"/>
  <c r="R61" i="475" s="1"/>
  <c r="N61" i="475" a="1"/>
  <c r="N61" i="475" s="1"/>
  <c r="T61" i="475" a="1"/>
  <c r="T61" i="475" s="1"/>
  <c r="R64" i="475" a="1"/>
  <c r="R64" i="475" s="1"/>
  <c r="S64" i="475" a="1"/>
  <c r="S64" i="475" s="1"/>
  <c r="K60" i="475" a="1"/>
  <c r="K60" i="475" s="1"/>
  <c r="I60" i="475" a="1"/>
  <c r="I60" i="475" s="1"/>
  <c r="F60" i="475" a="1"/>
  <c r="F60" i="475" s="1"/>
  <c r="D60" i="475" a="1"/>
  <c r="D60" i="475" s="1"/>
  <c r="G60" i="475" a="1"/>
  <c r="G60" i="475" s="1"/>
  <c r="C60" i="475" a="1"/>
  <c r="C60" i="475" s="1"/>
  <c r="E60" i="475" a="1"/>
  <c r="E60" i="475" s="1"/>
  <c r="D24" i="475" a="1"/>
  <c r="D24" i="475" s="1"/>
  <c r="O66" i="475" a="1"/>
  <c r="O66" i="475" s="1"/>
  <c r="M60" i="475" a="1"/>
  <c r="M60" i="475" s="1"/>
  <c r="T60" i="475" a="1"/>
  <c r="T60" i="475" s="1"/>
  <c r="G53" i="475" a="1"/>
  <c r="G53" i="475" s="1"/>
  <c r="E53" i="475" a="1"/>
  <c r="E53" i="475" s="1"/>
  <c r="I53" i="475" a="1"/>
  <c r="I53" i="475" s="1"/>
  <c r="F53" i="475" a="1"/>
  <c r="F53" i="475" s="1"/>
  <c r="K53" i="475" a="1"/>
  <c r="K53" i="475" s="1"/>
  <c r="D53" i="475" a="1"/>
  <c r="D53" i="475" s="1"/>
  <c r="C53" i="475" a="1"/>
  <c r="C53" i="475" s="1"/>
  <c r="K45" i="475" a="1"/>
  <c r="K45" i="475" s="1"/>
  <c r="I45" i="475" a="1"/>
  <c r="I45" i="475" s="1"/>
  <c r="F45" i="475" a="1"/>
  <c r="F45" i="475" s="1"/>
  <c r="D45" i="475" a="1"/>
  <c r="D45" i="475" s="1"/>
  <c r="E45" i="475" a="1"/>
  <c r="E45" i="475" s="1"/>
  <c r="G45" i="475" a="1"/>
  <c r="G45" i="475" s="1"/>
  <c r="C45" i="475" a="1"/>
  <c r="C45" i="475" s="1"/>
  <c r="O48" i="475" a="1"/>
  <c r="O48" i="475" s="1"/>
  <c r="D18" i="475" a="1"/>
  <c r="D18" i="475" s="1"/>
  <c r="G51" i="475" a="1"/>
  <c r="G51" i="475" s="1"/>
  <c r="E51" i="475" a="1"/>
  <c r="E51" i="475" s="1"/>
  <c r="C51" i="475" a="1"/>
  <c r="C51" i="475" s="1"/>
  <c r="I51" i="475" a="1"/>
  <c r="I51" i="475" s="1"/>
  <c r="D51" i="475" a="1"/>
  <c r="D51" i="475" s="1"/>
  <c r="F51" i="475" a="1"/>
  <c r="F51" i="475" s="1"/>
  <c r="K51" i="475" a="1"/>
  <c r="K51" i="475" s="1"/>
  <c r="R54" i="475" a="1"/>
  <c r="R54" i="475" s="1"/>
  <c r="G68" i="475" a="1"/>
  <c r="G68" i="475" s="1"/>
  <c r="E68" i="475" a="1"/>
  <c r="E68" i="475" s="1"/>
  <c r="C68" i="475" a="1"/>
  <c r="C68" i="475" s="1"/>
  <c r="I68" i="475" a="1"/>
  <c r="I68" i="475" s="1"/>
  <c r="F68" i="475" a="1"/>
  <c r="F68" i="475" s="1"/>
  <c r="K68" i="475" a="1"/>
  <c r="K68" i="475" s="1"/>
  <c r="D68" i="475" a="1"/>
  <c r="D68" i="475" s="1"/>
  <c r="D32" i="475" a="1"/>
  <c r="D32" i="475" s="1"/>
  <c r="K67" i="475" a="1"/>
  <c r="K67" i="475" s="1"/>
  <c r="I67" i="475" a="1"/>
  <c r="I67" i="475" s="1"/>
  <c r="F67" i="475" a="1"/>
  <c r="F67" i="475" s="1"/>
  <c r="D67" i="475" a="1"/>
  <c r="D67" i="475" s="1"/>
  <c r="G67" i="475" a="1"/>
  <c r="G67" i="475" s="1"/>
  <c r="E67" i="475" a="1"/>
  <c r="E67" i="475" s="1"/>
  <c r="C67" i="475" a="1"/>
  <c r="C67" i="475" s="1"/>
  <c r="D31" i="475" a="1"/>
  <c r="D31" i="475" s="1"/>
  <c r="T49" i="475" a="1"/>
  <c r="T49" i="475" s="1"/>
  <c r="R49" i="475" a="1"/>
  <c r="R49" i="475" s="1"/>
  <c r="N49" i="475" a="1"/>
  <c r="N49" i="475" s="1"/>
  <c r="O49" i="475" a="1"/>
  <c r="O49" i="475" s="1"/>
  <c r="S49" i="475" a="1"/>
  <c r="S49" i="475" s="1"/>
  <c r="M49" i="475" a="1"/>
  <c r="M49" i="475" s="1"/>
  <c r="S43" i="475" a="1"/>
  <c r="S43" i="475" s="1"/>
  <c r="O43" i="475" a="1"/>
  <c r="O43" i="475" s="1"/>
  <c r="M43" i="475" a="1"/>
  <c r="M43" i="475" s="1"/>
  <c r="T43" i="475" a="1"/>
  <c r="T43" i="475" s="1"/>
  <c r="N43" i="475" a="1"/>
  <c r="N43" i="475" s="1"/>
  <c r="R43" i="475" a="1"/>
  <c r="R43" i="475" s="1"/>
  <c r="X4" i="475"/>
  <c r="R25" i="475" s="1"/>
  <c r="S58" i="475" a="1"/>
  <c r="S58" i="475" s="1"/>
  <c r="O58" i="475" a="1"/>
  <c r="O58" i="475" s="1"/>
  <c r="M58" i="475" a="1"/>
  <c r="M58" i="475" s="1"/>
  <c r="T58" i="475" a="1"/>
  <c r="T58" i="475" s="1"/>
  <c r="N58" i="475" a="1"/>
  <c r="N58" i="475" s="1"/>
  <c r="R58" i="475" a="1"/>
  <c r="R58" i="475" s="1"/>
  <c r="K55" i="475" a="1"/>
  <c r="K55" i="475" s="1"/>
  <c r="I55" i="475" a="1"/>
  <c r="I55" i="475" s="1"/>
  <c r="F55" i="475" a="1"/>
  <c r="F55" i="475" s="1"/>
  <c r="D55" i="475" a="1"/>
  <c r="D55" i="475" s="1"/>
  <c r="E55" i="475" a="1"/>
  <c r="E55" i="475" s="1"/>
  <c r="G55" i="475" a="1"/>
  <c r="G55" i="475" s="1"/>
  <c r="C55" i="475" a="1"/>
  <c r="C55" i="475" s="1"/>
  <c r="G54" i="475" a="1"/>
  <c r="G54" i="475" s="1"/>
  <c r="E54" i="475" a="1"/>
  <c r="E54" i="475" s="1"/>
  <c r="C54" i="475" a="1"/>
  <c r="C54" i="475" s="1"/>
  <c r="I54" i="475" a="1"/>
  <c r="I54" i="475" s="1"/>
  <c r="D54" i="475" a="1"/>
  <c r="D54" i="475" s="1"/>
  <c r="F54" i="475" a="1"/>
  <c r="F54" i="475" s="1"/>
  <c r="K54" i="475" a="1"/>
  <c r="K54" i="475" s="1"/>
  <c r="K48" i="475" a="1"/>
  <c r="K48" i="475" s="1"/>
  <c r="I48" i="475" a="1"/>
  <c r="I48" i="475" s="1"/>
  <c r="F48" i="475" a="1"/>
  <c r="F48" i="475" s="1"/>
  <c r="D48" i="475" a="1"/>
  <c r="D48" i="475" s="1"/>
  <c r="E48" i="475" a="1"/>
  <c r="E48" i="475" s="1"/>
  <c r="G48" i="475" a="1"/>
  <c r="G48" i="475" s="1"/>
  <c r="C48" i="475" a="1"/>
  <c r="C48" i="475" s="1"/>
  <c r="G50" i="475" a="1"/>
  <c r="G50" i="475" s="1"/>
  <c r="E50" i="475" a="1"/>
  <c r="E50" i="475" s="1"/>
  <c r="C50" i="475" a="1"/>
  <c r="C50" i="475" s="1"/>
  <c r="I50" i="475" a="1"/>
  <c r="I50" i="475" s="1"/>
  <c r="D50" i="475" a="1"/>
  <c r="D50" i="475" s="1"/>
  <c r="F50" i="475" a="1"/>
  <c r="F50" i="475" s="1"/>
  <c r="K50" i="475" a="1"/>
  <c r="K50" i="475" s="1"/>
  <c r="K66" i="475" a="1"/>
  <c r="K66" i="475" s="1"/>
  <c r="I66" i="475" a="1"/>
  <c r="I66" i="475" s="1"/>
  <c r="F66" i="475" a="1"/>
  <c r="F66" i="475" s="1"/>
  <c r="D66" i="475" a="1"/>
  <c r="D66" i="475" s="1"/>
  <c r="G66" i="475" a="1"/>
  <c r="G66" i="475" s="1"/>
  <c r="E66" i="475" a="1"/>
  <c r="E66" i="475" s="1"/>
  <c r="C66" i="475" a="1"/>
  <c r="C66" i="475" s="1"/>
  <c r="D30" i="475" a="1"/>
  <c r="D30" i="475" s="1"/>
  <c r="G65" i="475" a="1"/>
  <c r="G65" i="475" s="1"/>
  <c r="E65" i="475" a="1"/>
  <c r="E65" i="475" s="1"/>
  <c r="C65" i="475" a="1"/>
  <c r="C65" i="475" s="1"/>
  <c r="K65" i="475" a="1"/>
  <c r="K65" i="475" s="1"/>
  <c r="I65" i="475" a="1"/>
  <c r="I65" i="475" s="1"/>
  <c r="F65" i="475" a="1"/>
  <c r="F65" i="475" s="1"/>
  <c r="D65" i="475" a="1"/>
  <c r="D65" i="475" s="1"/>
  <c r="D29" i="475" a="1"/>
  <c r="D29" i="475" s="1"/>
  <c r="S72" i="471" a="1"/>
  <c r="S72" i="471" s="1"/>
  <c r="S71" i="471" a="1"/>
  <c r="S71" i="471" s="1"/>
  <c r="N70" i="474" a="1"/>
  <c r="N70" i="474" s="1"/>
  <c r="N65" i="475" a="1"/>
  <c r="N65" i="475" s="1"/>
  <c r="O65" i="475" a="1"/>
  <c r="O65" i="475" s="1"/>
  <c r="N68" i="475" a="1"/>
  <c r="N68" i="475" s="1"/>
  <c r="O68" i="475" a="1"/>
  <c r="O68" i="475" s="1"/>
  <c r="T64" i="475" a="1"/>
  <c r="T64" i="475" s="1"/>
  <c r="S67" i="475" a="1"/>
  <c r="S67" i="475" s="1"/>
  <c r="S66" i="475" a="1"/>
  <c r="S66" i="475" s="1"/>
  <c r="S60" i="475" a="1"/>
  <c r="S60" i="475" s="1"/>
  <c r="D15" i="475" a="1"/>
  <c r="D15" i="475" s="1"/>
  <c r="K15" i="475" s="1" a="1"/>
  <c r="K15" i="475" s="1"/>
  <c r="L15" i="475" s="1" a="1"/>
  <c r="L15" i="475" s="1"/>
  <c r="S53" i="475" a="1"/>
  <c r="S53" i="475" s="1"/>
  <c r="O53" i="475" a="1"/>
  <c r="O53" i="475" s="1"/>
  <c r="M53" i="475" a="1"/>
  <c r="M53" i="475" s="1"/>
  <c r="T53" i="475" a="1"/>
  <c r="T53" i="475" s="1"/>
  <c r="N53" i="475" a="1"/>
  <c r="N53" i="475" s="1"/>
  <c r="R53" i="475" a="1"/>
  <c r="R53" i="475" s="1"/>
  <c r="T45" i="475" a="1"/>
  <c r="T45" i="475" s="1"/>
  <c r="R45" i="475" a="1"/>
  <c r="R45" i="475" s="1"/>
  <c r="N45" i="475" a="1"/>
  <c r="N45" i="475" s="1"/>
  <c r="O45" i="475" a="1"/>
  <c r="O45" i="475" s="1"/>
  <c r="S45" i="475" a="1"/>
  <c r="S45" i="475" s="1"/>
  <c r="M45" i="475" a="1"/>
  <c r="M45" i="475" s="1"/>
  <c r="D22" i="475" a="1"/>
  <c r="D22" i="475" s="1"/>
  <c r="T55" i="475" a="1"/>
  <c r="T55" i="475" s="1"/>
  <c r="R55" i="475" a="1"/>
  <c r="R55" i="475" s="1"/>
  <c r="N55" i="475" a="1"/>
  <c r="N55" i="475" s="1"/>
  <c r="O55" i="475" a="1"/>
  <c r="O55" i="475" s="1"/>
  <c r="S55" i="475" a="1"/>
  <c r="S55" i="475" s="1"/>
  <c r="M55" i="475" a="1"/>
  <c r="M55" i="475" s="1"/>
  <c r="M48" i="475" a="1"/>
  <c r="M48" i="475" s="1"/>
  <c r="N48" i="475" a="1"/>
  <c r="N48" i="475" s="1"/>
  <c r="T62" i="475" a="1"/>
  <c r="T62" i="475" s="1"/>
  <c r="R62" i="475" a="1"/>
  <c r="R62" i="475" s="1"/>
  <c r="N62" i="475" a="1"/>
  <c r="N62" i="475" s="1"/>
  <c r="S62" i="475" a="1"/>
  <c r="S62" i="475" s="1"/>
  <c r="M62" i="475" a="1"/>
  <c r="M62" i="475" s="1"/>
  <c r="O62" i="475" a="1"/>
  <c r="O62" i="475" s="1"/>
  <c r="S51" i="475" a="1"/>
  <c r="S51" i="475" s="1"/>
  <c r="O51" i="475" a="1"/>
  <c r="O51" i="475" s="1"/>
  <c r="M51" i="475" a="1"/>
  <c r="M51" i="475" s="1"/>
  <c r="T51" i="475" a="1"/>
  <c r="T51" i="475" s="1"/>
  <c r="N51" i="475" a="1"/>
  <c r="N51" i="475" s="1"/>
  <c r="R51" i="475" a="1"/>
  <c r="R51" i="475" s="1"/>
  <c r="N54" i="475" a="1"/>
  <c r="N54" i="475" s="1"/>
  <c r="S54" i="475" a="1"/>
  <c r="S54" i="475" s="1"/>
  <c r="K70" i="475" a="1"/>
  <c r="K70" i="475" s="1"/>
  <c r="I70" i="475" a="1"/>
  <c r="I70" i="475" s="1"/>
  <c r="F70" i="475" a="1"/>
  <c r="F70" i="475" s="1"/>
  <c r="D70" i="475" a="1"/>
  <c r="D70" i="475" s="1"/>
  <c r="G70" i="475" a="1"/>
  <c r="G70" i="475" s="1"/>
  <c r="E70" i="475" a="1"/>
  <c r="E70" i="475" s="1"/>
  <c r="C70" i="475" a="1"/>
  <c r="C70" i="475" s="1"/>
  <c r="D34" i="475" a="1"/>
  <c r="D34" i="475" s="1"/>
  <c r="D7" i="475" a="1"/>
  <c r="D7" i="475" s="1"/>
  <c r="K7" i="475" s="1" a="1"/>
  <c r="K7" i="475" s="1"/>
  <c r="G69" i="475" a="1"/>
  <c r="G69" i="475" s="1"/>
  <c r="E69" i="475" a="1"/>
  <c r="E69" i="475" s="1"/>
  <c r="C69" i="475" a="1"/>
  <c r="C69" i="475" s="1"/>
  <c r="K69" i="475" a="1"/>
  <c r="K69" i="475" s="1"/>
  <c r="I69" i="475" a="1"/>
  <c r="I69" i="475" s="1"/>
  <c r="F69" i="475" a="1"/>
  <c r="F69" i="475" s="1"/>
  <c r="D69" i="475" a="1"/>
  <c r="D69" i="475" s="1"/>
  <c r="D33" i="475" a="1"/>
  <c r="D33" i="475" s="1"/>
  <c r="D9" i="475" a="1"/>
  <c r="D9" i="475" s="1"/>
  <c r="K9" i="475" s="1" a="1"/>
  <c r="K9" i="475" s="1"/>
  <c r="T71" i="471" a="1"/>
  <c r="T71" i="471" s="1"/>
  <c r="R65" i="475" a="1"/>
  <c r="R65" i="475" s="1"/>
  <c r="S65" i="475" a="1"/>
  <c r="S65" i="475" s="1"/>
  <c r="R68" i="475" a="1"/>
  <c r="R68" i="475" s="1"/>
  <c r="S68" i="475" a="1"/>
  <c r="S68" i="475" s="1"/>
  <c r="M64" i="475" a="1"/>
  <c r="M64" i="475" s="1"/>
  <c r="N67" i="475" a="1"/>
  <c r="N67" i="475" s="1"/>
  <c r="N66" i="475" a="1"/>
  <c r="N66" i="475" s="1"/>
  <c r="N60" i="475" a="1"/>
  <c r="N60" i="475" s="1"/>
  <c r="S50" i="475" a="1"/>
  <c r="S50" i="475" s="1"/>
  <c r="O50" i="475" a="1"/>
  <c r="O50" i="475" s="1"/>
  <c r="M50" i="475" a="1"/>
  <c r="M50" i="475" s="1"/>
  <c r="T50" i="475" a="1"/>
  <c r="T50" i="475" s="1"/>
  <c r="N50" i="475" a="1"/>
  <c r="N50" i="475" s="1"/>
  <c r="R50" i="475" a="1"/>
  <c r="R50" i="475" s="1"/>
  <c r="R48" i="475" a="1"/>
  <c r="R48" i="475" s="1"/>
  <c r="S57" i="475" a="1"/>
  <c r="S57" i="475" s="1"/>
  <c r="O57" i="475" a="1"/>
  <c r="O57" i="475" s="1"/>
  <c r="M57" i="475" a="1"/>
  <c r="M57" i="475" s="1"/>
  <c r="T57" i="475" a="1"/>
  <c r="T57" i="475" s="1"/>
  <c r="N57" i="475" a="1"/>
  <c r="N57" i="475" s="1"/>
  <c r="R57" i="475" a="1"/>
  <c r="R57" i="475" s="1"/>
  <c r="D19" i="475" a="1"/>
  <c r="D19" i="475" s="1"/>
  <c r="T54" i="475" a="1"/>
  <c r="T54" i="475" s="1"/>
  <c r="S47" i="475" a="1"/>
  <c r="S47" i="475" s="1"/>
  <c r="O47" i="475" a="1"/>
  <c r="O47" i="475" s="1"/>
  <c r="M47" i="475" a="1"/>
  <c r="M47" i="475" s="1"/>
  <c r="T47" i="475" a="1"/>
  <c r="T47" i="475" s="1"/>
  <c r="N47" i="475" a="1"/>
  <c r="N47" i="475" s="1"/>
  <c r="R47" i="475" a="1"/>
  <c r="R47" i="475" s="1"/>
  <c r="G72" i="475" a="1"/>
  <c r="G72" i="475" s="1"/>
  <c r="E72" i="475" a="1"/>
  <c r="E72" i="475" s="1"/>
  <c r="C72" i="475" a="1"/>
  <c r="C72" i="475" s="1"/>
  <c r="I72" i="475" a="1"/>
  <c r="I72" i="475" s="1"/>
  <c r="F72" i="475" a="1"/>
  <c r="F72" i="475" s="1"/>
  <c r="K72" i="475" a="1"/>
  <c r="K72" i="475" s="1"/>
  <c r="D72" i="475" a="1"/>
  <c r="D72" i="475" s="1"/>
  <c r="D36" i="475" a="1"/>
  <c r="D36" i="475" s="1"/>
  <c r="B2" i="475"/>
  <c r="K63" i="475" a="1"/>
  <c r="K63" i="475" s="1"/>
  <c r="I63" i="475" a="1"/>
  <c r="I63" i="475" s="1"/>
  <c r="F63" i="475" a="1"/>
  <c r="F63" i="475" s="1"/>
  <c r="D63" i="475" a="1"/>
  <c r="D63" i="475" s="1"/>
  <c r="G63" i="475" a="1"/>
  <c r="G63" i="475" s="1"/>
  <c r="E63" i="475" a="1"/>
  <c r="E63" i="475" s="1"/>
  <c r="C63" i="475" a="1"/>
  <c r="C63" i="475" s="1"/>
  <c r="D27" i="475" a="1"/>
  <c r="D27" i="475" s="1"/>
  <c r="K71" i="475" a="1"/>
  <c r="K71" i="475" s="1"/>
  <c r="I71" i="475" a="1"/>
  <c r="I71" i="475" s="1"/>
  <c r="F71" i="475" a="1"/>
  <c r="F71" i="475" s="1"/>
  <c r="D71" i="475" a="1"/>
  <c r="D71" i="475" s="1"/>
  <c r="G71" i="475" a="1"/>
  <c r="G71" i="475" s="1"/>
  <c r="E71" i="475" a="1"/>
  <c r="E71" i="475" s="1"/>
  <c r="C71" i="475" a="1"/>
  <c r="C71" i="475" s="1"/>
  <c r="D35" i="475" a="1"/>
  <c r="D35" i="475" s="1"/>
  <c r="D17" i="475" a="1"/>
  <c r="D17" i="475" s="1"/>
  <c r="K17" i="475" s="1" a="1"/>
  <c r="K17" i="475" s="1"/>
  <c r="L17" i="475" s="1" a="1"/>
  <c r="L17" i="475" s="1"/>
  <c r="Y17" i="474" a="1"/>
  <c r="Y17" i="474" s="1"/>
  <c r="X17" i="474" a="1"/>
  <c r="X17" i="474" s="1"/>
  <c r="Y20" i="474" a="1"/>
  <c r="Y20" i="474" s="1"/>
  <c r="X20" i="474" a="1"/>
  <c r="X20" i="474" s="1"/>
  <c r="G48" i="474" a="1"/>
  <c r="G48" i="474" s="1"/>
  <c r="E48" i="474" a="1"/>
  <c r="E48" i="474" s="1"/>
  <c r="C48" i="474" a="1"/>
  <c r="C48" i="474" s="1"/>
  <c r="F48" i="474" a="1"/>
  <c r="F48" i="474" s="1"/>
  <c r="K48" i="474" a="1"/>
  <c r="K48" i="474" s="1"/>
  <c r="D48" i="474" a="1"/>
  <c r="D48" i="474" s="1"/>
  <c r="I48" i="474" a="1"/>
  <c r="I48" i="474" s="1"/>
  <c r="D12" i="474" a="1"/>
  <c r="D12" i="474" s="1"/>
  <c r="K12" i="474" s="1" a="1"/>
  <c r="K12" i="474" s="1"/>
  <c r="L12" i="474" s="1" a="1"/>
  <c r="L12" i="474" s="1"/>
  <c r="G72" i="474" a="1"/>
  <c r="G72" i="474" s="1"/>
  <c r="E72" i="474" a="1"/>
  <c r="E72" i="474" s="1"/>
  <c r="C72" i="474" a="1"/>
  <c r="C72" i="474" s="1"/>
  <c r="I72" i="474" a="1"/>
  <c r="I72" i="474" s="1"/>
  <c r="D72" i="474" a="1"/>
  <c r="D72" i="474" s="1"/>
  <c r="K72" i="474" a="1"/>
  <c r="K72" i="474" s="1"/>
  <c r="F72" i="474" a="1"/>
  <c r="F72" i="474" s="1"/>
  <c r="D36" i="474" a="1"/>
  <c r="D36" i="474" s="1"/>
  <c r="G64" i="474" a="1"/>
  <c r="G64" i="474" s="1"/>
  <c r="E64" i="474" a="1"/>
  <c r="E64" i="474" s="1"/>
  <c r="C64" i="474" a="1"/>
  <c r="C64" i="474" s="1"/>
  <c r="K64" i="474" a="1"/>
  <c r="K64" i="474" s="1"/>
  <c r="F64" i="474" a="1"/>
  <c r="F64" i="474" s="1"/>
  <c r="I64" i="474" a="1"/>
  <c r="I64" i="474" s="1"/>
  <c r="D64" i="474" a="1"/>
  <c r="D64" i="474" s="1"/>
  <c r="D28" i="474" a="1"/>
  <c r="D28" i="474" s="1"/>
  <c r="K28" i="474" s="1" a="1"/>
  <c r="K28" i="474" s="1"/>
  <c r="L28" i="474" s="1" a="1"/>
  <c r="L28" i="474" s="1"/>
  <c r="K69" i="474" a="1"/>
  <c r="K69" i="474" s="1"/>
  <c r="I69" i="474" a="1"/>
  <c r="I69" i="474" s="1"/>
  <c r="F69" i="474" a="1"/>
  <c r="F69" i="474" s="1"/>
  <c r="D69" i="474" a="1"/>
  <c r="D69" i="474" s="1"/>
  <c r="G69" i="474" a="1"/>
  <c r="G69" i="474" s="1"/>
  <c r="C69" i="474" a="1"/>
  <c r="C69" i="474" s="1"/>
  <c r="E69" i="474" a="1"/>
  <c r="E69" i="474" s="1"/>
  <c r="D33" i="474" a="1"/>
  <c r="D33" i="474" s="1"/>
  <c r="K33" i="474" s="1" a="1"/>
  <c r="K33" i="474" s="1"/>
  <c r="L33" i="474" s="1" a="1"/>
  <c r="L33" i="474" s="1"/>
  <c r="K61" i="474" a="1"/>
  <c r="K61" i="474" s="1"/>
  <c r="I61" i="474" a="1"/>
  <c r="I61" i="474" s="1"/>
  <c r="F61" i="474" a="1"/>
  <c r="F61" i="474" s="1"/>
  <c r="D61" i="474" a="1"/>
  <c r="D61" i="474" s="1"/>
  <c r="G61" i="474" a="1"/>
  <c r="G61" i="474" s="1"/>
  <c r="C61" i="474" a="1"/>
  <c r="C61" i="474" s="1"/>
  <c r="E61" i="474" a="1"/>
  <c r="E61" i="474" s="1"/>
  <c r="D25" i="474" a="1"/>
  <c r="D25" i="474" s="1"/>
  <c r="G52" i="474" a="1"/>
  <c r="G52" i="474" s="1"/>
  <c r="E52" i="474" a="1"/>
  <c r="E52" i="474" s="1"/>
  <c r="C52" i="474" a="1"/>
  <c r="C52" i="474" s="1"/>
  <c r="F52" i="474" a="1"/>
  <c r="F52" i="474" s="1"/>
  <c r="I52" i="474" a="1"/>
  <c r="I52" i="474" s="1"/>
  <c r="D52" i="474" a="1"/>
  <c r="D52" i="474" s="1"/>
  <c r="K52" i="474" a="1"/>
  <c r="K52" i="474" s="1"/>
  <c r="D16" i="474" a="1"/>
  <c r="D16" i="474" s="1"/>
  <c r="K16" i="474" s="1" a="1"/>
  <c r="K16" i="474" s="1"/>
  <c r="L16" i="474" s="1" a="1"/>
  <c r="L16" i="474" s="1"/>
  <c r="Y11" i="474" a="1"/>
  <c r="Y11" i="474" s="1"/>
  <c r="X11" i="474" a="1"/>
  <c r="X11" i="474" s="1"/>
  <c r="W11" i="474" a="1"/>
  <c r="W11" i="474" s="1"/>
  <c r="K11" i="474" a="1"/>
  <c r="K11" i="474" s="1"/>
  <c r="L11" i="474" s="1" a="1"/>
  <c r="L11" i="474" s="1"/>
  <c r="X14" i="474" a="1"/>
  <c r="X14" i="474" s="1"/>
  <c r="G49" i="474" a="1"/>
  <c r="G49" i="474" s="1"/>
  <c r="D49" i="474" a="1"/>
  <c r="D49" i="474" s="1"/>
  <c r="I49" i="474" a="1"/>
  <c r="I49" i="474" s="1"/>
  <c r="E49" i="474" a="1"/>
  <c r="E49" i="474" s="1"/>
  <c r="F49" i="474" a="1"/>
  <c r="F49" i="474" s="1"/>
  <c r="K49" i="474" a="1"/>
  <c r="K49" i="474" s="1"/>
  <c r="C49" i="474" a="1"/>
  <c r="C49" i="474" s="1"/>
  <c r="D13" i="474" a="1"/>
  <c r="D13" i="474" s="1"/>
  <c r="K43" i="474" a="1"/>
  <c r="K43" i="474" s="1"/>
  <c r="G43" i="474" a="1"/>
  <c r="G43" i="474" s="1"/>
  <c r="E43" i="474" a="1"/>
  <c r="E43" i="474" s="1"/>
  <c r="I43" i="474" a="1"/>
  <c r="I43" i="474" s="1"/>
  <c r="D43" i="474" a="1"/>
  <c r="D43" i="474" s="1"/>
  <c r="C43" i="474" a="1"/>
  <c r="C43" i="474" s="1"/>
  <c r="F43" i="474" a="1"/>
  <c r="F43" i="474" s="1"/>
  <c r="D7" i="474" a="1"/>
  <c r="D7" i="474" s="1"/>
  <c r="K71" i="474" a="1"/>
  <c r="K71" i="474" s="1"/>
  <c r="I71" i="474" a="1"/>
  <c r="I71" i="474" s="1"/>
  <c r="F71" i="474" a="1"/>
  <c r="F71" i="474" s="1"/>
  <c r="D71" i="474" a="1"/>
  <c r="D71" i="474" s="1"/>
  <c r="G71" i="474" a="1"/>
  <c r="G71" i="474" s="1"/>
  <c r="E71" i="474" a="1"/>
  <c r="E71" i="474" s="1"/>
  <c r="C71" i="474" a="1"/>
  <c r="C71" i="474" s="1"/>
  <c r="D35" i="474" a="1"/>
  <c r="D35" i="474" s="1"/>
  <c r="K55" i="474" a="1"/>
  <c r="K55" i="474" s="1"/>
  <c r="I55" i="474" a="1"/>
  <c r="I55" i="474" s="1"/>
  <c r="F55" i="474" a="1"/>
  <c r="F55" i="474" s="1"/>
  <c r="D55" i="474" a="1"/>
  <c r="D55" i="474" s="1"/>
  <c r="C55" i="474" a="1"/>
  <c r="C55" i="474" s="1"/>
  <c r="G55" i="474" a="1"/>
  <c r="G55" i="474" s="1"/>
  <c r="E55" i="474" a="1"/>
  <c r="E55" i="474" s="1"/>
  <c r="D19" i="474" a="1"/>
  <c r="D19" i="474" s="1"/>
  <c r="K19" i="474" s="1" a="1"/>
  <c r="K19" i="474" s="1"/>
  <c r="L19" i="474" s="1" a="1"/>
  <c r="L19" i="474" s="1"/>
  <c r="T46" i="474" a="1"/>
  <c r="T46" i="474" s="1"/>
  <c r="R46" i="474" a="1"/>
  <c r="R46" i="474" s="1"/>
  <c r="N46" i="474" a="1"/>
  <c r="N46" i="474" s="1"/>
  <c r="M46" i="474" a="1"/>
  <c r="M46" i="474" s="1"/>
  <c r="O46" i="474" a="1"/>
  <c r="O46" i="474" s="1"/>
  <c r="S46" i="474" a="1"/>
  <c r="S46" i="474" s="1"/>
  <c r="S63" i="474" a="1"/>
  <c r="S63" i="474" s="1"/>
  <c r="O63" i="474" a="1"/>
  <c r="O63" i="474" s="1"/>
  <c r="M63" i="474" a="1"/>
  <c r="M63" i="474" s="1"/>
  <c r="R63" i="474" a="1"/>
  <c r="R63" i="474" s="1"/>
  <c r="N63" i="474" a="1"/>
  <c r="N63" i="474" s="1"/>
  <c r="T63" i="474" a="1"/>
  <c r="T63" i="474" s="1"/>
  <c r="G68" i="474" a="1"/>
  <c r="G68" i="474" s="1"/>
  <c r="E68" i="474" a="1"/>
  <c r="E68" i="474" s="1"/>
  <c r="C68" i="474" a="1"/>
  <c r="C68" i="474" s="1"/>
  <c r="K68" i="474" a="1"/>
  <c r="K68" i="474" s="1"/>
  <c r="F68" i="474" a="1"/>
  <c r="F68" i="474" s="1"/>
  <c r="I68" i="474" a="1"/>
  <c r="I68" i="474" s="1"/>
  <c r="D68" i="474" a="1"/>
  <c r="D68" i="474" s="1"/>
  <c r="B2" i="474"/>
  <c r="O61" i="463" a="1"/>
  <c r="O61" i="463" s="1"/>
  <c r="T67" i="472" a="1"/>
  <c r="T67" i="472" s="1"/>
  <c r="W22" i="474" a="1"/>
  <c r="W22" i="474" s="1"/>
  <c r="K65" i="474" a="1"/>
  <c r="K65" i="474" s="1"/>
  <c r="I65" i="474" a="1"/>
  <c r="I65" i="474" s="1"/>
  <c r="F65" i="474" a="1"/>
  <c r="F65" i="474" s="1"/>
  <c r="D65" i="474" a="1"/>
  <c r="D65" i="474" s="1"/>
  <c r="G65" i="474" a="1"/>
  <c r="G65" i="474" s="1"/>
  <c r="C65" i="474" a="1"/>
  <c r="C65" i="474" s="1"/>
  <c r="E65" i="474" a="1"/>
  <c r="E65" i="474" s="1"/>
  <c r="T65" i="474" a="1"/>
  <c r="T65" i="474" s="1"/>
  <c r="R65" i="474" a="1"/>
  <c r="R65" i="474" s="1"/>
  <c r="N65" i="474" a="1"/>
  <c r="N65" i="474" s="1"/>
  <c r="S65" i="474" a="1"/>
  <c r="S65" i="474" s="1"/>
  <c r="M65" i="474" a="1"/>
  <c r="M65" i="474" s="1"/>
  <c r="O65" i="474" a="1"/>
  <c r="O65" i="474" s="1"/>
  <c r="K29" i="474" a="1"/>
  <c r="K29" i="474" s="1"/>
  <c r="L29" i="474" s="1" a="1"/>
  <c r="L29" i="474" s="1"/>
  <c r="Y29" i="474" a="1"/>
  <c r="Y29" i="474" s="1"/>
  <c r="G57" i="474" a="1"/>
  <c r="G57" i="474" s="1"/>
  <c r="E57" i="474" a="1"/>
  <c r="E57" i="474" s="1"/>
  <c r="C57" i="474" a="1"/>
  <c r="C57" i="474" s="1"/>
  <c r="F57" i="474" a="1"/>
  <c r="F57" i="474" s="1"/>
  <c r="K57" i="474" a="1"/>
  <c r="K57" i="474" s="1"/>
  <c r="I57" i="474" a="1"/>
  <c r="I57" i="474" s="1"/>
  <c r="D57" i="474" a="1"/>
  <c r="D57" i="474" s="1"/>
  <c r="W17" i="474" a="1"/>
  <c r="W17" i="474" s="1"/>
  <c r="S51" i="474" a="1"/>
  <c r="S51" i="474" s="1"/>
  <c r="T51" i="474" a="1"/>
  <c r="T51" i="474" s="1"/>
  <c r="N51" i="474" a="1"/>
  <c r="N51" i="474" s="1"/>
  <c r="M51" i="474" a="1"/>
  <c r="M51" i="474" s="1"/>
  <c r="R51" i="474" a="1"/>
  <c r="R51" i="474" s="1"/>
  <c r="K15" i="474" a="1"/>
  <c r="K15" i="474" s="1"/>
  <c r="L15" i="474" s="1" a="1"/>
  <c r="L15" i="474" s="1"/>
  <c r="O51" i="474" a="1"/>
  <c r="O51" i="474" s="1"/>
  <c r="Y15" i="474" a="1"/>
  <c r="Y15" i="474" s="1"/>
  <c r="G67" i="474" a="1"/>
  <c r="G67" i="474" s="1"/>
  <c r="E67" i="474" a="1"/>
  <c r="E67" i="474" s="1"/>
  <c r="C67" i="474" a="1"/>
  <c r="C67" i="474" s="1"/>
  <c r="K67" i="474" a="1"/>
  <c r="K67" i="474" s="1"/>
  <c r="F67" i="474" a="1"/>
  <c r="F67" i="474" s="1"/>
  <c r="D67" i="474" a="1"/>
  <c r="D67" i="474" s="1"/>
  <c r="I67" i="474" a="1"/>
  <c r="I67" i="474" s="1"/>
  <c r="K59" i="474" a="1"/>
  <c r="K59" i="474" s="1"/>
  <c r="I59" i="474" a="1"/>
  <c r="I59" i="474" s="1"/>
  <c r="F59" i="474" a="1"/>
  <c r="F59" i="474" s="1"/>
  <c r="D59" i="474" a="1"/>
  <c r="D59" i="474" s="1"/>
  <c r="C59" i="474" a="1"/>
  <c r="C59" i="474" s="1"/>
  <c r="E59" i="474" a="1"/>
  <c r="E59" i="474" s="1"/>
  <c r="G59" i="474" a="1"/>
  <c r="G59" i="474" s="1"/>
  <c r="W20" i="474" a="1"/>
  <c r="W20" i="474" s="1"/>
  <c r="W9" i="474" a="1"/>
  <c r="W9" i="474" s="1"/>
  <c r="K46" i="474" a="1"/>
  <c r="K46" i="474" s="1"/>
  <c r="I46" i="474" a="1"/>
  <c r="I46" i="474" s="1"/>
  <c r="F46" i="474" a="1"/>
  <c r="F46" i="474" s="1"/>
  <c r="D46" i="474" a="1"/>
  <c r="D46" i="474" s="1"/>
  <c r="C46" i="474" a="1"/>
  <c r="C46" i="474" s="1"/>
  <c r="G46" i="474" a="1"/>
  <c r="G46" i="474" s="1"/>
  <c r="E46" i="474" a="1"/>
  <c r="E46" i="474" s="1"/>
  <c r="K66" i="474" a="1"/>
  <c r="K66" i="474" s="1"/>
  <c r="I66" i="474" a="1"/>
  <c r="I66" i="474" s="1"/>
  <c r="F66" i="474" a="1"/>
  <c r="F66" i="474" s="1"/>
  <c r="D66" i="474" a="1"/>
  <c r="D66" i="474" s="1"/>
  <c r="G66" i="474" a="1"/>
  <c r="G66" i="474" s="1"/>
  <c r="C66" i="474" a="1"/>
  <c r="C66" i="474" s="1"/>
  <c r="E66" i="474" a="1"/>
  <c r="E66" i="474" s="1"/>
  <c r="T62" i="474" a="1"/>
  <c r="T62" i="474" s="1"/>
  <c r="R62" i="474" a="1"/>
  <c r="R62" i="474" s="1"/>
  <c r="N62" i="474" a="1"/>
  <c r="N62" i="474" s="1"/>
  <c r="S62" i="474" a="1"/>
  <c r="S62" i="474" s="1"/>
  <c r="O62" i="474" a="1"/>
  <c r="O62" i="474" s="1"/>
  <c r="M62" i="474" a="1"/>
  <c r="M62" i="474" s="1"/>
  <c r="S54" i="474" a="1"/>
  <c r="S54" i="474" s="1"/>
  <c r="N54" i="474" a="1"/>
  <c r="N54" i="474" s="1"/>
  <c r="R54" i="474" a="1"/>
  <c r="R54" i="474" s="1"/>
  <c r="M54" i="474" a="1"/>
  <c r="M54" i="474" s="1"/>
  <c r="T54" i="474" a="1"/>
  <c r="T54" i="474" s="1"/>
  <c r="O54" i="474" a="1"/>
  <c r="O54" i="474" s="1"/>
  <c r="W29" i="474" a="1"/>
  <c r="W29" i="474" s="1"/>
  <c r="S57" i="474" a="1"/>
  <c r="S57" i="474" s="1"/>
  <c r="O57" i="474" a="1"/>
  <c r="O57" i="474" s="1"/>
  <c r="M57" i="474" a="1"/>
  <c r="M57" i="474" s="1"/>
  <c r="R57" i="474" a="1"/>
  <c r="R57" i="474" s="1"/>
  <c r="T57" i="474" a="1"/>
  <c r="T57" i="474" s="1"/>
  <c r="N57" i="474" a="1"/>
  <c r="N57" i="474" s="1"/>
  <c r="S44" i="474" a="1"/>
  <c r="S44" i="474" s="1"/>
  <c r="O44" i="474" a="1"/>
  <c r="O44" i="474" s="1"/>
  <c r="M44" i="474" a="1"/>
  <c r="M44" i="474" s="1"/>
  <c r="R44" i="474" a="1"/>
  <c r="R44" i="474" s="1"/>
  <c r="N44" i="474" a="1"/>
  <c r="N44" i="474" s="1"/>
  <c r="T44" i="474" a="1"/>
  <c r="T44" i="474" s="1"/>
  <c r="K60" i="474" a="1"/>
  <c r="K60" i="474" s="1"/>
  <c r="G60" i="474" a="1"/>
  <c r="G60" i="474" s="1"/>
  <c r="E60" i="474" a="1"/>
  <c r="E60" i="474" s="1"/>
  <c r="F60" i="474" a="1"/>
  <c r="F60" i="474" s="1"/>
  <c r="D60" i="474" a="1"/>
  <c r="D60" i="474" s="1"/>
  <c r="C60" i="474" a="1"/>
  <c r="C60" i="474" s="1"/>
  <c r="I60" i="474" a="1"/>
  <c r="I60" i="474" s="1"/>
  <c r="S60" i="474" a="1"/>
  <c r="S60" i="474" s="1"/>
  <c r="T60" i="474" a="1"/>
  <c r="T60" i="474" s="1"/>
  <c r="N60" i="474" a="1"/>
  <c r="N60" i="474" s="1"/>
  <c r="R60" i="474" a="1"/>
  <c r="R60" i="474" s="1"/>
  <c r="M60" i="474" a="1"/>
  <c r="M60" i="474" s="1"/>
  <c r="O60" i="474" a="1"/>
  <c r="O60" i="474" s="1"/>
  <c r="T55" i="474" a="1"/>
  <c r="T55" i="474" s="1"/>
  <c r="R55" i="474" a="1"/>
  <c r="R55" i="474" s="1"/>
  <c r="N55" i="474" a="1"/>
  <c r="N55" i="474" s="1"/>
  <c r="M55" i="474" a="1"/>
  <c r="M55" i="474" s="1"/>
  <c r="S55" i="474" a="1"/>
  <c r="S55" i="474" s="1"/>
  <c r="O55" i="474" a="1"/>
  <c r="O55" i="474" s="1"/>
  <c r="K47" i="474" a="1"/>
  <c r="K47" i="474" s="1"/>
  <c r="G47" i="474" a="1"/>
  <c r="G47" i="474" s="1"/>
  <c r="C47" i="474" a="1"/>
  <c r="C47" i="474" s="1"/>
  <c r="F47" i="474" a="1"/>
  <c r="F47" i="474" s="1"/>
  <c r="E47" i="474" a="1"/>
  <c r="E47" i="474" s="1"/>
  <c r="I47" i="474" a="1"/>
  <c r="I47" i="474" s="1"/>
  <c r="D47" i="474" a="1"/>
  <c r="D47" i="474" s="1"/>
  <c r="K62" i="474" a="1"/>
  <c r="K62" i="474" s="1"/>
  <c r="I62" i="474" a="1"/>
  <c r="I62" i="474" s="1"/>
  <c r="F62" i="474" a="1"/>
  <c r="F62" i="474" s="1"/>
  <c r="D62" i="474" a="1"/>
  <c r="D62" i="474" s="1"/>
  <c r="E62" i="474" a="1"/>
  <c r="E62" i="474" s="1"/>
  <c r="G62" i="474" a="1"/>
  <c r="G62" i="474" s="1"/>
  <c r="C62" i="474" a="1"/>
  <c r="C62" i="474" s="1"/>
  <c r="R72" i="471" a="1"/>
  <c r="R72" i="471" s="1"/>
  <c r="M71" i="471" a="1"/>
  <c r="M71" i="471" s="1"/>
  <c r="M68" i="472" a="1"/>
  <c r="M68" i="472" s="1"/>
  <c r="T66" i="474" a="1"/>
  <c r="T66" i="474" s="1"/>
  <c r="R66" i="474" a="1"/>
  <c r="R66" i="474" s="1"/>
  <c r="N66" i="474" a="1"/>
  <c r="N66" i="474" s="1"/>
  <c r="O66" i="474" a="1"/>
  <c r="O66" i="474" s="1"/>
  <c r="M66" i="474" a="1"/>
  <c r="M66" i="474" s="1"/>
  <c r="S66" i="474" a="1"/>
  <c r="S66" i="474" s="1"/>
  <c r="S58" i="474" a="1"/>
  <c r="S58" i="474" s="1"/>
  <c r="N58" i="474" a="1"/>
  <c r="N58" i="474" s="1"/>
  <c r="T58" i="474" a="1"/>
  <c r="T58" i="474" s="1"/>
  <c r="O58" i="474" a="1"/>
  <c r="O58" i="474" s="1"/>
  <c r="M58" i="474" a="1"/>
  <c r="M58" i="474" s="1"/>
  <c r="K22" i="474" a="1"/>
  <c r="K22" i="474" s="1"/>
  <c r="L22" i="474" s="1" a="1"/>
  <c r="L22" i="474" s="1"/>
  <c r="R58" i="474" a="1"/>
  <c r="R58" i="474" s="1"/>
  <c r="Y22" i="474" a="1"/>
  <c r="Y22" i="474" s="1"/>
  <c r="T50" i="474" a="1"/>
  <c r="T50" i="474" s="1"/>
  <c r="R50" i="474" a="1"/>
  <c r="R50" i="474" s="1"/>
  <c r="N50" i="474" a="1"/>
  <c r="N50" i="474" s="1"/>
  <c r="M50" i="474" a="1"/>
  <c r="M50" i="474" s="1"/>
  <c r="S50" i="474" a="1"/>
  <c r="S50" i="474" s="1"/>
  <c r="O50" i="474" a="1"/>
  <c r="O50" i="474" s="1"/>
  <c r="S67" i="474" a="1"/>
  <c r="S67" i="474" s="1"/>
  <c r="O67" i="474" a="1"/>
  <c r="O67" i="474" s="1"/>
  <c r="M67" i="474" a="1"/>
  <c r="M67" i="474" s="1"/>
  <c r="R67" i="474" a="1"/>
  <c r="R67" i="474" s="1"/>
  <c r="T67" i="474" a="1"/>
  <c r="T67" i="474" s="1"/>
  <c r="N67" i="474" a="1"/>
  <c r="N67" i="474" s="1"/>
  <c r="T59" i="474" a="1"/>
  <c r="T59" i="474" s="1"/>
  <c r="R59" i="474" a="1"/>
  <c r="R59" i="474" s="1"/>
  <c r="N59" i="474" a="1"/>
  <c r="N59" i="474" s="1"/>
  <c r="M59" i="474" a="1"/>
  <c r="M59" i="474" s="1"/>
  <c r="S59" i="474" a="1"/>
  <c r="S59" i="474" s="1"/>
  <c r="O59" i="474" a="1"/>
  <c r="O59" i="474" s="1"/>
  <c r="K70" i="474" a="1"/>
  <c r="K70" i="474" s="1"/>
  <c r="I70" i="474" a="1"/>
  <c r="I70" i="474" s="1"/>
  <c r="F70" i="474" a="1"/>
  <c r="F70" i="474" s="1"/>
  <c r="D70" i="474" a="1"/>
  <c r="D70" i="474" s="1"/>
  <c r="E70" i="474" a="1"/>
  <c r="E70" i="474" s="1"/>
  <c r="D34" i="474" a="1"/>
  <c r="D34" i="474" s="1"/>
  <c r="O70" i="474" a="1"/>
  <c r="O70" i="474" s="1"/>
  <c r="C70" i="474" a="1"/>
  <c r="C70" i="474" s="1"/>
  <c r="M70" i="474" a="1"/>
  <c r="M70" i="474" s="1"/>
  <c r="G70" i="474" a="1"/>
  <c r="G70" i="474" s="1"/>
  <c r="S53" i="474" a="1"/>
  <c r="S53" i="474" s="1"/>
  <c r="N53" i="474" a="1"/>
  <c r="N53" i="474" s="1"/>
  <c r="R53" i="474" a="1"/>
  <c r="R53" i="474" s="1"/>
  <c r="M53" i="474" a="1"/>
  <c r="M53" i="474" s="1"/>
  <c r="O53" i="474" a="1"/>
  <c r="O53" i="474" s="1"/>
  <c r="T53" i="474" a="1"/>
  <c r="T53" i="474" s="1"/>
  <c r="K17" i="474" a="1"/>
  <c r="K17" i="474" s="1"/>
  <c r="L17" i="474" s="1" a="1"/>
  <c r="L17" i="474" s="1"/>
  <c r="G45" i="474" a="1"/>
  <c r="G45" i="474" s="1"/>
  <c r="D45" i="474" a="1"/>
  <c r="D45" i="474" s="1"/>
  <c r="K45" i="474" a="1"/>
  <c r="K45" i="474" s="1"/>
  <c r="F45" i="474" a="1"/>
  <c r="F45" i="474" s="1"/>
  <c r="C45" i="474" a="1"/>
  <c r="C45" i="474" s="1"/>
  <c r="E45" i="474" a="1"/>
  <c r="E45" i="474" s="1"/>
  <c r="I45" i="474" a="1"/>
  <c r="I45" i="474" s="1"/>
  <c r="S64" i="474" a="1"/>
  <c r="S64" i="474" s="1"/>
  <c r="O64" i="474" a="1"/>
  <c r="O64" i="474" s="1"/>
  <c r="M64" i="474" a="1"/>
  <c r="M64" i="474" s="1"/>
  <c r="R64" i="474" a="1"/>
  <c r="R64" i="474" s="1"/>
  <c r="T64" i="474" a="1"/>
  <c r="T64" i="474" s="1"/>
  <c r="N64" i="474" a="1"/>
  <c r="N64" i="474" s="1"/>
  <c r="K56" i="474" a="1"/>
  <c r="K56" i="474" s="1"/>
  <c r="G56" i="474" a="1"/>
  <c r="G56" i="474" s="1"/>
  <c r="C56" i="474" a="1"/>
  <c r="C56" i="474" s="1"/>
  <c r="E56" i="474" a="1"/>
  <c r="E56" i="474" s="1"/>
  <c r="D56" i="474" a="1"/>
  <c r="D56" i="474" s="1"/>
  <c r="F56" i="474" a="1"/>
  <c r="F56" i="474" s="1"/>
  <c r="I56" i="474" a="1"/>
  <c r="I56" i="474" s="1"/>
  <c r="S56" i="474" a="1"/>
  <c r="S56" i="474" s="1"/>
  <c r="R56" i="474" a="1"/>
  <c r="R56" i="474" s="1"/>
  <c r="O56" i="474" a="1"/>
  <c r="O56" i="474" s="1"/>
  <c r="M56" i="474" a="1"/>
  <c r="M56" i="474" s="1"/>
  <c r="K20" i="474" a="1"/>
  <c r="K20" i="474" s="1"/>
  <c r="L20" i="474" s="1" a="1"/>
  <c r="L20" i="474" s="1"/>
  <c r="T56" i="474" a="1"/>
  <c r="T56" i="474" s="1"/>
  <c r="N56" i="474" a="1"/>
  <c r="N56" i="474" s="1"/>
  <c r="K51" i="474" a="1"/>
  <c r="K51" i="474" s="1"/>
  <c r="G51" i="474" a="1"/>
  <c r="G51" i="474" s="1"/>
  <c r="E51" i="474" a="1"/>
  <c r="E51" i="474" s="1"/>
  <c r="I51" i="474" a="1"/>
  <c r="I51" i="474" s="1"/>
  <c r="D51" i="474" a="1"/>
  <c r="D51" i="474" s="1"/>
  <c r="C51" i="474" a="1"/>
  <c r="C51" i="474" s="1"/>
  <c r="F51" i="474" a="1"/>
  <c r="F51" i="474" s="1"/>
  <c r="S45" i="474" a="1"/>
  <c r="S45" i="474" s="1"/>
  <c r="N45" i="474" a="1"/>
  <c r="N45" i="474" s="1"/>
  <c r="R45" i="474" a="1"/>
  <c r="R45" i="474" s="1"/>
  <c r="M45" i="474" a="1"/>
  <c r="M45" i="474" s="1"/>
  <c r="T45" i="474" a="1"/>
  <c r="T45" i="474" s="1"/>
  <c r="O45" i="474" a="1"/>
  <c r="O45" i="474" s="1"/>
  <c r="K9" i="474" a="1"/>
  <c r="K9" i="474" s="1"/>
  <c r="Y9" i="474" a="1"/>
  <c r="Y9" i="474" s="1"/>
  <c r="S47" i="474" a="1"/>
  <c r="S47" i="474" s="1"/>
  <c r="R47" i="474" a="1"/>
  <c r="R47" i="474" s="1"/>
  <c r="O47" i="474" a="1"/>
  <c r="O47" i="474" s="1"/>
  <c r="N47" i="474" a="1"/>
  <c r="N47" i="474" s="1"/>
  <c r="M47" i="474" a="1"/>
  <c r="M47" i="474" s="1"/>
  <c r="T47" i="474" a="1"/>
  <c r="T47" i="474" s="1"/>
  <c r="W15" i="474" a="1"/>
  <c r="W15" i="474" s="1"/>
  <c r="S72" i="474" a="1"/>
  <c r="S72" i="474" s="1"/>
  <c r="O72" i="474" a="1"/>
  <c r="O72" i="474" s="1"/>
  <c r="M72" i="474" a="1"/>
  <c r="M72" i="474" s="1"/>
  <c r="T72" i="474" a="1"/>
  <c r="T72" i="474" s="1"/>
  <c r="R72" i="474" a="1"/>
  <c r="R72" i="474" s="1"/>
  <c r="N72" i="474" a="1"/>
  <c r="N72" i="474" s="1"/>
  <c r="S68" i="474" a="1"/>
  <c r="S68" i="474" s="1"/>
  <c r="O68" i="474" a="1"/>
  <c r="O68" i="474" s="1"/>
  <c r="M68" i="474" a="1"/>
  <c r="M68" i="474" s="1"/>
  <c r="R68" i="474" a="1"/>
  <c r="R68" i="474" s="1"/>
  <c r="T68" i="474" a="1"/>
  <c r="T68" i="474" s="1"/>
  <c r="N68" i="474" a="1"/>
  <c r="N68" i="474" s="1"/>
  <c r="K50" i="474" a="1"/>
  <c r="K50" i="474" s="1"/>
  <c r="I50" i="474" a="1"/>
  <c r="I50" i="474" s="1"/>
  <c r="F50" i="474" a="1"/>
  <c r="F50" i="474" s="1"/>
  <c r="D50" i="474" a="1"/>
  <c r="D50" i="474" s="1"/>
  <c r="C50" i="474" a="1"/>
  <c r="C50" i="474" s="1"/>
  <c r="E50" i="474" a="1"/>
  <c r="E50" i="474" s="1"/>
  <c r="G50" i="474" a="1"/>
  <c r="G50" i="474" s="1"/>
  <c r="S48" i="474" a="1"/>
  <c r="S48" i="474" s="1"/>
  <c r="O48" i="474" a="1"/>
  <c r="O48" i="474" s="1"/>
  <c r="M48" i="474" a="1"/>
  <c r="M48" i="474" s="1"/>
  <c r="R48" i="474" a="1"/>
  <c r="R48" i="474" s="1"/>
  <c r="T48" i="474" a="1"/>
  <c r="T48" i="474" s="1"/>
  <c r="N48" i="474" a="1"/>
  <c r="N48" i="474" s="1"/>
  <c r="M72" i="471" a="1"/>
  <c r="M72" i="471" s="1"/>
  <c r="O71" i="471" a="1"/>
  <c r="O71" i="471" s="1"/>
  <c r="O68" i="472" a="1"/>
  <c r="O68" i="472" s="1"/>
  <c r="D26" i="474" a="1"/>
  <c r="D26" i="474" s="1"/>
  <c r="D10" i="474" a="1"/>
  <c r="D10" i="474" s="1"/>
  <c r="T69" i="474" a="1"/>
  <c r="T69" i="474" s="1"/>
  <c r="R69" i="474" a="1"/>
  <c r="R69" i="474" s="1"/>
  <c r="N69" i="474" a="1"/>
  <c r="N69" i="474" s="1"/>
  <c r="S69" i="474" a="1"/>
  <c r="S69" i="474" s="1"/>
  <c r="M69" i="474" a="1"/>
  <c r="M69" i="474" s="1"/>
  <c r="O69" i="474" a="1"/>
  <c r="O69" i="474" s="1"/>
  <c r="T61" i="474" a="1"/>
  <c r="T61" i="474" s="1"/>
  <c r="R61" i="474" a="1"/>
  <c r="R61" i="474" s="1"/>
  <c r="N61" i="474" a="1"/>
  <c r="N61" i="474" s="1"/>
  <c r="S61" i="474" a="1"/>
  <c r="S61" i="474" s="1"/>
  <c r="M61" i="474" a="1"/>
  <c r="M61" i="474" s="1"/>
  <c r="O61" i="474" a="1"/>
  <c r="O61" i="474" s="1"/>
  <c r="D21" i="474" a="1"/>
  <c r="D21" i="474" s="1"/>
  <c r="K54" i="474" a="1"/>
  <c r="K54" i="474" s="1"/>
  <c r="I54" i="474" a="1"/>
  <c r="I54" i="474" s="1"/>
  <c r="F54" i="474" a="1"/>
  <c r="F54" i="474" s="1"/>
  <c r="D54" i="474" a="1"/>
  <c r="D54" i="474" s="1"/>
  <c r="C54" i="474" a="1"/>
  <c r="C54" i="474" s="1"/>
  <c r="G54" i="474" a="1"/>
  <c r="G54" i="474" s="1"/>
  <c r="E54" i="474" a="1"/>
  <c r="E54" i="474" s="1"/>
  <c r="G53" i="474" a="1"/>
  <c r="G53" i="474" s="1"/>
  <c r="D53" i="474" a="1"/>
  <c r="D53" i="474" s="1"/>
  <c r="K53" i="474" a="1"/>
  <c r="K53" i="474" s="1"/>
  <c r="F53" i="474" a="1"/>
  <c r="F53" i="474" s="1"/>
  <c r="C53" i="474" a="1"/>
  <c r="C53" i="474" s="1"/>
  <c r="E53" i="474" a="1"/>
  <c r="E53" i="474" s="1"/>
  <c r="I53" i="474" a="1"/>
  <c r="I53" i="474" s="1"/>
  <c r="S52" i="474" a="1"/>
  <c r="S52" i="474" s="1"/>
  <c r="O52" i="474" a="1"/>
  <c r="O52" i="474" s="1"/>
  <c r="M52" i="474" a="1"/>
  <c r="M52" i="474" s="1"/>
  <c r="R52" i="474" a="1"/>
  <c r="R52" i="474" s="1"/>
  <c r="N52" i="474" a="1"/>
  <c r="N52" i="474" s="1"/>
  <c r="T52" i="474" a="1"/>
  <c r="T52" i="474" s="1"/>
  <c r="D32" i="474" a="1"/>
  <c r="D32" i="474" s="1"/>
  <c r="G63" i="474" a="1"/>
  <c r="G63" i="474" s="1"/>
  <c r="E63" i="474" a="1"/>
  <c r="E63" i="474" s="1"/>
  <c r="C63" i="474" a="1"/>
  <c r="C63" i="474" s="1"/>
  <c r="K63" i="474" a="1"/>
  <c r="K63" i="474" s="1"/>
  <c r="F63" i="474" a="1"/>
  <c r="F63" i="474" s="1"/>
  <c r="I63" i="474" a="1"/>
  <c r="I63" i="474" s="1"/>
  <c r="D63" i="474" a="1"/>
  <c r="D63" i="474" s="1"/>
  <c r="D24" i="474" a="1"/>
  <c r="D24" i="474" s="1"/>
  <c r="K24" i="474" s="1" a="1"/>
  <c r="K24" i="474" s="1"/>
  <c r="L24" i="474" s="1" a="1"/>
  <c r="L24" i="474" s="1"/>
  <c r="G44" i="474" a="1"/>
  <c r="G44" i="474" s="1"/>
  <c r="E44" i="474" a="1"/>
  <c r="E44" i="474" s="1"/>
  <c r="C44" i="474" a="1"/>
  <c r="C44" i="474" s="1"/>
  <c r="F44" i="474" a="1"/>
  <c r="F44" i="474" s="1"/>
  <c r="I44" i="474" a="1"/>
  <c r="I44" i="474" s="1"/>
  <c r="D44" i="474" a="1"/>
  <c r="D44" i="474" s="1"/>
  <c r="K44" i="474" a="1"/>
  <c r="K44" i="474" s="1"/>
  <c r="H8" i="474" a="1"/>
  <c r="H8" i="474" s="1"/>
  <c r="AA8" i="474" s="1" a="1"/>
  <c r="AA8" i="474" s="1"/>
  <c r="T71" i="474" a="1"/>
  <c r="T71" i="474" s="1"/>
  <c r="R71" i="474" a="1"/>
  <c r="R71" i="474" s="1"/>
  <c r="N71" i="474" a="1"/>
  <c r="N71" i="474" s="1"/>
  <c r="S71" i="474" a="1"/>
  <c r="S71" i="474" s="1"/>
  <c r="O71" i="474" a="1"/>
  <c r="O71" i="474" s="1"/>
  <c r="M71" i="474" a="1"/>
  <c r="M71" i="474" s="1"/>
  <c r="S49" i="474" a="1"/>
  <c r="S49" i="474" s="1"/>
  <c r="N49" i="474" a="1"/>
  <c r="N49" i="474" s="1"/>
  <c r="T49" i="474" a="1"/>
  <c r="T49" i="474" s="1"/>
  <c r="O49" i="474" a="1"/>
  <c r="O49" i="474" s="1"/>
  <c r="R49" i="474" a="1"/>
  <c r="R49" i="474" s="1"/>
  <c r="M49" i="474" a="1"/>
  <c r="M49" i="474" s="1"/>
  <c r="G58" i="474" a="1"/>
  <c r="G58" i="474" s="1"/>
  <c r="D58" i="474" a="1"/>
  <c r="D58" i="474" s="1"/>
  <c r="F58" i="474" a="1"/>
  <c r="F58" i="474" s="1"/>
  <c r="K58" i="474" a="1"/>
  <c r="K58" i="474" s="1"/>
  <c r="E58" i="474" a="1"/>
  <c r="E58" i="474" s="1"/>
  <c r="C58" i="474" a="1"/>
  <c r="C58" i="474" s="1"/>
  <c r="I58" i="474" a="1"/>
  <c r="I58" i="474" s="1"/>
  <c r="S43" i="474" a="1"/>
  <c r="S43" i="474" s="1"/>
  <c r="T43" i="474" a="1"/>
  <c r="T43" i="474" s="1"/>
  <c r="N43" i="474" a="1"/>
  <c r="N43" i="474" s="1"/>
  <c r="X4" i="474"/>
  <c r="R34" i="474" s="1"/>
  <c r="M43" i="474" a="1"/>
  <c r="M43" i="474" s="1"/>
  <c r="R43" i="474" a="1"/>
  <c r="R43" i="474" s="1"/>
  <c r="O43" i="474" a="1"/>
  <c r="O43" i="474" s="1"/>
  <c r="N60" i="470" a="1"/>
  <c r="N60" i="470" s="1"/>
  <c r="N71" i="471" a="1"/>
  <c r="N71" i="471" s="1"/>
  <c r="G72" i="472" a="1"/>
  <c r="G72" i="472" s="1"/>
  <c r="E72" i="472" a="1"/>
  <c r="E72" i="472" s="1"/>
  <c r="C72" i="472" a="1"/>
  <c r="C72" i="472" s="1"/>
  <c r="I72" i="472" a="1"/>
  <c r="I72" i="472" s="1"/>
  <c r="D72" i="472" a="1"/>
  <c r="D72" i="472" s="1"/>
  <c r="F72" i="472" a="1"/>
  <c r="F72" i="472" s="1"/>
  <c r="K72" i="472" a="1"/>
  <c r="K72" i="472" s="1"/>
  <c r="M72" i="472" a="1"/>
  <c r="M72" i="472" s="1"/>
  <c r="T72" i="472" a="1"/>
  <c r="T72" i="472" s="1"/>
  <c r="R72" i="472" a="1"/>
  <c r="R72" i="472" s="1"/>
  <c r="S72" i="472" a="1"/>
  <c r="S72" i="472" s="1"/>
  <c r="N72" i="472" a="1"/>
  <c r="N72" i="472" s="1"/>
  <c r="O72" i="472" a="1"/>
  <c r="O72" i="472" s="1"/>
  <c r="D36" i="472" a="1"/>
  <c r="D36" i="472" s="1"/>
  <c r="G43" i="472" a="1"/>
  <c r="G43" i="472" s="1"/>
  <c r="E43" i="472" a="1"/>
  <c r="E43" i="472" s="1"/>
  <c r="C43" i="472" a="1"/>
  <c r="C43" i="472" s="1"/>
  <c r="K43" i="472" a="1"/>
  <c r="K43" i="472" s="1"/>
  <c r="F43" i="472" a="1"/>
  <c r="F43" i="472" s="1"/>
  <c r="D43" i="472" a="1"/>
  <c r="D43" i="472" s="1"/>
  <c r="I43" i="472" a="1"/>
  <c r="I43" i="472" s="1"/>
  <c r="D7" i="472" a="1"/>
  <c r="D7" i="472" s="1"/>
  <c r="K70" i="472" a="1"/>
  <c r="K70" i="472" s="1"/>
  <c r="I70" i="472" a="1"/>
  <c r="I70" i="472" s="1"/>
  <c r="F70" i="472" a="1"/>
  <c r="F70" i="472" s="1"/>
  <c r="D70" i="472" a="1"/>
  <c r="D70" i="472" s="1"/>
  <c r="E70" i="472" a="1"/>
  <c r="E70" i="472" s="1"/>
  <c r="G70" i="472" a="1"/>
  <c r="G70" i="472" s="1"/>
  <c r="C70" i="472" a="1"/>
  <c r="C70" i="472" s="1"/>
  <c r="R70" i="472" a="1"/>
  <c r="R70" i="472" s="1"/>
  <c r="N70" i="472" a="1"/>
  <c r="N70" i="472" s="1"/>
  <c r="M70" i="472" a="1"/>
  <c r="M70" i="472" s="1"/>
  <c r="O70" i="472" a="1"/>
  <c r="O70" i="472" s="1"/>
  <c r="D34" i="472" a="1"/>
  <c r="D34" i="472" s="1"/>
  <c r="T70" i="472" a="1"/>
  <c r="T70" i="472" s="1"/>
  <c r="S70" i="472" a="1"/>
  <c r="S70" i="472" s="1"/>
  <c r="K60" i="472" a="1"/>
  <c r="K60" i="472" s="1"/>
  <c r="I60" i="472" a="1"/>
  <c r="I60" i="472" s="1"/>
  <c r="F60" i="472" a="1"/>
  <c r="F60" i="472" s="1"/>
  <c r="D60" i="472" a="1"/>
  <c r="D60" i="472" s="1"/>
  <c r="G60" i="472" a="1"/>
  <c r="G60" i="472" s="1"/>
  <c r="C60" i="472" a="1"/>
  <c r="C60" i="472" s="1"/>
  <c r="E60" i="472" a="1"/>
  <c r="E60" i="472" s="1"/>
  <c r="D24" i="472" a="1"/>
  <c r="D24" i="472" s="1"/>
  <c r="W16" i="472" a="1"/>
  <c r="W16" i="472" s="1"/>
  <c r="K71" i="472" a="1"/>
  <c r="K71" i="472" s="1"/>
  <c r="I71" i="472" a="1"/>
  <c r="I71" i="472" s="1"/>
  <c r="F71" i="472" a="1"/>
  <c r="F71" i="472" s="1"/>
  <c r="D71" i="472" a="1"/>
  <c r="D71" i="472" s="1"/>
  <c r="G71" i="472" a="1"/>
  <c r="G71" i="472" s="1"/>
  <c r="C71" i="472" a="1"/>
  <c r="C71" i="472" s="1"/>
  <c r="E71" i="472" a="1"/>
  <c r="E71" i="472" s="1"/>
  <c r="D35" i="472" a="1"/>
  <c r="D35" i="472" s="1"/>
  <c r="Y12" i="472" a="1"/>
  <c r="Y12" i="472" s="1"/>
  <c r="W12" i="472" a="1"/>
  <c r="W12" i="472" s="1"/>
  <c r="S69" i="472" a="1"/>
  <c r="S69" i="472" s="1"/>
  <c r="O69" i="472" a="1"/>
  <c r="O69" i="472" s="1"/>
  <c r="M69" i="472" a="1"/>
  <c r="M69" i="472" s="1"/>
  <c r="T69" i="472" a="1"/>
  <c r="T69" i="472" s="1"/>
  <c r="N69" i="472" a="1"/>
  <c r="N69" i="472" s="1"/>
  <c r="R69" i="472" a="1"/>
  <c r="R69" i="472" s="1"/>
  <c r="G58" i="472" a="1"/>
  <c r="G58" i="472" s="1"/>
  <c r="E58" i="472" a="1"/>
  <c r="E58" i="472" s="1"/>
  <c r="C58" i="472" a="1"/>
  <c r="C58" i="472" s="1"/>
  <c r="K58" i="472" a="1"/>
  <c r="K58" i="472" s="1"/>
  <c r="F58" i="472" a="1"/>
  <c r="F58" i="472" s="1"/>
  <c r="I58" i="472" a="1"/>
  <c r="I58" i="472" s="1"/>
  <c r="D58" i="472" a="1"/>
  <c r="D58" i="472" s="1"/>
  <c r="G54" i="472" a="1"/>
  <c r="G54" i="472" s="1"/>
  <c r="E54" i="472" a="1"/>
  <c r="E54" i="472" s="1"/>
  <c r="C54" i="472" a="1"/>
  <c r="C54" i="472" s="1"/>
  <c r="K54" i="472" a="1"/>
  <c r="K54" i="472" s="1"/>
  <c r="F54" i="472" a="1"/>
  <c r="F54" i="472" s="1"/>
  <c r="I54" i="472" a="1"/>
  <c r="I54" i="472" s="1"/>
  <c r="D54" i="472" a="1"/>
  <c r="D54" i="472" s="1"/>
  <c r="G50" i="472" a="1"/>
  <c r="G50" i="472" s="1"/>
  <c r="E50" i="472" a="1"/>
  <c r="E50" i="472" s="1"/>
  <c r="C50" i="472" a="1"/>
  <c r="C50" i="472" s="1"/>
  <c r="K50" i="472" a="1"/>
  <c r="K50" i="472" s="1"/>
  <c r="F50" i="472" a="1"/>
  <c r="F50" i="472" s="1"/>
  <c r="I50" i="472" a="1"/>
  <c r="I50" i="472" s="1"/>
  <c r="D50" i="472" a="1"/>
  <c r="D50" i="472" s="1"/>
  <c r="K44" i="472" a="1"/>
  <c r="K44" i="472" s="1"/>
  <c r="I44" i="472" a="1"/>
  <c r="I44" i="472" s="1"/>
  <c r="F44" i="472" a="1"/>
  <c r="F44" i="472" s="1"/>
  <c r="D44" i="472" a="1"/>
  <c r="D44" i="472" s="1"/>
  <c r="G44" i="472" a="1"/>
  <c r="G44" i="472" s="1"/>
  <c r="C44" i="472" a="1"/>
  <c r="C44" i="472" s="1"/>
  <c r="E44" i="472" a="1"/>
  <c r="E44" i="472" s="1"/>
  <c r="H8" i="472" a="1"/>
  <c r="H8" i="472" s="1"/>
  <c r="AA8" i="472" s="1" a="1"/>
  <c r="AA8" i="472" s="1"/>
  <c r="S59" i="472" a="1"/>
  <c r="S59" i="472" s="1"/>
  <c r="O59" i="472" a="1"/>
  <c r="O59" i="472" s="1"/>
  <c r="M59" i="472" a="1"/>
  <c r="M59" i="472" s="1"/>
  <c r="R59" i="472" a="1"/>
  <c r="R59" i="472" s="1"/>
  <c r="N59" i="472" a="1"/>
  <c r="N59" i="472" s="1"/>
  <c r="T59" i="472" a="1"/>
  <c r="T59" i="472" s="1"/>
  <c r="G55" i="472" a="1"/>
  <c r="G55" i="472" s="1"/>
  <c r="E55" i="472" a="1"/>
  <c r="E55" i="472" s="1"/>
  <c r="C55" i="472" a="1"/>
  <c r="C55" i="472" s="1"/>
  <c r="K55" i="472" a="1"/>
  <c r="K55" i="472" s="1"/>
  <c r="F55" i="472" a="1"/>
  <c r="F55" i="472" s="1"/>
  <c r="D55" i="472" a="1"/>
  <c r="D55" i="472" s="1"/>
  <c r="I55" i="472" a="1"/>
  <c r="I55" i="472" s="1"/>
  <c r="G47" i="472" a="1"/>
  <c r="G47" i="472" s="1"/>
  <c r="E47" i="472" a="1"/>
  <c r="E47" i="472" s="1"/>
  <c r="C47" i="472" a="1"/>
  <c r="C47" i="472" s="1"/>
  <c r="K47" i="472" a="1"/>
  <c r="K47" i="472" s="1"/>
  <c r="F47" i="472" a="1"/>
  <c r="F47" i="472" s="1"/>
  <c r="D47" i="472" a="1"/>
  <c r="D47" i="472" s="1"/>
  <c r="I47" i="472" a="1"/>
  <c r="I47" i="472" s="1"/>
  <c r="W9" i="472" a="1"/>
  <c r="W9" i="472" s="1"/>
  <c r="T70" i="468" a="1"/>
  <c r="T70" i="468" s="1"/>
  <c r="K67" i="472" a="1"/>
  <c r="K67" i="472" s="1"/>
  <c r="I67" i="472" a="1"/>
  <c r="I67" i="472" s="1"/>
  <c r="F67" i="472" a="1"/>
  <c r="F67" i="472" s="1"/>
  <c r="D67" i="472" a="1"/>
  <c r="D67" i="472" s="1"/>
  <c r="G67" i="472" a="1"/>
  <c r="G67" i="472" s="1"/>
  <c r="C67" i="472" a="1"/>
  <c r="C67" i="472" s="1"/>
  <c r="E67" i="472" a="1"/>
  <c r="E67" i="472" s="1"/>
  <c r="S65" i="472" a="1"/>
  <c r="S65" i="472" s="1"/>
  <c r="O65" i="472" a="1"/>
  <c r="O65" i="472" s="1"/>
  <c r="M65" i="472" a="1"/>
  <c r="M65" i="472" s="1"/>
  <c r="T65" i="472" a="1"/>
  <c r="T65" i="472" s="1"/>
  <c r="N65" i="472" a="1"/>
  <c r="N65" i="472" s="1"/>
  <c r="R65" i="472" a="1"/>
  <c r="R65" i="472" s="1"/>
  <c r="D31" i="472" a="1"/>
  <c r="D31" i="472" s="1"/>
  <c r="G64" i="472" a="1"/>
  <c r="G64" i="472" s="1"/>
  <c r="E64" i="472" a="1"/>
  <c r="E64" i="472" s="1"/>
  <c r="C64" i="472" a="1"/>
  <c r="C64" i="472" s="1"/>
  <c r="I64" i="472" a="1"/>
  <c r="I64" i="472" s="1"/>
  <c r="D64" i="472" a="1"/>
  <c r="D64" i="472" s="1"/>
  <c r="F64" i="472" a="1"/>
  <c r="F64" i="472" s="1"/>
  <c r="K64" i="472" a="1"/>
  <c r="K64" i="472" s="1"/>
  <c r="D28" i="472" a="1"/>
  <c r="D28" i="472" s="1"/>
  <c r="S67" i="472" a="1"/>
  <c r="S67" i="472" s="1"/>
  <c r="R64" i="472" a="1"/>
  <c r="R64" i="472" s="1"/>
  <c r="O64" i="472" a="1"/>
  <c r="O64" i="472" s="1"/>
  <c r="D22" i="472" a="1"/>
  <c r="D22" i="472" s="1"/>
  <c r="K22" i="472" s="1" a="1"/>
  <c r="K22" i="472" s="1"/>
  <c r="L22" i="472" s="1" a="1"/>
  <c r="L22" i="472" s="1"/>
  <c r="D18" i="472" a="1"/>
  <c r="D18" i="472" s="1"/>
  <c r="K18" i="472" s="1" a="1"/>
  <c r="K18" i="472" s="1"/>
  <c r="L18" i="472" s="1" a="1"/>
  <c r="L18" i="472" s="1"/>
  <c r="D14" i="472" a="1"/>
  <c r="D14" i="472" s="1"/>
  <c r="D8" i="472" a="1"/>
  <c r="D8" i="472" s="1"/>
  <c r="K62" i="472" a="1"/>
  <c r="K62" i="472" s="1"/>
  <c r="I62" i="472" a="1"/>
  <c r="I62" i="472" s="1"/>
  <c r="F62" i="472" a="1"/>
  <c r="F62" i="472" s="1"/>
  <c r="D62" i="472" a="1"/>
  <c r="D62" i="472" s="1"/>
  <c r="E62" i="472" a="1"/>
  <c r="E62" i="472" s="1"/>
  <c r="G62" i="472" a="1"/>
  <c r="G62" i="472" s="1"/>
  <c r="C62" i="472" a="1"/>
  <c r="C62" i="472" s="1"/>
  <c r="T66" i="472" a="1"/>
  <c r="T66" i="472" s="1"/>
  <c r="R66" i="472" a="1"/>
  <c r="R66" i="472" s="1"/>
  <c r="N66" i="472" a="1"/>
  <c r="N66" i="472" s="1"/>
  <c r="O66" i="472" a="1"/>
  <c r="O66" i="472" s="1"/>
  <c r="S66" i="472" a="1"/>
  <c r="S66" i="472" s="1"/>
  <c r="M66" i="472" a="1"/>
  <c r="M66" i="472" s="1"/>
  <c r="K63" i="472" a="1"/>
  <c r="K63" i="472" s="1"/>
  <c r="I63" i="472" a="1"/>
  <c r="I63" i="472" s="1"/>
  <c r="F63" i="472" a="1"/>
  <c r="F63" i="472" s="1"/>
  <c r="D63" i="472" a="1"/>
  <c r="D63" i="472" s="1"/>
  <c r="G63" i="472" a="1"/>
  <c r="G63" i="472" s="1"/>
  <c r="C63" i="472" a="1"/>
  <c r="C63" i="472" s="1"/>
  <c r="E63" i="472" a="1"/>
  <c r="E63" i="472" s="1"/>
  <c r="T63" i="472" a="1"/>
  <c r="T63" i="472" s="1"/>
  <c r="R63" i="472" a="1"/>
  <c r="R63" i="472" s="1"/>
  <c r="N63" i="472" a="1"/>
  <c r="N63" i="472" s="1"/>
  <c r="S63" i="472" a="1"/>
  <c r="S63" i="472" s="1"/>
  <c r="M63" i="472" a="1"/>
  <c r="M63" i="472" s="1"/>
  <c r="O63" i="472" a="1"/>
  <c r="O63" i="472" s="1"/>
  <c r="S61" i="472" a="1"/>
  <c r="S61" i="472" s="1"/>
  <c r="O61" i="472" a="1"/>
  <c r="O61" i="472" s="1"/>
  <c r="M61" i="472" a="1"/>
  <c r="M61" i="472" s="1"/>
  <c r="T61" i="472" a="1"/>
  <c r="T61" i="472" s="1"/>
  <c r="N61" i="472" a="1"/>
  <c r="N61" i="472" s="1"/>
  <c r="R61" i="472" a="1"/>
  <c r="R61" i="472" s="1"/>
  <c r="K57" i="472" a="1"/>
  <c r="K57" i="472" s="1"/>
  <c r="I57" i="472" a="1"/>
  <c r="I57" i="472" s="1"/>
  <c r="F57" i="472" a="1"/>
  <c r="F57" i="472" s="1"/>
  <c r="D57" i="472" a="1"/>
  <c r="D57" i="472" s="1"/>
  <c r="E57" i="472" a="1"/>
  <c r="E57" i="472" s="1"/>
  <c r="G57" i="472" a="1"/>
  <c r="G57" i="472" s="1"/>
  <c r="C57" i="472" a="1"/>
  <c r="C57" i="472" s="1"/>
  <c r="D19" i="472" a="1"/>
  <c r="D19" i="472" s="1"/>
  <c r="K19" i="472" s="1" a="1"/>
  <c r="K19" i="472" s="1"/>
  <c r="L19" i="472" s="1" a="1"/>
  <c r="L19" i="472" s="1"/>
  <c r="T53" i="472" a="1"/>
  <c r="T53" i="472" s="1"/>
  <c r="R53" i="472" a="1"/>
  <c r="R53" i="472" s="1"/>
  <c r="N53" i="472" a="1"/>
  <c r="N53" i="472" s="1"/>
  <c r="O53" i="472" a="1"/>
  <c r="O53" i="472" s="1"/>
  <c r="S53" i="472" a="1"/>
  <c r="S53" i="472" s="1"/>
  <c r="M53" i="472" a="1"/>
  <c r="M53" i="472" s="1"/>
  <c r="K17" i="472" a="1"/>
  <c r="K17" i="472" s="1"/>
  <c r="L17" i="472" s="1" a="1"/>
  <c r="L17" i="472" s="1"/>
  <c r="Y17" i="472" a="1"/>
  <c r="Y17" i="472" s="1"/>
  <c r="K49" i="472" a="1"/>
  <c r="K49" i="472" s="1"/>
  <c r="I49" i="472" a="1"/>
  <c r="I49" i="472" s="1"/>
  <c r="F49" i="472" a="1"/>
  <c r="F49" i="472" s="1"/>
  <c r="D49" i="472" a="1"/>
  <c r="D49" i="472" s="1"/>
  <c r="E49" i="472" a="1"/>
  <c r="E49" i="472" s="1"/>
  <c r="G49" i="472" a="1"/>
  <c r="G49" i="472" s="1"/>
  <c r="C49" i="472" a="1"/>
  <c r="C49" i="472" s="1"/>
  <c r="D11" i="472" a="1"/>
  <c r="D11" i="472" s="1"/>
  <c r="K11" i="472" s="1" a="1"/>
  <c r="K11" i="472" s="1"/>
  <c r="L11" i="472" s="1" a="1"/>
  <c r="L11" i="472" s="1"/>
  <c r="T45" i="472" a="1"/>
  <c r="T45" i="472" s="1"/>
  <c r="R45" i="472" a="1"/>
  <c r="R45" i="472" s="1"/>
  <c r="N45" i="472" a="1"/>
  <c r="N45" i="472" s="1"/>
  <c r="O45" i="472" a="1"/>
  <c r="O45" i="472" s="1"/>
  <c r="S45" i="472" a="1"/>
  <c r="S45" i="472" s="1"/>
  <c r="M45" i="472" a="1"/>
  <c r="M45" i="472" s="1"/>
  <c r="K56" i="472" a="1"/>
  <c r="K56" i="472" s="1"/>
  <c r="I56" i="472" a="1"/>
  <c r="I56" i="472" s="1"/>
  <c r="F56" i="472" a="1"/>
  <c r="F56" i="472" s="1"/>
  <c r="D56" i="472" a="1"/>
  <c r="D56" i="472" s="1"/>
  <c r="G56" i="472" a="1"/>
  <c r="G56" i="472" s="1"/>
  <c r="C56" i="472" a="1"/>
  <c r="C56" i="472" s="1"/>
  <c r="E56" i="472" a="1"/>
  <c r="E56" i="472" s="1"/>
  <c r="K52" i="472" a="1"/>
  <c r="K52" i="472" s="1"/>
  <c r="I52" i="472" a="1"/>
  <c r="I52" i="472" s="1"/>
  <c r="F52" i="472" a="1"/>
  <c r="F52" i="472" s="1"/>
  <c r="D52" i="472" a="1"/>
  <c r="D52" i="472" s="1"/>
  <c r="G52" i="472" a="1"/>
  <c r="G52" i="472" s="1"/>
  <c r="C52" i="472" a="1"/>
  <c r="C52" i="472" s="1"/>
  <c r="E52" i="472" a="1"/>
  <c r="E52" i="472" s="1"/>
  <c r="K48" i="472" a="1"/>
  <c r="K48" i="472" s="1"/>
  <c r="I48" i="472" a="1"/>
  <c r="I48" i="472" s="1"/>
  <c r="F48" i="472" a="1"/>
  <c r="F48" i="472" s="1"/>
  <c r="D48" i="472" a="1"/>
  <c r="D48" i="472" s="1"/>
  <c r="G48" i="472" a="1"/>
  <c r="G48" i="472" s="1"/>
  <c r="C48" i="472" a="1"/>
  <c r="C48" i="472" s="1"/>
  <c r="E48" i="472" a="1"/>
  <c r="E48" i="472" s="1"/>
  <c r="G46" i="472" a="1"/>
  <c r="G46" i="472" s="1"/>
  <c r="E46" i="472" a="1"/>
  <c r="E46" i="472" s="1"/>
  <c r="C46" i="472" a="1"/>
  <c r="C46" i="472" s="1"/>
  <c r="K46" i="472" a="1"/>
  <c r="K46" i="472" s="1"/>
  <c r="F46" i="472" a="1"/>
  <c r="F46" i="472" s="1"/>
  <c r="I46" i="472" a="1"/>
  <c r="I46" i="472" s="1"/>
  <c r="D46" i="472" a="1"/>
  <c r="D46" i="472" s="1"/>
  <c r="K66" i="472" a="1"/>
  <c r="K66" i="472" s="1"/>
  <c r="I66" i="472" a="1"/>
  <c r="I66" i="472" s="1"/>
  <c r="F66" i="472" a="1"/>
  <c r="F66" i="472" s="1"/>
  <c r="D66" i="472" a="1"/>
  <c r="D66" i="472" s="1"/>
  <c r="E66" i="472" a="1"/>
  <c r="E66" i="472" s="1"/>
  <c r="G66" i="472" a="1"/>
  <c r="G66" i="472" s="1"/>
  <c r="C66" i="472" a="1"/>
  <c r="C66" i="472" s="1"/>
  <c r="D30" i="472" a="1"/>
  <c r="D30" i="472" s="1"/>
  <c r="K30" i="472" s="1" a="1"/>
  <c r="K30" i="472" s="1"/>
  <c r="W25" i="472" a="1"/>
  <c r="W25" i="472" s="1"/>
  <c r="S51" i="472" a="1"/>
  <c r="S51" i="472" s="1"/>
  <c r="O51" i="472" a="1"/>
  <c r="O51" i="472" s="1"/>
  <c r="M51" i="472" a="1"/>
  <c r="M51" i="472" s="1"/>
  <c r="R51" i="472" a="1"/>
  <c r="R51" i="472" s="1"/>
  <c r="N51" i="472" a="1"/>
  <c r="N51" i="472" s="1"/>
  <c r="T51" i="472" a="1"/>
  <c r="T51" i="472" s="1"/>
  <c r="G65" i="472" a="1"/>
  <c r="G65" i="472" s="1"/>
  <c r="E65" i="472" a="1"/>
  <c r="E65" i="472" s="1"/>
  <c r="C65" i="472" a="1"/>
  <c r="C65" i="472" s="1"/>
  <c r="I65" i="472" a="1"/>
  <c r="I65" i="472" s="1"/>
  <c r="D65" i="472" a="1"/>
  <c r="D65" i="472" s="1"/>
  <c r="F65" i="472" a="1"/>
  <c r="F65" i="472" s="1"/>
  <c r="K65" i="472" a="1"/>
  <c r="K65" i="472" s="1"/>
  <c r="D29" i="472" a="1"/>
  <c r="D29" i="472" s="1"/>
  <c r="G68" i="472" a="1"/>
  <c r="G68" i="472" s="1"/>
  <c r="E68" i="472" a="1"/>
  <c r="E68" i="472" s="1"/>
  <c r="C68" i="472" a="1"/>
  <c r="C68" i="472" s="1"/>
  <c r="I68" i="472" a="1"/>
  <c r="I68" i="472" s="1"/>
  <c r="D68" i="472" a="1"/>
  <c r="D68" i="472" s="1"/>
  <c r="F68" i="472" a="1"/>
  <c r="F68" i="472" s="1"/>
  <c r="K68" i="472" a="1"/>
  <c r="K68" i="472" s="1"/>
  <c r="D32" i="472" a="1"/>
  <c r="D32" i="472" s="1"/>
  <c r="N67" i="472" a="1"/>
  <c r="N67" i="472" s="1"/>
  <c r="N64" i="472" a="1"/>
  <c r="N64" i="472" s="1"/>
  <c r="S64" i="472" a="1"/>
  <c r="S64" i="472" s="1"/>
  <c r="T60" i="472" a="1"/>
  <c r="T60" i="472" s="1"/>
  <c r="R60" i="472" a="1"/>
  <c r="R60" i="472" s="1"/>
  <c r="N60" i="472" a="1"/>
  <c r="N60" i="472" s="1"/>
  <c r="S60" i="472" a="1"/>
  <c r="S60" i="472" s="1"/>
  <c r="M60" i="472" a="1"/>
  <c r="M60" i="472" s="1"/>
  <c r="O60" i="472" a="1"/>
  <c r="O60" i="472" s="1"/>
  <c r="S58" i="472" a="1"/>
  <c r="S58" i="472" s="1"/>
  <c r="O58" i="472" a="1"/>
  <c r="O58" i="472" s="1"/>
  <c r="M58" i="472" a="1"/>
  <c r="M58" i="472" s="1"/>
  <c r="R58" i="472" a="1"/>
  <c r="R58" i="472" s="1"/>
  <c r="T58" i="472" a="1"/>
  <c r="T58" i="472" s="1"/>
  <c r="N58" i="472" a="1"/>
  <c r="N58" i="472" s="1"/>
  <c r="T56" i="472" a="1"/>
  <c r="T56" i="472" s="1"/>
  <c r="R56" i="472" a="1"/>
  <c r="R56" i="472" s="1"/>
  <c r="N56" i="472" a="1"/>
  <c r="N56" i="472" s="1"/>
  <c r="S56" i="472" a="1"/>
  <c r="S56" i="472" s="1"/>
  <c r="M56" i="472" a="1"/>
  <c r="M56" i="472" s="1"/>
  <c r="O56" i="472" a="1"/>
  <c r="O56" i="472" s="1"/>
  <c r="S54" i="472" a="1"/>
  <c r="S54" i="472" s="1"/>
  <c r="O54" i="472" a="1"/>
  <c r="O54" i="472" s="1"/>
  <c r="M54" i="472" a="1"/>
  <c r="M54" i="472" s="1"/>
  <c r="R54" i="472" a="1"/>
  <c r="R54" i="472" s="1"/>
  <c r="T54" i="472" a="1"/>
  <c r="T54" i="472" s="1"/>
  <c r="N54" i="472" a="1"/>
  <c r="N54" i="472" s="1"/>
  <c r="T52" i="472" a="1"/>
  <c r="T52" i="472" s="1"/>
  <c r="R52" i="472" a="1"/>
  <c r="R52" i="472" s="1"/>
  <c r="N52" i="472" a="1"/>
  <c r="N52" i="472" s="1"/>
  <c r="S52" i="472" a="1"/>
  <c r="S52" i="472" s="1"/>
  <c r="M52" i="472" a="1"/>
  <c r="M52" i="472" s="1"/>
  <c r="O52" i="472" a="1"/>
  <c r="O52" i="472" s="1"/>
  <c r="K16" i="472" a="1"/>
  <c r="K16" i="472" s="1"/>
  <c r="L16" i="472" s="1" a="1"/>
  <c r="L16" i="472" s="1"/>
  <c r="S50" i="472" a="1"/>
  <c r="S50" i="472" s="1"/>
  <c r="O50" i="472" a="1"/>
  <c r="O50" i="472" s="1"/>
  <c r="M50" i="472" a="1"/>
  <c r="M50" i="472" s="1"/>
  <c r="R50" i="472" a="1"/>
  <c r="R50" i="472" s="1"/>
  <c r="T50" i="472" a="1"/>
  <c r="T50" i="472" s="1"/>
  <c r="N50" i="472" a="1"/>
  <c r="N50" i="472" s="1"/>
  <c r="T48" i="472" a="1"/>
  <c r="T48" i="472" s="1"/>
  <c r="R48" i="472" a="1"/>
  <c r="R48" i="472" s="1"/>
  <c r="N48" i="472" a="1"/>
  <c r="N48" i="472" s="1"/>
  <c r="S48" i="472" a="1"/>
  <c r="S48" i="472" s="1"/>
  <c r="M48" i="472" a="1"/>
  <c r="M48" i="472" s="1"/>
  <c r="O48" i="472" a="1"/>
  <c r="O48" i="472" s="1"/>
  <c r="K12" i="472" a="1"/>
  <c r="K12" i="472" s="1"/>
  <c r="L12" i="472" s="1" a="1"/>
  <c r="L12" i="472" s="1"/>
  <c r="S46" i="472" a="1"/>
  <c r="S46" i="472" s="1"/>
  <c r="O46" i="472" a="1"/>
  <c r="O46" i="472" s="1"/>
  <c r="M46" i="472" a="1"/>
  <c r="M46" i="472" s="1"/>
  <c r="R46" i="472" a="1"/>
  <c r="R46" i="472" s="1"/>
  <c r="T46" i="472" a="1"/>
  <c r="T46" i="472" s="1"/>
  <c r="N46" i="472" a="1"/>
  <c r="N46" i="472" s="1"/>
  <c r="T44" i="472" a="1"/>
  <c r="T44" i="472" s="1"/>
  <c r="R44" i="472" a="1"/>
  <c r="R44" i="472" s="1"/>
  <c r="N44" i="472" a="1"/>
  <c r="N44" i="472" s="1"/>
  <c r="S44" i="472" a="1"/>
  <c r="S44" i="472" s="1"/>
  <c r="M44" i="472" a="1"/>
  <c r="M44" i="472" s="1"/>
  <c r="O44" i="472" a="1"/>
  <c r="O44" i="472" s="1"/>
  <c r="N68" i="472" a="1"/>
  <c r="N68" i="472" s="1"/>
  <c r="S68" i="472" a="1"/>
  <c r="S68" i="472" s="1"/>
  <c r="G59" i="472" a="1"/>
  <c r="G59" i="472" s="1"/>
  <c r="E59" i="472" a="1"/>
  <c r="E59" i="472" s="1"/>
  <c r="C59" i="472" a="1"/>
  <c r="C59" i="472" s="1"/>
  <c r="K59" i="472" a="1"/>
  <c r="K59" i="472" s="1"/>
  <c r="F59" i="472" a="1"/>
  <c r="F59" i="472" s="1"/>
  <c r="D59" i="472" a="1"/>
  <c r="D59" i="472" s="1"/>
  <c r="I59" i="472" a="1"/>
  <c r="I59" i="472" s="1"/>
  <c r="D21" i="472" a="1"/>
  <c r="D21" i="472" s="1"/>
  <c r="S55" i="472" a="1"/>
  <c r="S55" i="472" s="1"/>
  <c r="O55" i="472" a="1"/>
  <c r="O55" i="472" s="1"/>
  <c r="M55" i="472" a="1"/>
  <c r="M55" i="472" s="1"/>
  <c r="R55" i="472" a="1"/>
  <c r="R55" i="472" s="1"/>
  <c r="N55" i="472" a="1"/>
  <c r="N55" i="472" s="1"/>
  <c r="T55" i="472" a="1"/>
  <c r="T55" i="472" s="1"/>
  <c r="G51" i="472" a="1"/>
  <c r="G51" i="472" s="1"/>
  <c r="E51" i="472" a="1"/>
  <c r="E51" i="472" s="1"/>
  <c r="C51" i="472" a="1"/>
  <c r="C51" i="472" s="1"/>
  <c r="K51" i="472" a="1"/>
  <c r="K51" i="472" s="1"/>
  <c r="F51" i="472" a="1"/>
  <c r="F51" i="472" s="1"/>
  <c r="D51" i="472" a="1"/>
  <c r="D51" i="472" s="1"/>
  <c r="I51" i="472" a="1"/>
  <c r="I51" i="472" s="1"/>
  <c r="D13" i="472" a="1"/>
  <c r="D13" i="472" s="1"/>
  <c r="S47" i="472" a="1"/>
  <c r="S47" i="472" s="1"/>
  <c r="O47" i="472" a="1"/>
  <c r="O47" i="472" s="1"/>
  <c r="M47" i="472" a="1"/>
  <c r="M47" i="472" s="1"/>
  <c r="R47" i="472" a="1"/>
  <c r="R47" i="472" s="1"/>
  <c r="N47" i="472" a="1"/>
  <c r="N47" i="472" s="1"/>
  <c r="T47" i="472" a="1"/>
  <c r="T47" i="472" s="1"/>
  <c r="D26" i="472" a="1"/>
  <c r="D26" i="472" s="1"/>
  <c r="G69" i="472" a="1"/>
  <c r="G69" i="472" s="1"/>
  <c r="E69" i="472" a="1"/>
  <c r="E69" i="472" s="1"/>
  <c r="C69" i="472" a="1"/>
  <c r="C69" i="472" s="1"/>
  <c r="I69" i="472" a="1"/>
  <c r="I69" i="472" s="1"/>
  <c r="D69" i="472" a="1"/>
  <c r="D69" i="472" s="1"/>
  <c r="F69" i="472" a="1"/>
  <c r="F69" i="472" s="1"/>
  <c r="K69" i="472" a="1"/>
  <c r="K69" i="472" s="1"/>
  <c r="D33" i="472" a="1"/>
  <c r="D33" i="472" s="1"/>
  <c r="T71" i="472" a="1"/>
  <c r="T71" i="472" s="1"/>
  <c r="R71" i="472" a="1"/>
  <c r="R71" i="472" s="1"/>
  <c r="N71" i="472" a="1"/>
  <c r="N71" i="472" s="1"/>
  <c r="S71" i="472" a="1"/>
  <c r="S71" i="472" s="1"/>
  <c r="M71" i="472" a="1"/>
  <c r="M71" i="472" s="1"/>
  <c r="O71" i="472" a="1"/>
  <c r="O71" i="472" s="1"/>
  <c r="O67" i="472" a="1"/>
  <c r="O67" i="472" s="1"/>
  <c r="R67" i="472" a="1"/>
  <c r="R67" i="472" s="1"/>
  <c r="T64" i="472" a="1"/>
  <c r="T64" i="472" s="1"/>
  <c r="B2" i="472"/>
  <c r="T68" i="472" a="1"/>
  <c r="T68" i="472" s="1"/>
  <c r="G61" i="472" a="1"/>
  <c r="G61" i="472" s="1"/>
  <c r="E61" i="472" a="1"/>
  <c r="E61" i="472" s="1"/>
  <c r="C61" i="472" a="1"/>
  <c r="C61" i="472" s="1"/>
  <c r="I61" i="472" a="1"/>
  <c r="I61" i="472" s="1"/>
  <c r="D61" i="472" a="1"/>
  <c r="D61" i="472" s="1"/>
  <c r="F61" i="472" a="1"/>
  <c r="F61" i="472" s="1"/>
  <c r="K61" i="472" a="1"/>
  <c r="K61" i="472" s="1"/>
  <c r="D23" i="472" a="1"/>
  <c r="D23" i="472" s="1"/>
  <c r="T57" i="472" a="1"/>
  <c r="T57" i="472" s="1"/>
  <c r="R57" i="472" a="1"/>
  <c r="R57" i="472" s="1"/>
  <c r="N57" i="472" a="1"/>
  <c r="N57" i="472" s="1"/>
  <c r="O57" i="472" a="1"/>
  <c r="O57" i="472" s="1"/>
  <c r="S57" i="472" a="1"/>
  <c r="S57" i="472" s="1"/>
  <c r="M57" i="472" a="1"/>
  <c r="M57" i="472" s="1"/>
  <c r="K53" i="472" a="1"/>
  <c r="K53" i="472" s="1"/>
  <c r="I53" i="472" a="1"/>
  <c r="I53" i="472" s="1"/>
  <c r="F53" i="472" a="1"/>
  <c r="F53" i="472" s="1"/>
  <c r="D53" i="472" a="1"/>
  <c r="D53" i="472" s="1"/>
  <c r="E53" i="472" a="1"/>
  <c r="E53" i="472" s="1"/>
  <c r="G53" i="472" a="1"/>
  <c r="G53" i="472" s="1"/>
  <c r="C53" i="472" a="1"/>
  <c r="C53" i="472" s="1"/>
  <c r="D15" i="472" a="1"/>
  <c r="D15" i="472" s="1"/>
  <c r="T49" i="472" a="1"/>
  <c r="T49" i="472" s="1"/>
  <c r="R49" i="472" a="1"/>
  <c r="R49" i="472" s="1"/>
  <c r="N49" i="472" a="1"/>
  <c r="N49" i="472" s="1"/>
  <c r="O49" i="472" a="1"/>
  <c r="O49" i="472" s="1"/>
  <c r="S49" i="472" a="1"/>
  <c r="S49" i="472" s="1"/>
  <c r="M49" i="472" a="1"/>
  <c r="M49" i="472" s="1"/>
  <c r="K45" i="472" a="1"/>
  <c r="K45" i="472" s="1"/>
  <c r="I45" i="472" a="1"/>
  <c r="I45" i="472" s="1"/>
  <c r="F45" i="472" a="1"/>
  <c r="F45" i="472" s="1"/>
  <c r="D45" i="472" a="1"/>
  <c r="D45" i="472" s="1"/>
  <c r="E45" i="472" a="1"/>
  <c r="E45" i="472" s="1"/>
  <c r="G45" i="472" a="1"/>
  <c r="G45" i="472" s="1"/>
  <c r="C45" i="472" a="1"/>
  <c r="C45" i="472" s="1"/>
  <c r="T62" i="472" a="1"/>
  <c r="T62" i="472" s="1"/>
  <c r="R62" i="472" a="1"/>
  <c r="R62" i="472" s="1"/>
  <c r="N62" i="472" a="1"/>
  <c r="N62" i="472" s="1"/>
  <c r="O62" i="472" a="1"/>
  <c r="O62" i="472" s="1"/>
  <c r="S62" i="472" a="1"/>
  <c r="S62" i="472" s="1"/>
  <c r="M62" i="472" a="1"/>
  <c r="M62" i="472" s="1"/>
  <c r="S43" i="472" a="1"/>
  <c r="S43" i="472" s="1"/>
  <c r="O43" i="472" a="1"/>
  <c r="O43" i="472" s="1"/>
  <c r="M43" i="472" a="1"/>
  <c r="M43" i="472" s="1"/>
  <c r="R43" i="472" a="1"/>
  <c r="R43" i="472" s="1"/>
  <c r="X4" i="472"/>
  <c r="R24" i="472" s="1"/>
  <c r="N43" i="472" a="1"/>
  <c r="N43" i="472" s="1"/>
  <c r="T43" i="472" a="1"/>
  <c r="T43" i="472" s="1"/>
  <c r="Y28" i="471" a="1"/>
  <c r="Y28" i="471" s="1"/>
  <c r="X16" i="471" a="1"/>
  <c r="X16" i="471" s="1"/>
  <c r="K16" i="471" a="1"/>
  <c r="K16" i="471" s="1"/>
  <c r="Y10" i="471" a="1"/>
  <c r="Y10" i="471" s="1"/>
  <c r="G69" i="471" a="1"/>
  <c r="G69" i="471" s="1"/>
  <c r="E69" i="471" a="1"/>
  <c r="E69" i="471" s="1"/>
  <c r="C69" i="471" a="1"/>
  <c r="C69" i="471" s="1"/>
  <c r="K69" i="471" a="1"/>
  <c r="K69" i="471" s="1"/>
  <c r="I69" i="471" a="1"/>
  <c r="I69" i="471" s="1"/>
  <c r="F69" i="471" a="1"/>
  <c r="F69" i="471" s="1"/>
  <c r="D69" i="471" a="1"/>
  <c r="D69" i="471" s="1"/>
  <c r="D33" i="471" a="1"/>
  <c r="D33" i="471" s="1"/>
  <c r="K63" i="471" a="1"/>
  <c r="K63" i="471" s="1"/>
  <c r="I63" i="471" a="1"/>
  <c r="I63" i="471" s="1"/>
  <c r="F63" i="471" a="1"/>
  <c r="F63" i="471" s="1"/>
  <c r="D63" i="471" a="1"/>
  <c r="D63" i="471" s="1"/>
  <c r="G63" i="471" a="1"/>
  <c r="G63" i="471" s="1"/>
  <c r="E63" i="471" a="1"/>
  <c r="E63" i="471" s="1"/>
  <c r="C63" i="471" a="1"/>
  <c r="C63" i="471" s="1"/>
  <c r="D27" i="471" a="1"/>
  <c r="D27" i="471" s="1"/>
  <c r="K27" i="471" s="1" a="1"/>
  <c r="K27" i="471" s="1"/>
  <c r="L27" i="471" s="1" a="1"/>
  <c r="L27" i="471" s="1"/>
  <c r="G68" i="471" a="1"/>
  <c r="G68" i="471" s="1"/>
  <c r="E68" i="471" a="1"/>
  <c r="E68" i="471" s="1"/>
  <c r="C68" i="471" a="1"/>
  <c r="C68" i="471" s="1"/>
  <c r="I68" i="471" a="1"/>
  <c r="I68" i="471" s="1"/>
  <c r="D68" i="471" a="1"/>
  <c r="D68" i="471" s="1"/>
  <c r="F68" i="471" a="1"/>
  <c r="F68" i="471" s="1"/>
  <c r="K68" i="471" a="1"/>
  <c r="K68" i="471" s="1"/>
  <c r="D32" i="471" a="1"/>
  <c r="D32" i="471" s="1"/>
  <c r="G47" i="471" a="1"/>
  <c r="G47" i="471" s="1"/>
  <c r="E47" i="471" a="1"/>
  <c r="E47" i="471" s="1"/>
  <c r="C47" i="471" a="1"/>
  <c r="C47" i="471" s="1"/>
  <c r="D47" i="471" a="1"/>
  <c r="D47" i="471" s="1"/>
  <c r="K47" i="471" a="1"/>
  <c r="K47" i="471" s="1"/>
  <c r="F47" i="471" a="1"/>
  <c r="F47" i="471" s="1"/>
  <c r="I47" i="471" a="1"/>
  <c r="I47" i="471" s="1"/>
  <c r="D11" i="471" a="1"/>
  <c r="D11" i="471" s="1"/>
  <c r="K11" i="471" s="1" a="1"/>
  <c r="K11" i="471" s="1"/>
  <c r="L11" i="471" s="1" a="1"/>
  <c r="L11" i="471" s="1"/>
  <c r="T62" i="471" a="1"/>
  <c r="T62" i="471" s="1"/>
  <c r="R62" i="471" a="1"/>
  <c r="R62" i="471" s="1"/>
  <c r="N62" i="471" a="1"/>
  <c r="N62" i="471" s="1"/>
  <c r="S62" i="471" a="1"/>
  <c r="S62" i="471" s="1"/>
  <c r="O62" i="471" a="1"/>
  <c r="O62" i="471" s="1"/>
  <c r="M62" i="471" a="1"/>
  <c r="M62" i="471" s="1"/>
  <c r="T54" i="471" a="1"/>
  <c r="T54" i="471" s="1"/>
  <c r="O54" i="471" a="1"/>
  <c r="O54" i="471" s="1"/>
  <c r="R54" i="471" a="1"/>
  <c r="R54" i="471" s="1"/>
  <c r="M54" i="471" a="1"/>
  <c r="M54" i="471" s="1"/>
  <c r="S54" i="471" a="1"/>
  <c r="S54" i="471" s="1"/>
  <c r="N54" i="471" a="1"/>
  <c r="N54" i="471" s="1"/>
  <c r="T46" i="471" a="1"/>
  <c r="T46" i="471" s="1"/>
  <c r="O46" i="471" a="1"/>
  <c r="O46" i="471" s="1"/>
  <c r="R46" i="471" a="1"/>
  <c r="R46" i="471" s="1"/>
  <c r="K10" i="471" a="1"/>
  <c r="K10" i="471" s="1"/>
  <c r="M46" i="471" a="1"/>
  <c r="M46" i="471" s="1"/>
  <c r="S46" i="471" a="1"/>
  <c r="S46" i="471" s="1"/>
  <c r="N46" i="471" a="1"/>
  <c r="N46" i="471" s="1"/>
  <c r="S55" i="471" a="1"/>
  <c r="S55" i="471" s="1"/>
  <c r="O55" i="471" a="1"/>
  <c r="O55" i="471" s="1"/>
  <c r="M55" i="471" a="1"/>
  <c r="M55" i="471" s="1"/>
  <c r="N55" i="471" a="1"/>
  <c r="N55" i="471" s="1"/>
  <c r="T55" i="471" a="1"/>
  <c r="T55" i="471" s="1"/>
  <c r="R55" i="471" a="1"/>
  <c r="R55" i="471" s="1"/>
  <c r="S61" i="471" a="1"/>
  <c r="S61" i="471" s="1"/>
  <c r="O61" i="471" a="1"/>
  <c r="O61" i="471" s="1"/>
  <c r="M61" i="471" a="1"/>
  <c r="M61" i="471" s="1"/>
  <c r="T61" i="471" a="1"/>
  <c r="T61" i="471" s="1"/>
  <c r="R61" i="471" a="1"/>
  <c r="R61" i="471" s="1"/>
  <c r="N61" i="471" a="1"/>
  <c r="N61" i="471" s="1"/>
  <c r="G55" i="471" a="1"/>
  <c r="G55" i="471" s="1"/>
  <c r="E55" i="471" a="1"/>
  <c r="E55" i="471" s="1"/>
  <c r="C55" i="471" a="1"/>
  <c r="C55" i="471" s="1"/>
  <c r="D55" i="471" a="1"/>
  <c r="D55" i="471" s="1"/>
  <c r="K55" i="471" a="1"/>
  <c r="K55" i="471" s="1"/>
  <c r="F55" i="471" a="1"/>
  <c r="F55" i="471" s="1"/>
  <c r="I55" i="471" a="1"/>
  <c r="I55" i="471" s="1"/>
  <c r="I50" i="471" a="1"/>
  <c r="I50" i="471" s="1"/>
  <c r="E50" i="471" a="1"/>
  <c r="E50" i="471" s="1"/>
  <c r="K50" i="471" a="1"/>
  <c r="K50" i="471" s="1"/>
  <c r="C50" i="471" a="1"/>
  <c r="C50" i="471" s="1"/>
  <c r="F50" i="471" a="1"/>
  <c r="F50" i="471" s="1"/>
  <c r="D50" i="471" a="1"/>
  <c r="D50" i="471" s="1"/>
  <c r="G50" i="471" a="1"/>
  <c r="G50" i="471" s="1"/>
  <c r="S51" i="471" a="1"/>
  <c r="S51" i="471" s="1"/>
  <c r="O51" i="471" a="1"/>
  <c r="O51" i="471" s="1"/>
  <c r="M51" i="471" a="1"/>
  <c r="M51" i="471" s="1"/>
  <c r="N51" i="471" a="1"/>
  <c r="N51" i="471" s="1"/>
  <c r="T51" i="471" a="1"/>
  <c r="T51" i="471" s="1"/>
  <c r="R51" i="471" a="1"/>
  <c r="R51" i="471" s="1"/>
  <c r="K49" i="471" a="1"/>
  <c r="K49" i="471" s="1"/>
  <c r="I49" i="471" a="1"/>
  <c r="I49" i="471" s="1"/>
  <c r="F49" i="471" a="1"/>
  <c r="F49" i="471" s="1"/>
  <c r="D49" i="471" a="1"/>
  <c r="D49" i="471" s="1"/>
  <c r="G49" i="471" a="1"/>
  <c r="G49" i="471" s="1"/>
  <c r="C49" i="471" a="1"/>
  <c r="C49" i="471" s="1"/>
  <c r="E49" i="471" a="1"/>
  <c r="E49" i="471" s="1"/>
  <c r="K62" i="471" a="1"/>
  <c r="K62" i="471" s="1"/>
  <c r="I62" i="471" a="1"/>
  <c r="I62" i="471" s="1"/>
  <c r="G62" i="471" a="1"/>
  <c r="G62" i="471" s="1"/>
  <c r="C62" i="471" a="1"/>
  <c r="C62" i="471" s="1"/>
  <c r="E62" i="471" a="1"/>
  <c r="E62" i="471" s="1"/>
  <c r="D62" i="471" a="1"/>
  <c r="D62" i="471" s="1"/>
  <c r="F62" i="471" a="1"/>
  <c r="F62" i="471" s="1"/>
  <c r="K70" i="471" a="1"/>
  <c r="K70" i="471" s="1"/>
  <c r="I70" i="471" a="1"/>
  <c r="I70" i="471" s="1"/>
  <c r="F70" i="471" a="1"/>
  <c r="F70" i="471" s="1"/>
  <c r="D70" i="471" a="1"/>
  <c r="D70" i="471" s="1"/>
  <c r="G70" i="471" a="1"/>
  <c r="G70" i="471" s="1"/>
  <c r="C70" i="471" a="1"/>
  <c r="C70" i="471" s="1"/>
  <c r="D34" i="471" a="1"/>
  <c r="D34" i="471" s="1"/>
  <c r="E70" i="471" a="1"/>
  <c r="E70" i="471" s="1"/>
  <c r="G51" i="471" a="1"/>
  <c r="G51" i="471" s="1"/>
  <c r="E51" i="471" a="1"/>
  <c r="E51" i="471" s="1"/>
  <c r="C51" i="471" a="1"/>
  <c r="C51" i="471" s="1"/>
  <c r="D51" i="471" a="1"/>
  <c r="D51" i="471" s="1"/>
  <c r="K51" i="471" a="1"/>
  <c r="K51" i="471" s="1"/>
  <c r="F51" i="471" a="1"/>
  <c r="F51" i="471" s="1"/>
  <c r="I51" i="471" a="1"/>
  <c r="I51" i="471" s="1"/>
  <c r="G59" i="471" a="1"/>
  <c r="G59" i="471" s="1"/>
  <c r="E59" i="471" a="1"/>
  <c r="E59" i="471" s="1"/>
  <c r="C59" i="471" a="1"/>
  <c r="C59" i="471" s="1"/>
  <c r="D59" i="471" a="1"/>
  <c r="D59" i="471" s="1"/>
  <c r="K59" i="471" a="1"/>
  <c r="K59" i="471" s="1"/>
  <c r="F59" i="471" a="1"/>
  <c r="F59" i="471" s="1"/>
  <c r="I59" i="471" a="1"/>
  <c r="I59" i="471" s="1"/>
  <c r="T53" i="471" a="1"/>
  <c r="T53" i="471" s="1"/>
  <c r="R53" i="471" a="1"/>
  <c r="R53" i="471" s="1"/>
  <c r="N53" i="471" a="1"/>
  <c r="N53" i="471" s="1"/>
  <c r="S53" i="471" a="1"/>
  <c r="S53" i="471" s="1"/>
  <c r="M53" i="471" a="1"/>
  <c r="M53" i="471" s="1"/>
  <c r="O53" i="471" a="1"/>
  <c r="O53" i="471" s="1"/>
  <c r="K44" i="471" a="1"/>
  <c r="K44" i="471" s="1"/>
  <c r="E44" i="471" a="1"/>
  <c r="E44" i="471" s="1"/>
  <c r="I44" i="471" a="1"/>
  <c r="I44" i="471" s="1"/>
  <c r="D44" i="471" a="1"/>
  <c r="D44" i="471" s="1"/>
  <c r="G44" i="471" a="1"/>
  <c r="G44" i="471" s="1"/>
  <c r="F44" i="471" a="1"/>
  <c r="F44" i="471" s="1"/>
  <c r="H8" i="471" a="1"/>
  <c r="H8" i="471" s="1"/>
  <c r="AA8" i="471" s="1" a="1"/>
  <c r="AA8" i="471" s="1"/>
  <c r="C44" i="471" a="1"/>
  <c r="C44" i="471" s="1"/>
  <c r="D14" i="471" a="1"/>
  <c r="D14" i="471" s="1"/>
  <c r="K14" i="471" s="1" a="1"/>
  <c r="K14" i="471" s="1"/>
  <c r="L14" i="471" s="1" a="1"/>
  <c r="L14" i="471" s="1"/>
  <c r="T57" i="471" a="1"/>
  <c r="T57" i="471" s="1"/>
  <c r="R57" i="471" a="1"/>
  <c r="R57" i="471" s="1"/>
  <c r="N57" i="471" a="1"/>
  <c r="N57" i="471" s="1"/>
  <c r="S57" i="471" a="1"/>
  <c r="S57" i="471" s="1"/>
  <c r="M57" i="471" a="1"/>
  <c r="M57" i="471" s="1"/>
  <c r="O57" i="471" a="1"/>
  <c r="O57" i="471" s="1"/>
  <c r="G61" i="471" a="1"/>
  <c r="G61" i="471" s="1"/>
  <c r="E61" i="471" a="1"/>
  <c r="E61" i="471" s="1"/>
  <c r="C61" i="471" a="1"/>
  <c r="C61" i="471" s="1"/>
  <c r="K61" i="471" a="1"/>
  <c r="K61" i="471" s="1"/>
  <c r="I61" i="471" a="1"/>
  <c r="I61" i="471" s="1"/>
  <c r="F61" i="471" a="1"/>
  <c r="F61" i="471" s="1"/>
  <c r="D61" i="471" a="1"/>
  <c r="D61" i="471" s="1"/>
  <c r="K60" i="471" a="1"/>
  <c r="K60" i="471" s="1"/>
  <c r="E60" i="471" a="1"/>
  <c r="E60" i="471" s="1"/>
  <c r="I60" i="471" a="1"/>
  <c r="I60" i="471" s="1"/>
  <c r="D60" i="471" a="1"/>
  <c r="D60" i="471" s="1"/>
  <c r="G60" i="471" a="1"/>
  <c r="G60" i="471" s="1"/>
  <c r="F60" i="471" a="1"/>
  <c r="F60" i="471" s="1"/>
  <c r="C60" i="471" a="1"/>
  <c r="C60" i="471" s="1"/>
  <c r="O60" i="471" a="1"/>
  <c r="O60" i="471" s="1"/>
  <c r="S60" i="471" a="1"/>
  <c r="S60" i="471" s="1"/>
  <c r="R60" i="471" a="1"/>
  <c r="R60" i="471" s="1"/>
  <c r="M60" i="471" a="1"/>
  <c r="M60" i="471" s="1"/>
  <c r="N60" i="471" a="1"/>
  <c r="N60" i="471" s="1"/>
  <c r="K24" i="471" a="1"/>
  <c r="K24" i="471" s="1"/>
  <c r="T60" i="471" a="1"/>
  <c r="T60" i="471" s="1"/>
  <c r="M70" i="471" a="1"/>
  <c r="M70" i="471" s="1"/>
  <c r="N70" i="471" a="1"/>
  <c r="N70" i="471" s="1"/>
  <c r="W16" i="471" a="1"/>
  <c r="W16" i="471" s="1"/>
  <c r="S65" i="471" a="1"/>
  <c r="S65" i="471" s="1"/>
  <c r="O65" i="471" a="1"/>
  <c r="O65" i="471" s="1"/>
  <c r="M65" i="471" a="1"/>
  <c r="M65" i="471" s="1"/>
  <c r="T65" i="471" a="1"/>
  <c r="T65" i="471" s="1"/>
  <c r="R65" i="471" a="1"/>
  <c r="R65" i="471" s="1"/>
  <c r="N65" i="471" a="1"/>
  <c r="N65" i="471" s="1"/>
  <c r="K45" i="471" a="1"/>
  <c r="K45" i="471" s="1"/>
  <c r="I45" i="471" a="1"/>
  <c r="I45" i="471" s="1"/>
  <c r="F45" i="471" a="1"/>
  <c r="F45" i="471" s="1"/>
  <c r="D45" i="471" a="1"/>
  <c r="D45" i="471" s="1"/>
  <c r="G45" i="471" a="1"/>
  <c r="G45" i="471" s="1"/>
  <c r="C45" i="471" a="1"/>
  <c r="C45" i="471" s="1"/>
  <c r="E45" i="471" a="1"/>
  <c r="E45" i="471" s="1"/>
  <c r="H9" i="471" a="1"/>
  <c r="H9" i="471" s="1"/>
  <c r="AA9" i="471" s="1" a="1"/>
  <c r="AA9" i="471" s="1"/>
  <c r="W31" i="471" a="1"/>
  <c r="W31" i="471" s="1"/>
  <c r="T63" i="471" a="1"/>
  <c r="T63" i="471" s="1"/>
  <c r="R63" i="471" a="1"/>
  <c r="R63" i="471" s="1"/>
  <c r="N63" i="471" a="1"/>
  <c r="N63" i="471" s="1"/>
  <c r="S63" i="471" a="1"/>
  <c r="S63" i="471" s="1"/>
  <c r="O63" i="471" a="1"/>
  <c r="O63" i="471" s="1"/>
  <c r="M63" i="471" a="1"/>
  <c r="M63" i="471" s="1"/>
  <c r="D9" i="471" a="1"/>
  <c r="D9" i="471" s="1"/>
  <c r="K71" i="471" a="1"/>
  <c r="K71" i="471" s="1"/>
  <c r="I71" i="471" a="1"/>
  <c r="I71" i="471" s="1"/>
  <c r="F71" i="471" a="1"/>
  <c r="F71" i="471" s="1"/>
  <c r="D71" i="471" a="1"/>
  <c r="D71" i="471" s="1"/>
  <c r="G71" i="471" a="1"/>
  <c r="G71" i="471" s="1"/>
  <c r="E71" i="471" a="1"/>
  <c r="E71" i="471" s="1"/>
  <c r="C71" i="471" a="1"/>
  <c r="C71" i="471" s="1"/>
  <c r="D35" i="471" a="1"/>
  <c r="D35" i="471" s="1"/>
  <c r="G72" i="471" a="1"/>
  <c r="G72" i="471" s="1"/>
  <c r="E72" i="471" a="1"/>
  <c r="E72" i="471" s="1"/>
  <c r="C72" i="471" a="1"/>
  <c r="C72" i="471" s="1"/>
  <c r="I72" i="471" a="1"/>
  <c r="I72" i="471" s="1"/>
  <c r="D72" i="471" a="1"/>
  <c r="D72" i="471" s="1"/>
  <c r="D36" i="471" a="1"/>
  <c r="D36" i="471" s="1"/>
  <c r="K72" i="471" a="1"/>
  <c r="K72" i="471" s="1"/>
  <c r="F72" i="471" a="1"/>
  <c r="F72" i="471" s="1"/>
  <c r="K53" i="471" a="1"/>
  <c r="K53" i="471" s="1"/>
  <c r="I53" i="471" a="1"/>
  <c r="I53" i="471" s="1"/>
  <c r="F53" i="471" a="1"/>
  <c r="F53" i="471" s="1"/>
  <c r="D53" i="471" a="1"/>
  <c r="D53" i="471" s="1"/>
  <c r="G53" i="471" a="1"/>
  <c r="G53" i="471" s="1"/>
  <c r="C53" i="471" a="1"/>
  <c r="C53" i="471" s="1"/>
  <c r="E53" i="471" a="1"/>
  <c r="E53" i="471" s="1"/>
  <c r="S64" i="470" a="1"/>
  <c r="S64" i="470" s="1"/>
  <c r="T66" i="471" a="1"/>
  <c r="T66" i="471" s="1"/>
  <c r="R66" i="471" a="1"/>
  <c r="R66" i="471" s="1"/>
  <c r="N66" i="471" a="1"/>
  <c r="N66" i="471" s="1"/>
  <c r="S66" i="471" a="1"/>
  <c r="S66" i="471" s="1"/>
  <c r="O66" i="471" a="1"/>
  <c r="O66" i="471" s="1"/>
  <c r="M66" i="471" a="1"/>
  <c r="M66" i="471" s="1"/>
  <c r="T58" i="471" a="1"/>
  <c r="T58" i="471" s="1"/>
  <c r="O58" i="471" a="1"/>
  <c r="O58" i="471" s="1"/>
  <c r="R58" i="471" a="1"/>
  <c r="R58" i="471" s="1"/>
  <c r="M58" i="471" a="1"/>
  <c r="M58" i="471" s="1"/>
  <c r="S58" i="471" a="1"/>
  <c r="S58" i="471" s="1"/>
  <c r="N58" i="471" a="1"/>
  <c r="N58" i="471" s="1"/>
  <c r="T50" i="471" a="1"/>
  <c r="T50" i="471" s="1"/>
  <c r="O50" i="471" a="1"/>
  <c r="O50" i="471" s="1"/>
  <c r="R50" i="471" a="1"/>
  <c r="R50" i="471" s="1"/>
  <c r="M50" i="471" a="1"/>
  <c r="M50" i="471" s="1"/>
  <c r="S50" i="471" a="1"/>
  <c r="S50" i="471" s="1"/>
  <c r="N50" i="471" a="1"/>
  <c r="N50" i="471" s="1"/>
  <c r="K57" i="471" a="1"/>
  <c r="K57" i="471" s="1"/>
  <c r="I57" i="471" a="1"/>
  <c r="I57" i="471" s="1"/>
  <c r="F57" i="471" a="1"/>
  <c r="F57" i="471" s="1"/>
  <c r="D57" i="471" a="1"/>
  <c r="D57" i="471" s="1"/>
  <c r="G57" i="471" a="1"/>
  <c r="G57" i="471" s="1"/>
  <c r="C57" i="471" a="1"/>
  <c r="C57" i="471" s="1"/>
  <c r="E57" i="471" a="1"/>
  <c r="E57" i="471" s="1"/>
  <c r="K56" i="471" a="1"/>
  <c r="K56" i="471" s="1"/>
  <c r="E56" i="471" a="1"/>
  <c r="E56" i="471" s="1"/>
  <c r="I56" i="471" a="1"/>
  <c r="I56" i="471" s="1"/>
  <c r="D56" i="471" a="1"/>
  <c r="D56" i="471" s="1"/>
  <c r="G56" i="471" a="1"/>
  <c r="G56" i="471" s="1"/>
  <c r="F56" i="471" a="1"/>
  <c r="F56" i="471" s="1"/>
  <c r="C56" i="471" a="1"/>
  <c r="C56" i="471" s="1"/>
  <c r="O56" i="471" a="1"/>
  <c r="O56" i="471" s="1"/>
  <c r="S56" i="471" a="1"/>
  <c r="S56" i="471" s="1"/>
  <c r="R56" i="471" a="1"/>
  <c r="R56" i="471" s="1"/>
  <c r="M56" i="471" a="1"/>
  <c r="M56" i="471" s="1"/>
  <c r="N56" i="471" a="1"/>
  <c r="N56" i="471" s="1"/>
  <c r="T56" i="471" a="1"/>
  <c r="T56" i="471" s="1"/>
  <c r="D23" i="471" a="1"/>
  <c r="D23" i="471" s="1"/>
  <c r="K23" i="471" s="1" a="1"/>
  <c r="K23" i="471" s="1"/>
  <c r="R70" i="471" a="1"/>
  <c r="R70" i="471" s="1"/>
  <c r="K52" i="471" a="1"/>
  <c r="K52" i="471" s="1"/>
  <c r="E52" i="471" a="1"/>
  <c r="E52" i="471" s="1"/>
  <c r="I52" i="471" a="1"/>
  <c r="I52" i="471" s="1"/>
  <c r="D52" i="471" a="1"/>
  <c r="D52" i="471" s="1"/>
  <c r="G52" i="471" a="1"/>
  <c r="G52" i="471" s="1"/>
  <c r="F52" i="471" a="1"/>
  <c r="F52" i="471" s="1"/>
  <c r="C52" i="471" a="1"/>
  <c r="C52" i="471" s="1"/>
  <c r="O52" i="471" a="1"/>
  <c r="O52" i="471" s="1"/>
  <c r="S52" i="471" a="1"/>
  <c r="S52" i="471" s="1"/>
  <c r="R52" i="471" a="1"/>
  <c r="R52" i="471" s="1"/>
  <c r="M52" i="471" a="1"/>
  <c r="M52" i="471" s="1"/>
  <c r="N52" i="471" a="1"/>
  <c r="N52" i="471" s="1"/>
  <c r="T52" i="471" a="1"/>
  <c r="T52" i="471" s="1"/>
  <c r="Y16" i="471" a="1"/>
  <c r="Y16" i="471" s="1"/>
  <c r="G65" i="471" a="1"/>
  <c r="G65" i="471" s="1"/>
  <c r="E65" i="471" a="1"/>
  <c r="E65" i="471" s="1"/>
  <c r="C65" i="471" a="1"/>
  <c r="C65" i="471" s="1"/>
  <c r="K65" i="471" a="1"/>
  <c r="K65" i="471" s="1"/>
  <c r="I65" i="471" a="1"/>
  <c r="I65" i="471" s="1"/>
  <c r="F65" i="471" a="1"/>
  <c r="F65" i="471" s="1"/>
  <c r="D65" i="471" a="1"/>
  <c r="D65" i="471" s="1"/>
  <c r="I54" i="471" a="1"/>
  <c r="I54" i="471" s="1"/>
  <c r="E54" i="471" a="1"/>
  <c r="E54" i="471" s="1"/>
  <c r="K54" i="471" a="1"/>
  <c r="K54" i="471" s="1"/>
  <c r="C54" i="471" a="1"/>
  <c r="C54" i="471" s="1"/>
  <c r="F54" i="471" a="1"/>
  <c r="F54" i="471" s="1"/>
  <c r="D54" i="471" a="1"/>
  <c r="D54" i="471" s="1"/>
  <c r="G54" i="471" a="1"/>
  <c r="G54" i="471" s="1"/>
  <c r="T45" i="471" a="1"/>
  <c r="T45" i="471" s="1"/>
  <c r="R45" i="471" a="1"/>
  <c r="R45" i="471" s="1"/>
  <c r="N45" i="471" a="1"/>
  <c r="N45" i="471" s="1"/>
  <c r="S45" i="471" a="1"/>
  <c r="S45" i="471" s="1"/>
  <c r="M45" i="471" a="1"/>
  <c r="M45" i="471" s="1"/>
  <c r="O45" i="471" a="1"/>
  <c r="O45" i="471" s="1"/>
  <c r="T67" i="471" a="1"/>
  <c r="T67" i="471" s="1"/>
  <c r="R67" i="471" a="1"/>
  <c r="R67" i="471" s="1"/>
  <c r="N67" i="471" a="1"/>
  <c r="N67" i="471" s="1"/>
  <c r="S67" i="471" a="1"/>
  <c r="S67" i="471" s="1"/>
  <c r="O67" i="471" a="1"/>
  <c r="O67" i="471" s="1"/>
  <c r="M67" i="471" a="1"/>
  <c r="M67" i="471" s="1"/>
  <c r="D13" i="471" a="1"/>
  <c r="D13" i="471" s="1"/>
  <c r="K13" i="471" s="1" a="1"/>
  <c r="K13" i="471" s="1"/>
  <c r="L13" i="471" s="1" a="1"/>
  <c r="L13" i="471" s="1"/>
  <c r="K48" i="471" a="1"/>
  <c r="K48" i="471" s="1"/>
  <c r="E48" i="471" a="1"/>
  <c r="E48" i="471" s="1"/>
  <c r="I48" i="471" a="1"/>
  <c r="I48" i="471" s="1"/>
  <c r="D48" i="471" a="1"/>
  <c r="D48" i="471" s="1"/>
  <c r="G48" i="471" a="1"/>
  <c r="G48" i="471" s="1"/>
  <c r="F48" i="471" a="1"/>
  <c r="F48" i="471" s="1"/>
  <c r="C48" i="471" a="1"/>
  <c r="C48" i="471" s="1"/>
  <c r="O48" i="471" a="1"/>
  <c r="O48" i="471" s="1"/>
  <c r="S48" i="471" a="1"/>
  <c r="S48" i="471" s="1"/>
  <c r="R48" i="471" a="1"/>
  <c r="R48" i="471" s="1"/>
  <c r="M48" i="471" a="1"/>
  <c r="M48" i="471" s="1"/>
  <c r="N48" i="471" a="1"/>
  <c r="N48" i="471" s="1"/>
  <c r="T48" i="471" a="1"/>
  <c r="T48" i="471" s="1"/>
  <c r="I58" i="471" a="1"/>
  <c r="I58" i="471" s="1"/>
  <c r="E58" i="471" a="1"/>
  <c r="E58" i="471" s="1"/>
  <c r="K58" i="471" a="1"/>
  <c r="K58" i="471" s="1"/>
  <c r="C58" i="471" a="1"/>
  <c r="C58" i="471" s="1"/>
  <c r="F58" i="471" a="1"/>
  <c r="F58" i="471" s="1"/>
  <c r="D58" i="471" a="1"/>
  <c r="D58" i="471" s="1"/>
  <c r="G58" i="471" a="1"/>
  <c r="G58" i="471" s="1"/>
  <c r="K66" i="471" a="1"/>
  <c r="K66" i="471" s="1"/>
  <c r="I66" i="471" a="1"/>
  <c r="I66" i="471" s="1"/>
  <c r="F66" i="471" a="1"/>
  <c r="F66" i="471" s="1"/>
  <c r="D66" i="471" a="1"/>
  <c r="D66" i="471" s="1"/>
  <c r="G66" i="471" a="1"/>
  <c r="G66" i="471" s="1"/>
  <c r="C66" i="471" a="1"/>
  <c r="C66" i="471" s="1"/>
  <c r="E66" i="471" a="1"/>
  <c r="E66" i="471" s="1"/>
  <c r="D8" i="471" a="1"/>
  <c r="D8" i="471" s="1"/>
  <c r="S68" i="471" a="1"/>
  <c r="S68" i="471" s="1"/>
  <c r="O68" i="471" a="1"/>
  <c r="O68" i="471" s="1"/>
  <c r="M68" i="471" a="1"/>
  <c r="M68" i="471" s="1"/>
  <c r="T68" i="471" a="1"/>
  <c r="T68" i="471" s="1"/>
  <c r="R68" i="471" a="1"/>
  <c r="R68" i="471" s="1"/>
  <c r="N68" i="471" a="1"/>
  <c r="N68" i="471" s="1"/>
  <c r="O60" i="470" a="1"/>
  <c r="O60" i="470" s="1"/>
  <c r="D26" i="471" a="1"/>
  <c r="D26" i="471" s="1"/>
  <c r="K26" i="471" s="1" a="1"/>
  <c r="K26" i="471" s="1"/>
  <c r="L26" i="471" s="1" a="1"/>
  <c r="L26" i="471" s="1"/>
  <c r="W10" i="471" a="1"/>
  <c r="W10" i="471" s="1"/>
  <c r="D19" i="471" a="1"/>
  <c r="D19" i="471" s="1"/>
  <c r="D25" i="471" a="1"/>
  <c r="D25" i="471" s="1"/>
  <c r="K25" i="471" s="1" a="1"/>
  <c r="K25" i="471" s="1"/>
  <c r="L25" i="471" s="1" a="1"/>
  <c r="L25" i="471" s="1"/>
  <c r="S59" i="471" a="1"/>
  <c r="S59" i="471" s="1"/>
  <c r="O59" i="471" a="1"/>
  <c r="O59" i="471" s="1"/>
  <c r="M59" i="471" a="1"/>
  <c r="M59" i="471" s="1"/>
  <c r="N59" i="471" a="1"/>
  <c r="N59" i="471" s="1"/>
  <c r="T59" i="471" a="1"/>
  <c r="T59" i="471" s="1"/>
  <c r="R59" i="471" a="1"/>
  <c r="R59" i="471" s="1"/>
  <c r="O70" i="471" a="1"/>
  <c r="O70" i="471" s="1"/>
  <c r="T70" i="471" a="1"/>
  <c r="T70" i="471" s="1"/>
  <c r="G64" i="471" a="1"/>
  <c r="G64" i="471" s="1"/>
  <c r="E64" i="471" a="1"/>
  <c r="E64" i="471" s="1"/>
  <c r="C64" i="471" a="1"/>
  <c r="C64" i="471" s="1"/>
  <c r="I64" i="471" a="1"/>
  <c r="I64" i="471" s="1"/>
  <c r="D64" i="471" a="1"/>
  <c r="D64" i="471" s="1"/>
  <c r="K64" i="471" a="1"/>
  <c r="K64" i="471" s="1"/>
  <c r="F64" i="471" a="1"/>
  <c r="F64" i="471" s="1"/>
  <c r="S64" i="471" a="1"/>
  <c r="S64" i="471" s="1"/>
  <c r="O64" i="471" a="1"/>
  <c r="O64" i="471" s="1"/>
  <c r="M64" i="471" a="1"/>
  <c r="M64" i="471" s="1"/>
  <c r="T64" i="471" a="1"/>
  <c r="T64" i="471" s="1"/>
  <c r="R64" i="471" a="1"/>
  <c r="R64" i="471" s="1"/>
  <c r="N64" i="471" a="1"/>
  <c r="N64" i="471" s="1"/>
  <c r="K29" i="471" a="1"/>
  <c r="K29" i="471" s="1"/>
  <c r="L29" i="471" s="1" a="1"/>
  <c r="L29" i="471" s="1"/>
  <c r="O44" i="471" a="1"/>
  <c r="O44" i="471" s="1"/>
  <c r="S44" i="471" a="1"/>
  <c r="S44" i="471" s="1"/>
  <c r="R44" i="471" a="1"/>
  <c r="R44" i="471" s="1"/>
  <c r="M44" i="471" a="1"/>
  <c r="M44" i="471" s="1"/>
  <c r="N44" i="471" a="1"/>
  <c r="N44" i="471" s="1"/>
  <c r="T44" i="471" a="1"/>
  <c r="T44" i="471" s="1"/>
  <c r="S69" i="471" a="1"/>
  <c r="S69" i="471" s="1"/>
  <c r="O69" i="471" a="1"/>
  <c r="O69" i="471" s="1"/>
  <c r="M69" i="471" a="1"/>
  <c r="M69" i="471" s="1"/>
  <c r="T69" i="471" a="1"/>
  <c r="T69" i="471" s="1"/>
  <c r="R69" i="471" a="1"/>
  <c r="R69" i="471" s="1"/>
  <c r="N69" i="471" a="1"/>
  <c r="N69" i="471" s="1"/>
  <c r="K67" i="471" a="1"/>
  <c r="K67" i="471" s="1"/>
  <c r="I67" i="471" a="1"/>
  <c r="I67" i="471" s="1"/>
  <c r="F67" i="471" a="1"/>
  <c r="F67" i="471" s="1"/>
  <c r="D67" i="471" a="1"/>
  <c r="D67" i="471" s="1"/>
  <c r="G67" i="471" a="1"/>
  <c r="G67" i="471" s="1"/>
  <c r="E67" i="471" a="1"/>
  <c r="E67" i="471" s="1"/>
  <c r="C67" i="471" a="1"/>
  <c r="C67" i="471" s="1"/>
  <c r="D15" i="471" a="1"/>
  <c r="D15" i="471" s="1"/>
  <c r="T49" i="471" a="1"/>
  <c r="T49" i="471" s="1"/>
  <c r="R49" i="471" a="1"/>
  <c r="R49" i="471" s="1"/>
  <c r="N49" i="471" a="1"/>
  <c r="N49" i="471" s="1"/>
  <c r="S49" i="471" a="1"/>
  <c r="S49" i="471" s="1"/>
  <c r="M49" i="471" a="1"/>
  <c r="M49" i="471" s="1"/>
  <c r="O49" i="471" a="1"/>
  <c r="O49" i="471" s="1"/>
  <c r="S47" i="471" a="1"/>
  <c r="S47" i="471" s="1"/>
  <c r="O47" i="471" a="1"/>
  <c r="O47" i="471" s="1"/>
  <c r="M47" i="471" a="1"/>
  <c r="M47" i="471" s="1"/>
  <c r="N47" i="471" a="1"/>
  <c r="N47" i="471" s="1"/>
  <c r="T47" i="471" a="1"/>
  <c r="T47" i="471" s="1"/>
  <c r="R47" i="471" a="1"/>
  <c r="R47" i="471" s="1"/>
  <c r="I46" i="471" a="1"/>
  <c r="I46" i="471" s="1"/>
  <c r="E46" i="471" a="1"/>
  <c r="E46" i="471" s="1"/>
  <c r="K46" i="471" a="1"/>
  <c r="K46" i="471" s="1"/>
  <c r="C46" i="471" a="1"/>
  <c r="C46" i="471" s="1"/>
  <c r="F46" i="471" a="1"/>
  <c r="F46" i="471" s="1"/>
  <c r="D46" i="471" a="1"/>
  <c r="D46" i="471" s="1"/>
  <c r="G46" i="471" a="1"/>
  <c r="G46" i="471" s="1"/>
  <c r="G43" i="471" a="1"/>
  <c r="G43" i="471" s="1"/>
  <c r="E43" i="471" a="1"/>
  <c r="E43" i="471" s="1"/>
  <c r="C43" i="471" a="1"/>
  <c r="C43" i="471" s="1"/>
  <c r="D43" i="471" a="1"/>
  <c r="D43" i="471" s="1"/>
  <c r="K43" i="471" a="1"/>
  <c r="K43" i="471" s="1"/>
  <c r="F43" i="471" a="1"/>
  <c r="F43" i="471" s="1"/>
  <c r="I43" i="471" a="1"/>
  <c r="I43" i="471" s="1"/>
  <c r="X4" i="471"/>
  <c r="R26" i="471" s="1"/>
  <c r="D17" i="471" a="1"/>
  <c r="D17" i="471" s="1"/>
  <c r="K17" i="471" s="1" a="1"/>
  <c r="K17" i="471" s="1"/>
  <c r="L17" i="471" s="1" a="1"/>
  <c r="L17" i="471" s="1"/>
  <c r="G65" i="470" a="1"/>
  <c r="G65" i="470" s="1"/>
  <c r="E65" i="470" a="1"/>
  <c r="E65" i="470" s="1"/>
  <c r="C65" i="470" a="1"/>
  <c r="C65" i="470" s="1"/>
  <c r="F65" i="470" a="1"/>
  <c r="F65" i="470" s="1"/>
  <c r="K65" i="470" a="1"/>
  <c r="K65" i="470" s="1"/>
  <c r="I65" i="470" a="1"/>
  <c r="I65" i="470" s="1"/>
  <c r="D65" i="470" a="1"/>
  <c r="D65" i="470" s="1"/>
  <c r="S65" i="470" a="1"/>
  <c r="S65" i="470" s="1"/>
  <c r="D29" i="470" a="1"/>
  <c r="D29" i="470" s="1"/>
  <c r="N65" i="470" a="1"/>
  <c r="N65" i="470" s="1"/>
  <c r="T65" i="470" a="1"/>
  <c r="T65" i="470" s="1"/>
  <c r="O65" i="470" a="1"/>
  <c r="O65" i="470" s="1"/>
  <c r="R65" i="470" a="1"/>
  <c r="R65" i="470" s="1"/>
  <c r="M65" i="470" a="1"/>
  <c r="M65" i="470" s="1"/>
  <c r="K56" i="470" a="1"/>
  <c r="K56" i="470" s="1"/>
  <c r="I56" i="470" a="1"/>
  <c r="I56" i="470" s="1"/>
  <c r="F56" i="470" a="1"/>
  <c r="F56" i="470" s="1"/>
  <c r="D56" i="470" a="1"/>
  <c r="D56" i="470" s="1"/>
  <c r="E56" i="470" a="1"/>
  <c r="E56" i="470" s="1"/>
  <c r="G56" i="470" a="1"/>
  <c r="G56" i="470" s="1"/>
  <c r="C56" i="470" a="1"/>
  <c r="C56" i="470" s="1"/>
  <c r="M56" i="470" a="1"/>
  <c r="M56" i="470" s="1"/>
  <c r="D20" i="470" a="1"/>
  <c r="D20" i="470" s="1"/>
  <c r="N56" i="470" a="1"/>
  <c r="N56" i="470" s="1"/>
  <c r="S56" i="470" a="1"/>
  <c r="S56" i="470" s="1"/>
  <c r="O56" i="470" a="1"/>
  <c r="O56" i="470" s="1"/>
  <c r="R56" i="470" a="1"/>
  <c r="R56" i="470" s="1"/>
  <c r="T56" i="470" a="1"/>
  <c r="T56" i="470" s="1"/>
  <c r="D57" i="470" a="1"/>
  <c r="D57" i="470" s="1"/>
  <c r="E57" i="470" a="1"/>
  <c r="E57" i="470" s="1"/>
  <c r="I57" i="470" a="1"/>
  <c r="I57" i="470" s="1"/>
  <c r="G57" i="470" a="1"/>
  <c r="G57" i="470" s="1"/>
  <c r="F57" i="470" a="1"/>
  <c r="F57" i="470" s="1"/>
  <c r="K57" i="470" a="1"/>
  <c r="K57" i="470" s="1"/>
  <c r="C57" i="470" a="1"/>
  <c r="C57" i="470" s="1"/>
  <c r="N57" i="470" a="1"/>
  <c r="N57" i="470" s="1"/>
  <c r="M57" i="470" a="1"/>
  <c r="M57" i="470" s="1"/>
  <c r="R57" i="470" a="1"/>
  <c r="R57" i="470" s="1"/>
  <c r="D21" i="470" a="1"/>
  <c r="D21" i="470" s="1"/>
  <c r="S57" i="470" a="1"/>
  <c r="S57" i="470" s="1"/>
  <c r="T57" i="470" a="1"/>
  <c r="T57" i="470" s="1"/>
  <c r="O57" i="470" a="1"/>
  <c r="O57" i="470" s="1"/>
  <c r="D49" i="470" a="1"/>
  <c r="D49" i="470" s="1"/>
  <c r="E49" i="470" a="1"/>
  <c r="E49" i="470" s="1"/>
  <c r="I49" i="470" a="1"/>
  <c r="I49" i="470" s="1"/>
  <c r="G49" i="470" a="1"/>
  <c r="G49" i="470" s="1"/>
  <c r="F49" i="470" a="1"/>
  <c r="F49" i="470" s="1"/>
  <c r="K49" i="470" a="1"/>
  <c r="K49" i="470" s="1"/>
  <c r="C49" i="470" a="1"/>
  <c r="C49" i="470" s="1"/>
  <c r="N49" i="470" a="1"/>
  <c r="N49" i="470" s="1"/>
  <c r="M49" i="470" a="1"/>
  <c r="M49" i="470" s="1"/>
  <c r="S49" i="470" a="1"/>
  <c r="S49" i="470" s="1"/>
  <c r="R49" i="470" a="1"/>
  <c r="R49" i="470" s="1"/>
  <c r="D13" i="470" a="1"/>
  <c r="D13" i="470" s="1"/>
  <c r="T49" i="470" a="1"/>
  <c r="T49" i="470" s="1"/>
  <c r="O49" i="470" a="1"/>
  <c r="O49" i="470" s="1"/>
  <c r="K62" i="470" a="1"/>
  <c r="K62" i="470" s="1"/>
  <c r="I62" i="470" a="1"/>
  <c r="I62" i="470" s="1"/>
  <c r="F62" i="470" a="1"/>
  <c r="F62" i="470" s="1"/>
  <c r="D62" i="470" a="1"/>
  <c r="D62" i="470" s="1"/>
  <c r="C62" i="470" a="1"/>
  <c r="C62" i="470" s="1"/>
  <c r="E62" i="470" a="1"/>
  <c r="E62" i="470" s="1"/>
  <c r="G62" i="470" a="1"/>
  <c r="G62" i="470" s="1"/>
  <c r="D26" i="470" a="1"/>
  <c r="D26" i="470" s="1"/>
  <c r="K26" i="470" s="1" a="1"/>
  <c r="K26" i="470" s="1"/>
  <c r="L26" i="470" s="1" a="1"/>
  <c r="L26" i="470" s="1"/>
  <c r="G69" i="470" a="1"/>
  <c r="G69" i="470" s="1"/>
  <c r="E69" i="470" a="1"/>
  <c r="E69" i="470" s="1"/>
  <c r="C69" i="470" a="1"/>
  <c r="C69" i="470" s="1"/>
  <c r="I69" i="470" a="1"/>
  <c r="I69" i="470" s="1"/>
  <c r="D69" i="470" a="1"/>
  <c r="D69" i="470" s="1"/>
  <c r="K69" i="470" a="1"/>
  <c r="K69" i="470" s="1"/>
  <c r="F69" i="470" a="1"/>
  <c r="F69" i="470" s="1"/>
  <c r="R69" i="470" a="1"/>
  <c r="R69" i="470" s="1"/>
  <c r="S69" i="470" a="1"/>
  <c r="S69" i="470" s="1"/>
  <c r="M69" i="470" a="1"/>
  <c r="M69" i="470" s="1"/>
  <c r="O69" i="470" a="1"/>
  <c r="O69" i="470" s="1"/>
  <c r="T69" i="470" a="1"/>
  <c r="T69" i="470" s="1"/>
  <c r="D33" i="470" a="1"/>
  <c r="D33" i="470" s="1"/>
  <c r="N69" i="470" a="1"/>
  <c r="N69" i="470" s="1"/>
  <c r="D53" i="470" a="1"/>
  <c r="D53" i="470" s="1"/>
  <c r="E53" i="470" a="1"/>
  <c r="E53" i="470" s="1"/>
  <c r="I53" i="470" a="1"/>
  <c r="I53" i="470" s="1"/>
  <c r="G53" i="470" a="1"/>
  <c r="G53" i="470" s="1"/>
  <c r="F53" i="470" a="1"/>
  <c r="F53" i="470" s="1"/>
  <c r="K53" i="470" a="1"/>
  <c r="K53" i="470" s="1"/>
  <c r="C53" i="470" a="1"/>
  <c r="C53" i="470" s="1"/>
  <c r="T53" i="470" a="1"/>
  <c r="T53" i="470" s="1"/>
  <c r="O53" i="470" a="1"/>
  <c r="O53" i="470" s="1"/>
  <c r="R53" i="470" a="1"/>
  <c r="R53" i="470" s="1"/>
  <c r="S53" i="470" a="1"/>
  <c r="S53" i="470" s="1"/>
  <c r="D17" i="470" a="1"/>
  <c r="D17" i="470" s="1"/>
  <c r="N53" i="470" a="1"/>
  <c r="N53" i="470" s="1"/>
  <c r="M53" i="470" a="1"/>
  <c r="M53" i="470" s="1"/>
  <c r="R20" i="470"/>
  <c r="G54" i="470" a="1"/>
  <c r="G54" i="470" s="1"/>
  <c r="E54" i="470" a="1"/>
  <c r="E54" i="470" s="1"/>
  <c r="C54" i="470" a="1"/>
  <c r="C54" i="470" s="1"/>
  <c r="I54" i="470" a="1"/>
  <c r="I54" i="470" s="1"/>
  <c r="D54" i="470" a="1"/>
  <c r="D54" i="470" s="1"/>
  <c r="K54" i="470" a="1"/>
  <c r="K54" i="470" s="1"/>
  <c r="F54" i="470" a="1"/>
  <c r="F54" i="470" s="1"/>
  <c r="D18" i="470" a="1"/>
  <c r="D18" i="470" s="1"/>
  <c r="K52" i="470" a="1"/>
  <c r="K52" i="470" s="1"/>
  <c r="I52" i="470" a="1"/>
  <c r="I52" i="470" s="1"/>
  <c r="F52" i="470" a="1"/>
  <c r="F52" i="470" s="1"/>
  <c r="D52" i="470" a="1"/>
  <c r="D52" i="470" s="1"/>
  <c r="E52" i="470" a="1"/>
  <c r="E52" i="470" s="1"/>
  <c r="G52" i="470" a="1"/>
  <c r="G52" i="470" s="1"/>
  <c r="C52" i="470" a="1"/>
  <c r="C52" i="470" s="1"/>
  <c r="M52" i="470" a="1"/>
  <c r="M52" i="470" s="1"/>
  <c r="D16" i="470" a="1"/>
  <c r="D16" i="470" s="1"/>
  <c r="T52" i="470" a="1"/>
  <c r="T52" i="470" s="1"/>
  <c r="R52" i="470" a="1"/>
  <c r="R52" i="470" s="1"/>
  <c r="S52" i="470" a="1"/>
  <c r="S52" i="470" s="1"/>
  <c r="N52" i="470" a="1"/>
  <c r="N52" i="470" s="1"/>
  <c r="O52" i="470" a="1"/>
  <c r="O52" i="470" s="1"/>
  <c r="W15" i="470" a="1"/>
  <c r="W15" i="470" s="1"/>
  <c r="G58" i="470" a="1"/>
  <c r="G58" i="470" s="1"/>
  <c r="E58" i="470" a="1"/>
  <c r="E58" i="470" s="1"/>
  <c r="C58" i="470" a="1"/>
  <c r="C58" i="470" s="1"/>
  <c r="I58" i="470" a="1"/>
  <c r="I58" i="470" s="1"/>
  <c r="D58" i="470" a="1"/>
  <c r="D58" i="470" s="1"/>
  <c r="K58" i="470" a="1"/>
  <c r="K58" i="470" s="1"/>
  <c r="F58" i="470" a="1"/>
  <c r="F58" i="470" s="1"/>
  <c r="D22" i="470" a="1"/>
  <c r="D22" i="470" s="1"/>
  <c r="K22" i="470" s="1" a="1"/>
  <c r="K22" i="470" s="1"/>
  <c r="L22" i="470" s="1" a="1"/>
  <c r="L22" i="470" s="1"/>
  <c r="G61" i="470" a="1"/>
  <c r="G61" i="470" s="1"/>
  <c r="E61" i="470" a="1"/>
  <c r="E61" i="470" s="1"/>
  <c r="C61" i="470" a="1"/>
  <c r="C61" i="470" s="1"/>
  <c r="D61" i="470" a="1"/>
  <c r="D61" i="470" s="1"/>
  <c r="I61" i="470" a="1"/>
  <c r="I61" i="470" s="1"/>
  <c r="F61" i="470" a="1"/>
  <c r="F61" i="470" s="1"/>
  <c r="K61" i="470" a="1"/>
  <c r="K61" i="470" s="1"/>
  <c r="M61" i="470" a="1"/>
  <c r="M61" i="470" s="1"/>
  <c r="R61" i="470" a="1"/>
  <c r="R61" i="470" s="1"/>
  <c r="D25" i="470" a="1"/>
  <c r="D25" i="470" s="1"/>
  <c r="N61" i="470" a="1"/>
  <c r="N61" i="470" s="1"/>
  <c r="O61" i="470" a="1"/>
  <c r="O61" i="470" s="1"/>
  <c r="S61" i="470" a="1"/>
  <c r="S61" i="470" s="1"/>
  <c r="T61" i="470" a="1"/>
  <c r="T61" i="470" s="1"/>
  <c r="K70" i="470" a="1"/>
  <c r="K70" i="470" s="1"/>
  <c r="I70" i="470" a="1"/>
  <c r="I70" i="470" s="1"/>
  <c r="F70" i="470" a="1"/>
  <c r="F70" i="470" s="1"/>
  <c r="D70" i="470" a="1"/>
  <c r="D70" i="470" s="1"/>
  <c r="C70" i="470" a="1"/>
  <c r="C70" i="470" s="1"/>
  <c r="G70" i="470" a="1"/>
  <c r="G70" i="470" s="1"/>
  <c r="E70" i="470" a="1"/>
  <c r="E70" i="470" s="1"/>
  <c r="D34" i="470" a="1"/>
  <c r="D34" i="470" s="1"/>
  <c r="G68" i="470" a="1"/>
  <c r="G68" i="470" s="1"/>
  <c r="E68" i="470" a="1"/>
  <c r="E68" i="470" s="1"/>
  <c r="C68" i="470" a="1"/>
  <c r="C68" i="470" s="1"/>
  <c r="I68" i="470" a="1"/>
  <c r="I68" i="470" s="1"/>
  <c r="F68" i="470" a="1"/>
  <c r="F68" i="470" s="1"/>
  <c r="D68" i="470" a="1"/>
  <c r="D68" i="470" s="1"/>
  <c r="K68" i="470" a="1"/>
  <c r="K68" i="470" s="1"/>
  <c r="T68" i="470" a="1"/>
  <c r="T68" i="470" s="1"/>
  <c r="D32" i="470" a="1"/>
  <c r="D32" i="470" s="1"/>
  <c r="S68" i="470" a="1"/>
  <c r="S68" i="470" s="1"/>
  <c r="O68" i="470" a="1"/>
  <c r="O68" i="470" s="1"/>
  <c r="N68" i="470" a="1"/>
  <c r="N68" i="470" s="1"/>
  <c r="M68" i="470" a="1"/>
  <c r="M68" i="470" s="1"/>
  <c r="R68" i="470" a="1"/>
  <c r="R68" i="470" s="1"/>
  <c r="G50" i="470" a="1"/>
  <c r="G50" i="470" s="1"/>
  <c r="E50" i="470" a="1"/>
  <c r="E50" i="470" s="1"/>
  <c r="C50" i="470" a="1"/>
  <c r="C50" i="470" s="1"/>
  <c r="I50" i="470" a="1"/>
  <c r="I50" i="470" s="1"/>
  <c r="D50" i="470" a="1"/>
  <c r="D50" i="470" s="1"/>
  <c r="K50" i="470" a="1"/>
  <c r="K50" i="470" s="1"/>
  <c r="F50" i="470" a="1"/>
  <c r="F50" i="470" s="1"/>
  <c r="W9" i="470" a="1"/>
  <c r="W9" i="470" s="1"/>
  <c r="O57" i="463" a="1"/>
  <c r="O57" i="463" s="1"/>
  <c r="S72" i="468" a="1"/>
  <c r="S72" i="468" s="1"/>
  <c r="O71" i="468" a="1"/>
  <c r="O71" i="468" s="1"/>
  <c r="D8" i="468" a="1"/>
  <c r="D8" i="468" s="1"/>
  <c r="W8" i="468" s="1" a="1"/>
  <c r="W8" i="468" s="1"/>
  <c r="R44" i="468" a="1"/>
  <c r="R44" i="468" s="1"/>
  <c r="T70" i="470" a="1"/>
  <c r="T70" i="470" s="1"/>
  <c r="R70" i="470" a="1"/>
  <c r="R70" i="470" s="1"/>
  <c r="N70" i="470" a="1"/>
  <c r="N70" i="470" s="1"/>
  <c r="O70" i="470" a="1"/>
  <c r="O70" i="470" s="1"/>
  <c r="S70" i="470" a="1"/>
  <c r="S70" i="470" s="1"/>
  <c r="M70" i="470" a="1"/>
  <c r="M70" i="470" s="1"/>
  <c r="K63" i="470" a="1"/>
  <c r="K63" i="470" s="1"/>
  <c r="I63" i="470" a="1"/>
  <c r="I63" i="470" s="1"/>
  <c r="F63" i="470" a="1"/>
  <c r="F63" i="470" s="1"/>
  <c r="D63" i="470" a="1"/>
  <c r="D63" i="470" s="1"/>
  <c r="G63" i="470" a="1"/>
  <c r="G63" i="470" s="1"/>
  <c r="C63" i="470" a="1"/>
  <c r="C63" i="470" s="1"/>
  <c r="E63" i="470" a="1"/>
  <c r="E63" i="470" s="1"/>
  <c r="R59" i="470" a="1"/>
  <c r="R59" i="470" s="1"/>
  <c r="T59" i="470" a="1"/>
  <c r="T59" i="470" s="1"/>
  <c r="O59" i="470" a="1"/>
  <c r="O59" i="470" s="1"/>
  <c r="M59" i="470" a="1"/>
  <c r="M59" i="470" s="1"/>
  <c r="S59" i="470" a="1"/>
  <c r="S59" i="470" s="1"/>
  <c r="N59" i="470" a="1"/>
  <c r="N59" i="470" s="1"/>
  <c r="S54" i="470" a="1"/>
  <c r="S54" i="470" s="1"/>
  <c r="O54" i="470" a="1"/>
  <c r="O54" i="470" s="1"/>
  <c r="M54" i="470" a="1"/>
  <c r="M54" i="470" s="1"/>
  <c r="T54" i="470" a="1"/>
  <c r="T54" i="470" s="1"/>
  <c r="R54" i="470" a="1"/>
  <c r="R54" i="470" s="1"/>
  <c r="N54" i="470" a="1"/>
  <c r="N54" i="470" s="1"/>
  <c r="H9" i="470" a="1"/>
  <c r="H9" i="470" s="1"/>
  <c r="Y10" i="470" a="1"/>
  <c r="Y10" i="470" s="1"/>
  <c r="Y11" i="470" a="1"/>
  <c r="Y11" i="470" s="1"/>
  <c r="X11" i="470" a="1"/>
  <c r="X11" i="470" s="1"/>
  <c r="K11" i="470" a="1"/>
  <c r="K11" i="470" s="1"/>
  <c r="L11" i="470" s="1" a="1"/>
  <c r="L11" i="470" s="1"/>
  <c r="W11" i="470" a="1"/>
  <c r="W11" i="470" s="1"/>
  <c r="Y8" i="470" a="1"/>
  <c r="Y8" i="470" s="1"/>
  <c r="G72" i="470" a="1"/>
  <c r="G72" i="470" s="1"/>
  <c r="E72" i="470" a="1"/>
  <c r="E72" i="470" s="1"/>
  <c r="C72" i="470" a="1"/>
  <c r="C72" i="470" s="1"/>
  <c r="F72" i="470" a="1"/>
  <c r="F72" i="470" s="1"/>
  <c r="I72" i="470" a="1"/>
  <c r="I72" i="470" s="1"/>
  <c r="K72" i="470" a="1"/>
  <c r="K72" i="470" s="1"/>
  <c r="D72" i="470" a="1"/>
  <c r="D72" i="470" s="1"/>
  <c r="D36" i="470" a="1"/>
  <c r="D36" i="470" s="1"/>
  <c r="R72" i="470" a="1"/>
  <c r="R72" i="470" s="1"/>
  <c r="K67" i="470" a="1"/>
  <c r="K67" i="470" s="1"/>
  <c r="I67" i="470" a="1"/>
  <c r="I67" i="470" s="1"/>
  <c r="F67" i="470" a="1"/>
  <c r="F67" i="470" s="1"/>
  <c r="D67" i="470" a="1"/>
  <c r="D67" i="470" s="1"/>
  <c r="G67" i="470" a="1"/>
  <c r="G67" i="470" s="1"/>
  <c r="C67" i="470" a="1"/>
  <c r="C67" i="470" s="1"/>
  <c r="E67" i="470" a="1"/>
  <c r="E67" i="470" s="1"/>
  <c r="Y7" i="470" a="1"/>
  <c r="Y7" i="470" s="1"/>
  <c r="W7" i="470" a="1"/>
  <c r="W7" i="470" s="1"/>
  <c r="X7" i="470" a="1"/>
  <c r="X7" i="470" s="1"/>
  <c r="K7" i="470" a="1"/>
  <c r="K7" i="470" s="1"/>
  <c r="T72" i="468" a="1"/>
  <c r="T72" i="468" s="1"/>
  <c r="O70" i="468" a="1"/>
  <c r="O70" i="468" s="1"/>
  <c r="S71" i="468" a="1"/>
  <c r="S71" i="468" s="1"/>
  <c r="H9" i="469" a="1"/>
  <c r="H9" i="469" s="1"/>
  <c r="N72" i="470" a="1"/>
  <c r="N72" i="470" s="1"/>
  <c r="T72" i="470" a="1"/>
  <c r="T72" i="470" s="1"/>
  <c r="S60" i="470" a="1"/>
  <c r="S60" i="470" s="1"/>
  <c r="T71" i="470" a="1"/>
  <c r="T71" i="470" s="1"/>
  <c r="R71" i="470" a="1"/>
  <c r="R71" i="470" s="1"/>
  <c r="N71" i="470" a="1"/>
  <c r="N71" i="470" s="1"/>
  <c r="S71" i="470" a="1"/>
  <c r="S71" i="470" s="1"/>
  <c r="M71" i="470" a="1"/>
  <c r="M71" i="470" s="1"/>
  <c r="O71" i="470" a="1"/>
  <c r="O71" i="470" s="1"/>
  <c r="D31" i="470" a="1"/>
  <c r="D31" i="470" s="1"/>
  <c r="T66" i="470" a="1"/>
  <c r="T66" i="470" s="1"/>
  <c r="R66" i="470" a="1"/>
  <c r="R66" i="470" s="1"/>
  <c r="N66" i="470" a="1"/>
  <c r="N66" i="470" s="1"/>
  <c r="M66" i="470" a="1"/>
  <c r="M66" i="470" s="1"/>
  <c r="S66" i="470" a="1"/>
  <c r="S66" i="470" s="1"/>
  <c r="O66" i="470" a="1"/>
  <c r="O66" i="470" s="1"/>
  <c r="F59" i="470" a="1"/>
  <c r="F59" i="470" s="1"/>
  <c r="K59" i="470" a="1"/>
  <c r="K59" i="470" s="1"/>
  <c r="G59" i="470" a="1"/>
  <c r="G59" i="470" s="1"/>
  <c r="C59" i="470" a="1"/>
  <c r="C59" i="470" s="1"/>
  <c r="D59" i="470" a="1"/>
  <c r="D59" i="470" s="1"/>
  <c r="I59" i="470" a="1"/>
  <c r="I59" i="470" s="1"/>
  <c r="E59" i="470" a="1"/>
  <c r="E59" i="470" s="1"/>
  <c r="R55" i="470" a="1"/>
  <c r="R55" i="470" s="1"/>
  <c r="T55" i="470" a="1"/>
  <c r="T55" i="470" s="1"/>
  <c r="O55" i="470" a="1"/>
  <c r="O55" i="470" s="1"/>
  <c r="M55" i="470" a="1"/>
  <c r="M55" i="470" s="1"/>
  <c r="S55" i="470" a="1"/>
  <c r="S55" i="470" s="1"/>
  <c r="N55" i="470" a="1"/>
  <c r="N55" i="470" s="1"/>
  <c r="S50" i="470" a="1"/>
  <c r="S50" i="470" s="1"/>
  <c r="O50" i="470" a="1"/>
  <c r="O50" i="470" s="1"/>
  <c r="M50" i="470" a="1"/>
  <c r="M50" i="470" s="1"/>
  <c r="T50" i="470" a="1"/>
  <c r="T50" i="470" s="1"/>
  <c r="R50" i="470" a="1"/>
  <c r="R50" i="470" s="1"/>
  <c r="N50" i="470" a="1"/>
  <c r="N50" i="470" s="1"/>
  <c r="X12" i="470" a="1"/>
  <c r="X12" i="470" s="1"/>
  <c r="O72" i="470" a="1"/>
  <c r="O72" i="470" s="1"/>
  <c r="K66" i="470" a="1"/>
  <c r="K66" i="470" s="1"/>
  <c r="I66" i="470" a="1"/>
  <c r="I66" i="470" s="1"/>
  <c r="F66" i="470" a="1"/>
  <c r="F66" i="470" s="1"/>
  <c r="D66" i="470" a="1"/>
  <c r="D66" i="470" s="1"/>
  <c r="E66" i="470" a="1"/>
  <c r="E66" i="470" s="1"/>
  <c r="G66" i="470" a="1"/>
  <c r="G66" i="470" s="1"/>
  <c r="C66" i="470" a="1"/>
  <c r="C66" i="470" s="1"/>
  <c r="T63" i="470" a="1"/>
  <c r="T63" i="470" s="1"/>
  <c r="R63" i="470" a="1"/>
  <c r="R63" i="470" s="1"/>
  <c r="N63" i="470" a="1"/>
  <c r="N63" i="470" s="1"/>
  <c r="S63" i="470" a="1"/>
  <c r="S63" i="470" s="1"/>
  <c r="M63" i="470" a="1"/>
  <c r="M63" i="470" s="1"/>
  <c r="O63" i="470" a="1"/>
  <c r="O63" i="470" s="1"/>
  <c r="S58" i="470" a="1"/>
  <c r="S58" i="470" s="1"/>
  <c r="O58" i="470" a="1"/>
  <c r="O58" i="470" s="1"/>
  <c r="M58" i="470" a="1"/>
  <c r="M58" i="470" s="1"/>
  <c r="T58" i="470" a="1"/>
  <c r="T58" i="470" s="1"/>
  <c r="R58" i="470" a="1"/>
  <c r="R58" i="470" s="1"/>
  <c r="N58" i="470" a="1"/>
  <c r="N58" i="470" s="1"/>
  <c r="F51" i="470" a="1"/>
  <c r="F51" i="470" s="1"/>
  <c r="K51" i="470" a="1"/>
  <c r="K51" i="470" s="1"/>
  <c r="G51" i="470" a="1"/>
  <c r="G51" i="470" s="1"/>
  <c r="C51" i="470" a="1"/>
  <c r="C51" i="470" s="1"/>
  <c r="D51" i="470" a="1"/>
  <c r="D51" i="470" s="1"/>
  <c r="I51" i="470" a="1"/>
  <c r="I51" i="470" s="1"/>
  <c r="E51" i="470" a="1"/>
  <c r="E51" i="470" s="1"/>
  <c r="D14" i="470" a="1"/>
  <c r="D14" i="470" s="1"/>
  <c r="O71" i="467" a="1"/>
  <c r="O71" i="467" s="1"/>
  <c r="G64" i="470" a="1"/>
  <c r="G64" i="470" s="1"/>
  <c r="E64" i="470" a="1"/>
  <c r="E64" i="470" s="1"/>
  <c r="C64" i="470" a="1"/>
  <c r="C64" i="470" s="1"/>
  <c r="F64" i="470" a="1"/>
  <c r="F64" i="470" s="1"/>
  <c r="D64" i="470" a="1"/>
  <c r="D64" i="470" s="1"/>
  <c r="K64" i="470" a="1"/>
  <c r="K64" i="470" s="1"/>
  <c r="I64" i="470" a="1"/>
  <c r="I64" i="470" s="1"/>
  <c r="R64" i="470" a="1"/>
  <c r="R64" i="470" s="1"/>
  <c r="D28" i="470" a="1"/>
  <c r="D28" i="470" s="1"/>
  <c r="K60" i="470" a="1"/>
  <c r="K60" i="470" s="1"/>
  <c r="I60" i="470" a="1"/>
  <c r="I60" i="470" s="1"/>
  <c r="F60" i="470" a="1"/>
  <c r="F60" i="470" s="1"/>
  <c r="D60" i="470" a="1"/>
  <c r="D60" i="470" s="1"/>
  <c r="E60" i="470" a="1"/>
  <c r="E60" i="470" s="1"/>
  <c r="G60" i="470" a="1"/>
  <c r="G60" i="470" s="1"/>
  <c r="C60" i="470" a="1"/>
  <c r="C60" i="470" s="1"/>
  <c r="M60" i="470" a="1"/>
  <c r="M60" i="470" s="1"/>
  <c r="D24" i="470" a="1"/>
  <c r="D24" i="470" s="1"/>
  <c r="M72" i="470" a="1"/>
  <c r="M72" i="470" s="1"/>
  <c r="M64" i="470" a="1"/>
  <c r="M64" i="470" s="1"/>
  <c r="T60" i="470" a="1"/>
  <c r="T60" i="470" s="1"/>
  <c r="K71" i="470" a="1"/>
  <c r="K71" i="470" s="1"/>
  <c r="I71" i="470" a="1"/>
  <c r="I71" i="470" s="1"/>
  <c r="F71" i="470" a="1"/>
  <c r="F71" i="470" s="1"/>
  <c r="D71" i="470" a="1"/>
  <c r="D71" i="470" s="1"/>
  <c r="G71" i="470" a="1"/>
  <c r="G71" i="470" s="1"/>
  <c r="C71" i="470" a="1"/>
  <c r="C71" i="470" s="1"/>
  <c r="E71" i="470" a="1"/>
  <c r="E71" i="470" s="1"/>
  <c r="T67" i="470" a="1"/>
  <c r="T67" i="470" s="1"/>
  <c r="R67" i="470" a="1"/>
  <c r="R67" i="470" s="1"/>
  <c r="N67" i="470" a="1"/>
  <c r="N67" i="470" s="1"/>
  <c r="S67" i="470" a="1"/>
  <c r="S67" i="470" s="1"/>
  <c r="M67" i="470" a="1"/>
  <c r="M67" i="470" s="1"/>
  <c r="O67" i="470" a="1"/>
  <c r="O67" i="470" s="1"/>
  <c r="D27" i="470" a="1"/>
  <c r="D27" i="470" s="1"/>
  <c r="T62" i="470" a="1"/>
  <c r="T62" i="470" s="1"/>
  <c r="R62" i="470" a="1"/>
  <c r="R62" i="470" s="1"/>
  <c r="N62" i="470" a="1"/>
  <c r="N62" i="470" s="1"/>
  <c r="O62" i="470" a="1"/>
  <c r="O62" i="470" s="1"/>
  <c r="M62" i="470" a="1"/>
  <c r="M62" i="470" s="1"/>
  <c r="S62" i="470" a="1"/>
  <c r="S62" i="470" s="1"/>
  <c r="F55" i="470" a="1"/>
  <c r="F55" i="470" s="1"/>
  <c r="K55" i="470" a="1"/>
  <c r="K55" i="470" s="1"/>
  <c r="G55" i="470" a="1"/>
  <c r="G55" i="470" s="1"/>
  <c r="C55" i="470" a="1"/>
  <c r="C55" i="470" s="1"/>
  <c r="D55" i="470" a="1"/>
  <c r="D55" i="470" s="1"/>
  <c r="I55" i="470" a="1"/>
  <c r="I55" i="470" s="1"/>
  <c r="E55" i="470" a="1"/>
  <c r="E55" i="470" s="1"/>
  <c r="R51" i="470" a="1"/>
  <c r="R51" i="470" s="1"/>
  <c r="T51" i="470" a="1"/>
  <c r="T51" i="470" s="1"/>
  <c r="O51" i="470" a="1"/>
  <c r="O51" i="470" s="1"/>
  <c r="M51" i="470" a="1"/>
  <c r="M51" i="470" s="1"/>
  <c r="S51" i="470" a="1"/>
  <c r="S51" i="470" s="1"/>
  <c r="N51" i="470" a="1"/>
  <c r="N51" i="470" s="1"/>
  <c r="K70" i="469" a="1"/>
  <c r="K70" i="469" s="1"/>
  <c r="I70" i="469" a="1"/>
  <c r="I70" i="469" s="1"/>
  <c r="F70" i="469" a="1"/>
  <c r="F70" i="469" s="1"/>
  <c r="D70" i="469" a="1"/>
  <c r="D70" i="469" s="1"/>
  <c r="G70" i="469" a="1"/>
  <c r="G70" i="469" s="1"/>
  <c r="E70" i="469" a="1"/>
  <c r="E70" i="469" s="1"/>
  <c r="C70" i="469" a="1"/>
  <c r="C70" i="469" s="1"/>
  <c r="D34" i="469" a="1"/>
  <c r="D34" i="469" s="1"/>
  <c r="X27" i="468" a="1"/>
  <c r="X27" i="468" s="1"/>
  <c r="Y27" i="468" a="1"/>
  <c r="Y27" i="468" s="1"/>
  <c r="K67" i="469" a="1"/>
  <c r="K67" i="469" s="1"/>
  <c r="I67" i="469" a="1"/>
  <c r="I67" i="469" s="1"/>
  <c r="F67" i="469" a="1"/>
  <c r="F67" i="469" s="1"/>
  <c r="D67" i="469" a="1"/>
  <c r="D67" i="469" s="1"/>
  <c r="G67" i="469" a="1"/>
  <c r="G67" i="469" s="1"/>
  <c r="E67" i="469" a="1"/>
  <c r="E67" i="469" s="1"/>
  <c r="C67" i="469" a="1"/>
  <c r="C67" i="469" s="1"/>
  <c r="D31" i="469" a="1"/>
  <c r="D31" i="469" s="1"/>
  <c r="T67" i="469" a="1"/>
  <c r="T67" i="469" s="1"/>
  <c r="O67" i="469" a="1"/>
  <c r="O67" i="469" s="1"/>
  <c r="S67" i="469" a="1"/>
  <c r="S67" i="469" s="1"/>
  <c r="R67" i="469" a="1"/>
  <c r="R67" i="469" s="1"/>
  <c r="M67" i="469" a="1"/>
  <c r="M67" i="469" s="1"/>
  <c r="N67" i="469" a="1"/>
  <c r="N67" i="469" s="1"/>
  <c r="K66" i="469" a="1"/>
  <c r="K66" i="469" s="1"/>
  <c r="I66" i="469" a="1"/>
  <c r="I66" i="469" s="1"/>
  <c r="F66" i="469" a="1"/>
  <c r="F66" i="469" s="1"/>
  <c r="D66" i="469" a="1"/>
  <c r="D66" i="469" s="1"/>
  <c r="G66" i="469" a="1"/>
  <c r="G66" i="469" s="1"/>
  <c r="E66" i="469" a="1"/>
  <c r="E66" i="469" s="1"/>
  <c r="C66" i="469" a="1"/>
  <c r="C66" i="469" s="1"/>
  <c r="D30" i="469" a="1"/>
  <c r="D30" i="469" s="1"/>
  <c r="W9" i="466" a="1"/>
  <c r="W9" i="466" s="1"/>
  <c r="G72" i="469" a="1"/>
  <c r="G72" i="469" s="1"/>
  <c r="E72" i="469" a="1"/>
  <c r="E72" i="469" s="1"/>
  <c r="C72" i="469" a="1"/>
  <c r="C72" i="469" s="1"/>
  <c r="I72" i="469" a="1"/>
  <c r="I72" i="469" s="1"/>
  <c r="F72" i="469" a="1"/>
  <c r="F72" i="469" s="1"/>
  <c r="K72" i="469" a="1"/>
  <c r="K72" i="469" s="1"/>
  <c r="D72" i="469" a="1"/>
  <c r="D72" i="469" s="1"/>
  <c r="D36" i="469" a="1"/>
  <c r="D36" i="469" s="1"/>
  <c r="N72" i="469" a="1"/>
  <c r="N72" i="469" s="1"/>
  <c r="N68" i="469" a="1"/>
  <c r="N68" i="469" s="1"/>
  <c r="N61" i="463" a="1"/>
  <c r="N61" i="463" s="1"/>
  <c r="R57" i="463" a="1"/>
  <c r="R57" i="463" s="1"/>
  <c r="S57" i="463" a="1"/>
  <c r="S57" i="463" s="1"/>
  <c r="R72" i="469" a="1"/>
  <c r="R72" i="469" s="1"/>
  <c r="S72" i="469" a="1"/>
  <c r="S72" i="469" s="1"/>
  <c r="S71" i="469" a="1"/>
  <c r="S71" i="469" s="1"/>
  <c r="R68" i="469" a="1"/>
  <c r="R68" i="469" s="1"/>
  <c r="S69" i="469" a="1"/>
  <c r="S69" i="469" s="1"/>
  <c r="O69" i="469" a="1"/>
  <c r="O69" i="469" s="1"/>
  <c r="M69" i="469" a="1"/>
  <c r="M69" i="469" s="1"/>
  <c r="T69" i="469" a="1"/>
  <c r="T69" i="469" s="1"/>
  <c r="R69" i="469" a="1"/>
  <c r="R69" i="469" s="1"/>
  <c r="N69" i="469" a="1"/>
  <c r="N69" i="469" s="1"/>
  <c r="X14" i="469" a="1"/>
  <c r="X14" i="469" s="1"/>
  <c r="W15" i="469" a="1"/>
  <c r="W15" i="469" s="1"/>
  <c r="X15" i="469" a="1"/>
  <c r="X15" i="469" s="1"/>
  <c r="K15" i="469" a="1"/>
  <c r="K15" i="469" s="1"/>
  <c r="L15" i="469" s="1" a="1"/>
  <c r="L15" i="469" s="1"/>
  <c r="Y15" i="469" a="1"/>
  <c r="Y15" i="469" s="1"/>
  <c r="G68" i="469" a="1"/>
  <c r="G68" i="469" s="1"/>
  <c r="E68" i="469" a="1"/>
  <c r="E68" i="469" s="1"/>
  <c r="C68" i="469" a="1"/>
  <c r="C68" i="469" s="1"/>
  <c r="I68" i="469" a="1"/>
  <c r="I68" i="469" s="1"/>
  <c r="F68" i="469" a="1"/>
  <c r="F68" i="469" s="1"/>
  <c r="K68" i="469" a="1"/>
  <c r="K68" i="469" s="1"/>
  <c r="D68" i="469" a="1"/>
  <c r="D68" i="469" s="1"/>
  <c r="D32" i="469" a="1"/>
  <c r="D32" i="469" s="1"/>
  <c r="O72" i="469" a="1"/>
  <c r="O72" i="469" s="1"/>
  <c r="O71" i="469" a="1"/>
  <c r="O71" i="469" s="1"/>
  <c r="O68" i="469" a="1"/>
  <c r="O68" i="469" s="1"/>
  <c r="X29" i="469" a="1"/>
  <c r="X29" i="469" s="1"/>
  <c r="S60" i="463" a="1"/>
  <c r="S60" i="463" s="1"/>
  <c r="T61" i="463" a="1"/>
  <c r="T61" i="463" s="1"/>
  <c r="T57" i="463" a="1"/>
  <c r="T57" i="463" s="1"/>
  <c r="T69" i="464" a="1"/>
  <c r="T69" i="464" s="1"/>
  <c r="O49" i="465" a="1"/>
  <c r="O49" i="465" s="1"/>
  <c r="T72" i="469" a="1"/>
  <c r="T72" i="469" s="1"/>
  <c r="T68" i="469" a="1"/>
  <c r="T68" i="469" s="1"/>
  <c r="T70" i="469" a="1"/>
  <c r="T70" i="469" s="1"/>
  <c r="R70" i="469" a="1"/>
  <c r="R70" i="469" s="1"/>
  <c r="N70" i="469" a="1"/>
  <c r="N70" i="469" s="1"/>
  <c r="S70" i="469" a="1"/>
  <c r="S70" i="469" s="1"/>
  <c r="O70" i="469" a="1"/>
  <c r="O70" i="469" s="1"/>
  <c r="M70" i="469" a="1"/>
  <c r="M70" i="469" s="1"/>
  <c r="W22" i="469" a="1"/>
  <c r="W22" i="469" s="1"/>
  <c r="W18" i="469" a="1"/>
  <c r="W18" i="469" s="1"/>
  <c r="W7" i="469" a="1"/>
  <c r="W7" i="469" s="1"/>
  <c r="X7" i="469" a="1"/>
  <c r="X7" i="469" s="1"/>
  <c r="K7" i="469" a="1"/>
  <c r="K7" i="469" s="1"/>
  <c r="Y7" i="469" a="1"/>
  <c r="Y7" i="469" s="1"/>
  <c r="K71" i="469" a="1"/>
  <c r="K71" i="469" s="1"/>
  <c r="I71" i="469" a="1"/>
  <c r="I71" i="469" s="1"/>
  <c r="F71" i="469" a="1"/>
  <c r="F71" i="469" s="1"/>
  <c r="D71" i="469" a="1"/>
  <c r="D71" i="469" s="1"/>
  <c r="G71" i="469" a="1"/>
  <c r="G71" i="469" s="1"/>
  <c r="E71" i="469" a="1"/>
  <c r="E71" i="469" s="1"/>
  <c r="C71" i="469" a="1"/>
  <c r="C71" i="469" s="1"/>
  <c r="D35" i="469" a="1"/>
  <c r="D35" i="469" s="1"/>
  <c r="T71" i="469" a="1"/>
  <c r="T71" i="469" s="1"/>
  <c r="X12" i="469" a="1"/>
  <c r="X12" i="469" s="1"/>
  <c r="W12" i="469" a="1"/>
  <c r="W12" i="469" s="1"/>
  <c r="Y12" i="469" a="1"/>
  <c r="Y12" i="469" s="1"/>
  <c r="Y17" i="469" a="1"/>
  <c r="Y17" i="469" s="1"/>
  <c r="W17" i="469" a="1"/>
  <c r="W17" i="469" s="1"/>
  <c r="X17" i="469" a="1"/>
  <c r="X17" i="469" s="1"/>
  <c r="K17" i="469" a="1"/>
  <c r="K17" i="469" s="1"/>
  <c r="L17" i="469" s="1" a="1"/>
  <c r="L17" i="469" s="1"/>
  <c r="M61" i="463" a="1"/>
  <c r="M61" i="463" s="1"/>
  <c r="N57" i="463" a="1"/>
  <c r="N57" i="463" s="1"/>
  <c r="R43" i="467" a="1"/>
  <c r="R43" i="467" s="1"/>
  <c r="M72" i="469" a="1"/>
  <c r="M72" i="469" s="1"/>
  <c r="X4" i="469"/>
  <c r="R33" i="469" s="1"/>
  <c r="T66" i="469" a="1"/>
  <c r="T66" i="469" s="1"/>
  <c r="R66" i="469" a="1"/>
  <c r="R66" i="469" s="1"/>
  <c r="N66" i="469" a="1"/>
  <c r="N66" i="469" s="1"/>
  <c r="S66" i="469" a="1"/>
  <c r="S66" i="469" s="1"/>
  <c r="O66" i="469" a="1"/>
  <c r="O66" i="469" s="1"/>
  <c r="M66" i="469" a="1"/>
  <c r="M66" i="469" s="1"/>
  <c r="M71" i="469" a="1"/>
  <c r="M71" i="469" s="1"/>
  <c r="R71" i="469" a="1"/>
  <c r="R71" i="469" s="1"/>
  <c r="M68" i="469" a="1"/>
  <c r="M68" i="469" s="1"/>
  <c r="G69" i="469" a="1"/>
  <c r="G69" i="469" s="1"/>
  <c r="E69" i="469" a="1"/>
  <c r="E69" i="469" s="1"/>
  <c r="C69" i="469" a="1"/>
  <c r="C69" i="469" s="1"/>
  <c r="K69" i="469" a="1"/>
  <c r="K69" i="469" s="1"/>
  <c r="I69" i="469" a="1"/>
  <c r="I69" i="469" s="1"/>
  <c r="F69" i="469" a="1"/>
  <c r="F69" i="469" s="1"/>
  <c r="D69" i="469" a="1"/>
  <c r="D69" i="469" s="1"/>
  <c r="W11" i="469" a="1"/>
  <c r="W11" i="469" s="1"/>
  <c r="X11" i="469" a="1"/>
  <c r="X11" i="469" s="1"/>
  <c r="Y11" i="469" a="1"/>
  <c r="Y11" i="469" s="1"/>
  <c r="K11" i="469" a="1"/>
  <c r="K11" i="469" s="1"/>
  <c r="L11" i="469" s="1" a="1"/>
  <c r="L11" i="469" s="1"/>
  <c r="Y23" i="469" a="1"/>
  <c r="Y23" i="469" s="1"/>
  <c r="W19" i="469" a="1"/>
  <c r="W19" i="469" s="1"/>
  <c r="X9" i="469" a="1"/>
  <c r="X9" i="469" s="1"/>
  <c r="Y8" i="469" a="1"/>
  <c r="Y8" i="469" s="1"/>
  <c r="X8" i="469" a="1"/>
  <c r="X8" i="469" s="1"/>
  <c r="W8" i="469" a="1"/>
  <c r="W8" i="469" s="1"/>
  <c r="K13" i="469" a="1"/>
  <c r="K13" i="469" s="1"/>
  <c r="L13" i="469" s="1" a="1"/>
  <c r="L13" i="469" s="1"/>
  <c r="G61" i="468" a="1"/>
  <c r="G61" i="468" s="1"/>
  <c r="E61" i="468" a="1"/>
  <c r="E61" i="468" s="1"/>
  <c r="I61" i="468" a="1"/>
  <c r="I61" i="468" s="1"/>
  <c r="K61" i="468" a="1"/>
  <c r="K61" i="468" s="1"/>
  <c r="F61" i="468" a="1"/>
  <c r="F61" i="468" s="1"/>
  <c r="D61" i="468" a="1"/>
  <c r="D61" i="468" s="1"/>
  <c r="C61" i="468" a="1"/>
  <c r="C61" i="468" s="1"/>
  <c r="D25" i="468" a="1"/>
  <c r="D25" i="468" s="1"/>
  <c r="G64" i="468" a="1"/>
  <c r="G64" i="468" s="1"/>
  <c r="E64" i="468" a="1"/>
  <c r="E64" i="468" s="1"/>
  <c r="C64" i="468" a="1"/>
  <c r="C64" i="468" s="1"/>
  <c r="F64" i="468" a="1"/>
  <c r="F64" i="468" s="1"/>
  <c r="D64" i="468" a="1"/>
  <c r="D64" i="468" s="1"/>
  <c r="K64" i="468" a="1"/>
  <c r="K64" i="468" s="1"/>
  <c r="I64" i="468" a="1"/>
  <c r="I64" i="468" s="1"/>
  <c r="D28" i="468" a="1"/>
  <c r="D28" i="468" s="1"/>
  <c r="K46" i="468" a="1"/>
  <c r="K46" i="468" s="1"/>
  <c r="G46" i="468" a="1"/>
  <c r="G46" i="468" s="1"/>
  <c r="I46" i="468" a="1"/>
  <c r="I46" i="468" s="1"/>
  <c r="D46" i="468" a="1"/>
  <c r="D46" i="468" s="1"/>
  <c r="C46" i="468" a="1"/>
  <c r="C46" i="468" s="1"/>
  <c r="F46" i="468" a="1"/>
  <c r="F46" i="468" s="1"/>
  <c r="E46" i="468" a="1"/>
  <c r="E46" i="468" s="1"/>
  <c r="D10" i="468" a="1"/>
  <c r="D10" i="468" s="1"/>
  <c r="K10" i="468" s="1" a="1"/>
  <c r="K10" i="468" s="1"/>
  <c r="L10" i="468" s="1" a="1"/>
  <c r="L10" i="468" s="1"/>
  <c r="G52" i="468" a="1"/>
  <c r="G52" i="468" s="1"/>
  <c r="D52" i="468" a="1"/>
  <c r="D52" i="468" s="1"/>
  <c r="I52" i="468" a="1"/>
  <c r="I52" i="468" s="1"/>
  <c r="E52" i="468" a="1"/>
  <c r="E52" i="468" s="1"/>
  <c r="K52" i="468" a="1"/>
  <c r="K52" i="468" s="1"/>
  <c r="C52" i="468" a="1"/>
  <c r="C52" i="468" s="1"/>
  <c r="F52" i="468" a="1"/>
  <c r="F52" i="468" s="1"/>
  <c r="D16" i="468" a="1"/>
  <c r="D16" i="468" s="1"/>
  <c r="K16" i="468" s="1" a="1"/>
  <c r="K16" i="468" s="1"/>
  <c r="L16" i="468" s="1" a="1"/>
  <c r="L16" i="468" s="1"/>
  <c r="F57" i="468" a="1"/>
  <c r="F57" i="468" s="1"/>
  <c r="G57" i="468" a="1"/>
  <c r="G57" i="468" s="1"/>
  <c r="K57" i="468" a="1"/>
  <c r="K57" i="468" s="1"/>
  <c r="E57" i="468" a="1"/>
  <c r="E57" i="468" s="1"/>
  <c r="D57" i="468" a="1"/>
  <c r="D57" i="468" s="1"/>
  <c r="I57" i="468" a="1"/>
  <c r="I57" i="468" s="1"/>
  <c r="C57" i="468" a="1"/>
  <c r="C57" i="468" s="1"/>
  <c r="D21" i="468" a="1"/>
  <c r="D21" i="468" s="1"/>
  <c r="K45" i="468" a="1"/>
  <c r="K45" i="468" s="1"/>
  <c r="I45" i="468" a="1"/>
  <c r="I45" i="468" s="1"/>
  <c r="F45" i="468" a="1"/>
  <c r="F45" i="468" s="1"/>
  <c r="D45" i="468" a="1"/>
  <c r="D45" i="468" s="1"/>
  <c r="C45" i="468" a="1"/>
  <c r="C45" i="468" s="1"/>
  <c r="G45" i="468" a="1"/>
  <c r="G45" i="468" s="1"/>
  <c r="E45" i="468" a="1"/>
  <c r="E45" i="468" s="1"/>
  <c r="D9" i="468" a="1"/>
  <c r="D9" i="468" s="1"/>
  <c r="M45" i="468" a="1"/>
  <c r="M45" i="468" s="1"/>
  <c r="T45" i="468" a="1"/>
  <c r="T45" i="468" s="1"/>
  <c r="S45" i="468" a="1"/>
  <c r="S45" i="468" s="1"/>
  <c r="O45" i="468" a="1"/>
  <c r="O45" i="468" s="1"/>
  <c r="R45" i="468" a="1"/>
  <c r="R45" i="468" s="1"/>
  <c r="N45" i="468" a="1"/>
  <c r="N45" i="468" s="1"/>
  <c r="G68" i="468" a="1"/>
  <c r="G68" i="468" s="1"/>
  <c r="E68" i="468" a="1"/>
  <c r="E68" i="468" s="1"/>
  <c r="C68" i="468" a="1"/>
  <c r="C68" i="468" s="1"/>
  <c r="I68" i="468" a="1"/>
  <c r="I68" i="468" s="1"/>
  <c r="F68" i="468" a="1"/>
  <c r="F68" i="468" s="1"/>
  <c r="K68" i="468" a="1"/>
  <c r="K68" i="468" s="1"/>
  <c r="D68" i="468" a="1"/>
  <c r="D68" i="468" s="1"/>
  <c r="D32" i="468" a="1"/>
  <c r="D32" i="468" s="1"/>
  <c r="D55" i="468" a="1"/>
  <c r="D55" i="468" s="1"/>
  <c r="I55" i="468" a="1"/>
  <c r="I55" i="468" s="1"/>
  <c r="K55" i="468" a="1"/>
  <c r="K55" i="468" s="1"/>
  <c r="E55" i="468" a="1"/>
  <c r="E55" i="468" s="1"/>
  <c r="C55" i="468" a="1"/>
  <c r="C55" i="468" s="1"/>
  <c r="G55" i="468" a="1"/>
  <c r="G55" i="468" s="1"/>
  <c r="F55" i="468" a="1"/>
  <c r="F55" i="468" s="1"/>
  <c r="D19" i="468" a="1"/>
  <c r="D19" i="468" s="1"/>
  <c r="G60" i="468" a="1"/>
  <c r="G60" i="468" s="1"/>
  <c r="E60" i="468" a="1"/>
  <c r="E60" i="468" s="1"/>
  <c r="C60" i="468" a="1"/>
  <c r="C60" i="468" s="1"/>
  <c r="I60" i="468" a="1"/>
  <c r="I60" i="468" s="1"/>
  <c r="K60" i="468" a="1"/>
  <c r="K60" i="468" s="1"/>
  <c r="D60" i="468" a="1"/>
  <c r="D60" i="468" s="1"/>
  <c r="F60" i="468" a="1"/>
  <c r="F60" i="468" s="1"/>
  <c r="D24" i="468" a="1"/>
  <c r="D24" i="468" s="1"/>
  <c r="X13" i="468" a="1"/>
  <c r="X13" i="468" s="1"/>
  <c r="X12" i="468" a="1"/>
  <c r="X12" i="468" s="1"/>
  <c r="Y12" i="468" a="1"/>
  <c r="Y12" i="468" s="1"/>
  <c r="W12" i="468" a="1"/>
  <c r="W12" i="468" s="1"/>
  <c r="Y17" i="468" a="1"/>
  <c r="Y17" i="468" s="1"/>
  <c r="W17" i="468" a="1"/>
  <c r="W17" i="468" s="1"/>
  <c r="X17" i="468" a="1"/>
  <c r="X17" i="468" s="1"/>
  <c r="W18" i="468" a="1"/>
  <c r="W18" i="468" s="1"/>
  <c r="W11" i="468" a="1"/>
  <c r="W11" i="468" s="1"/>
  <c r="S46" i="468" a="1"/>
  <c r="S46" i="468" s="1"/>
  <c r="M46" i="468" a="1"/>
  <c r="M46" i="468" s="1"/>
  <c r="R46" i="468" a="1"/>
  <c r="R46" i="468" s="1"/>
  <c r="O46" i="468" a="1"/>
  <c r="O46" i="468" s="1"/>
  <c r="N46" i="468" a="1"/>
  <c r="N46" i="468" s="1"/>
  <c r="T46" i="468" a="1"/>
  <c r="T46" i="468" s="1"/>
  <c r="D59" i="468" a="1"/>
  <c r="D59" i="468" s="1"/>
  <c r="I59" i="468" a="1"/>
  <c r="I59" i="468" s="1"/>
  <c r="K59" i="468" a="1"/>
  <c r="K59" i="468" s="1"/>
  <c r="E59" i="468" a="1"/>
  <c r="E59" i="468" s="1"/>
  <c r="C59" i="468" a="1"/>
  <c r="C59" i="468" s="1"/>
  <c r="G59" i="468" a="1"/>
  <c r="G59" i="468" s="1"/>
  <c r="F59" i="468" a="1"/>
  <c r="F59" i="468" s="1"/>
  <c r="W15" i="468" a="1"/>
  <c r="W15" i="468" s="1"/>
  <c r="G69" i="468" a="1"/>
  <c r="G69" i="468" s="1"/>
  <c r="E69" i="468" a="1"/>
  <c r="E69" i="468" s="1"/>
  <c r="C69" i="468" a="1"/>
  <c r="C69" i="468" s="1"/>
  <c r="I69" i="468" a="1"/>
  <c r="I69" i="468" s="1"/>
  <c r="D69" i="468" a="1"/>
  <c r="D69" i="468" s="1"/>
  <c r="F69" i="468" a="1"/>
  <c r="F69" i="468" s="1"/>
  <c r="K69" i="468" a="1"/>
  <c r="K69" i="468" s="1"/>
  <c r="S65" i="468" a="1"/>
  <c r="S65" i="468" s="1"/>
  <c r="O65" i="468" a="1"/>
  <c r="O65" i="468" s="1"/>
  <c r="M65" i="468" a="1"/>
  <c r="M65" i="468" s="1"/>
  <c r="T65" i="468" a="1"/>
  <c r="T65" i="468" s="1"/>
  <c r="R65" i="468" a="1"/>
  <c r="R65" i="468" s="1"/>
  <c r="N65" i="468" a="1"/>
  <c r="N65" i="468" s="1"/>
  <c r="G56" i="468" a="1"/>
  <c r="G56" i="468" s="1"/>
  <c r="E56" i="468" a="1"/>
  <c r="E56" i="468" s="1"/>
  <c r="C56" i="468" a="1"/>
  <c r="C56" i="468" s="1"/>
  <c r="I56" i="468" a="1"/>
  <c r="I56" i="468" s="1"/>
  <c r="K56" i="468" a="1"/>
  <c r="K56" i="468" s="1"/>
  <c r="D56" i="468" a="1"/>
  <c r="D56" i="468" s="1"/>
  <c r="F56" i="468" a="1"/>
  <c r="F56" i="468" s="1"/>
  <c r="B2" i="468"/>
  <c r="R61" i="463" a="1"/>
  <c r="R61" i="463" s="1"/>
  <c r="R69" i="464" a="1"/>
  <c r="R69" i="464" s="1"/>
  <c r="N61" i="465" a="1"/>
  <c r="N61" i="465" s="1"/>
  <c r="N47" i="465" a="1"/>
  <c r="N47" i="465" s="1"/>
  <c r="S63" i="466" a="1"/>
  <c r="S63" i="466" s="1"/>
  <c r="T62" i="468" a="1"/>
  <c r="T62" i="468" s="1"/>
  <c r="R62" i="468" a="1"/>
  <c r="R62" i="468" s="1"/>
  <c r="N62" i="468" a="1"/>
  <c r="N62" i="468" s="1"/>
  <c r="O62" i="468" a="1"/>
  <c r="O62" i="468" s="1"/>
  <c r="M62" i="468" a="1"/>
  <c r="M62" i="468" s="1"/>
  <c r="S62" i="468" a="1"/>
  <c r="S62" i="468" s="1"/>
  <c r="T54" i="468" a="1"/>
  <c r="T54" i="468" s="1"/>
  <c r="S54" i="468" a="1"/>
  <c r="S54" i="468" s="1"/>
  <c r="M54" i="468" a="1"/>
  <c r="M54" i="468" s="1"/>
  <c r="K18" i="468" a="1"/>
  <c r="K18" i="468" s="1"/>
  <c r="L18" i="468" s="1" a="1"/>
  <c r="L18" i="468" s="1"/>
  <c r="R54" i="468" a="1"/>
  <c r="R54" i="468" s="1"/>
  <c r="O54" i="468" a="1"/>
  <c r="O54" i="468" s="1"/>
  <c r="N54" i="468" a="1"/>
  <c r="N54" i="468" s="1"/>
  <c r="Y18" i="468" a="1"/>
  <c r="Y18" i="468" s="1"/>
  <c r="T67" i="468" a="1"/>
  <c r="T67" i="468" s="1"/>
  <c r="R67" i="468" a="1"/>
  <c r="R67" i="468" s="1"/>
  <c r="N67" i="468" a="1"/>
  <c r="N67" i="468" s="1"/>
  <c r="S67" i="468" a="1"/>
  <c r="S67" i="468" s="1"/>
  <c r="M67" i="468" a="1"/>
  <c r="M67" i="468" s="1"/>
  <c r="O67" i="468" a="1"/>
  <c r="O67" i="468" s="1"/>
  <c r="N59" i="468" a="1"/>
  <c r="N59" i="468" s="1"/>
  <c r="S59" i="468" a="1"/>
  <c r="S59" i="468" s="1"/>
  <c r="M59" i="468" a="1"/>
  <c r="M59" i="468" s="1"/>
  <c r="R59" i="468" a="1"/>
  <c r="R59" i="468" s="1"/>
  <c r="O59" i="468" a="1"/>
  <c r="O59" i="468" s="1"/>
  <c r="T59" i="468" a="1"/>
  <c r="T59" i="468" s="1"/>
  <c r="S47" i="468" a="1"/>
  <c r="S47" i="468" s="1"/>
  <c r="O47" i="468" a="1"/>
  <c r="O47" i="468" s="1"/>
  <c r="M47" i="468" a="1"/>
  <c r="M47" i="468" s="1"/>
  <c r="R47" i="468" a="1"/>
  <c r="R47" i="468" s="1"/>
  <c r="N47" i="468" a="1"/>
  <c r="N47" i="468" s="1"/>
  <c r="K11" i="468" a="1"/>
  <c r="K11" i="468" s="1"/>
  <c r="L11" i="468" s="1" a="1"/>
  <c r="L11" i="468" s="1"/>
  <c r="T47" i="468" a="1"/>
  <c r="T47" i="468" s="1"/>
  <c r="Y11" i="468" a="1"/>
  <c r="Y11" i="468" s="1"/>
  <c r="K67" i="468" a="1"/>
  <c r="K67" i="468" s="1"/>
  <c r="I67" i="468" a="1"/>
  <c r="I67" i="468" s="1"/>
  <c r="F67" i="468" a="1"/>
  <c r="F67" i="468" s="1"/>
  <c r="D67" i="468" a="1"/>
  <c r="D67" i="468" s="1"/>
  <c r="G67" i="468" a="1"/>
  <c r="G67" i="468" s="1"/>
  <c r="C67" i="468" a="1"/>
  <c r="C67" i="468" s="1"/>
  <c r="E67" i="468" a="1"/>
  <c r="E67" i="468" s="1"/>
  <c r="S51" i="468" a="1"/>
  <c r="S51" i="468" s="1"/>
  <c r="O51" i="468" a="1"/>
  <c r="O51" i="468" s="1"/>
  <c r="M51" i="468" a="1"/>
  <c r="M51" i="468" s="1"/>
  <c r="R51" i="468" a="1"/>
  <c r="R51" i="468" s="1"/>
  <c r="T51" i="468" a="1"/>
  <c r="T51" i="468" s="1"/>
  <c r="N51" i="468" a="1"/>
  <c r="N51" i="468" s="1"/>
  <c r="K15" i="468" a="1"/>
  <c r="K15" i="468" s="1"/>
  <c r="Y15" i="468" a="1"/>
  <c r="Y15" i="468" s="1"/>
  <c r="S61" i="468" a="1"/>
  <c r="S61" i="468" s="1"/>
  <c r="O61" i="468" a="1"/>
  <c r="O61" i="468" s="1"/>
  <c r="M61" i="468" a="1"/>
  <c r="M61" i="468" s="1"/>
  <c r="R61" i="468" a="1"/>
  <c r="R61" i="468" s="1"/>
  <c r="T61" i="468" a="1"/>
  <c r="T61" i="468" s="1"/>
  <c r="N61" i="468" a="1"/>
  <c r="N61" i="468" s="1"/>
  <c r="K63" i="468" a="1"/>
  <c r="K63" i="468" s="1"/>
  <c r="I63" i="468" a="1"/>
  <c r="I63" i="468" s="1"/>
  <c r="F63" i="468" a="1"/>
  <c r="F63" i="468" s="1"/>
  <c r="D63" i="468" a="1"/>
  <c r="D63" i="468" s="1"/>
  <c r="G63" i="468" a="1"/>
  <c r="G63" i="468" s="1"/>
  <c r="C63" i="468" a="1"/>
  <c r="C63" i="468" s="1"/>
  <c r="E63" i="468" a="1"/>
  <c r="E63" i="468" s="1"/>
  <c r="K62" i="468" a="1"/>
  <c r="K62" i="468" s="1"/>
  <c r="I62" i="468" a="1"/>
  <c r="I62" i="468" s="1"/>
  <c r="F62" i="468" a="1"/>
  <c r="F62" i="468" s="1"/>
  <c r="D62" i="468" a="1"/>
  <c r="D62" i="468" s="1"/>
  <c r="C62" i="468" a="1"/>
  <c r="C62" i="468" s="1"/>
  <c r="E62" i="468" a="1"/>
  <c r="E62" i="468" s="1"/>
  <c r="G62" i="468" a="1"/>
  <c r="G62" i="468" s="1"/>
  <c r="K71" i="468" a="1"/>
  <c r="K71" i="468" s="1"/>
  <c r="I71" i="468" a="1"/>
  <c r="I71" i="468" s="1"/>
  <c r="F71" i="468" a="1"/>
  <c r="F71" i="468" s="1"/>
  <c r="D71" i="468" a="1"/>
  <c r="D71" i="468" s="1"/>
  <c r="G71" i="468" a="1"/>
  <c r="G71" i="468" s="1"/>
  <c r="C71" i="468" a="1"/>
  <c r="C71" i="468" s="1"/>
  <c r="D35" i="468" a="1"/>
  <c r="D35" i="468" s="1"/>
  <c r="E71" i="468" a="1"/>
  <c r="E71" i="468" s="1"/>
  <c r="G65" i="468" a="1"/>
  <c r="G65" i="468" s="1"/>
  <c r="E65" i="468" a="1"/>
  <c r="E65" i="468" s="1"/>
  <c r="C65" i="468" a="1"/>
  <c r="C65" i="468" s="1"/>
  <c r="F65" i="468" a="1"/>
  <c r="F65" i="468" s="1"/>
  <c r="K65" i="468" a="1"/>
  <c r="K65" i="468" s="1"/>
  <c r="D65" i="468" a="1"/>
  <c r="D65" i="468" s="1"/>
  <c r="I65" i="468" a="1"/>
  <c r="I65" i="468" s="1"/>
  <c r="S56" i="468" a="1"/>
  <c r="S56" i="468" s="1"/>
  <c r="O56" i="468" a="1"/>
  <c r="O56" i="468" s="1"/>
  <c r="M56" i="468" a="1"/>
  <c r="M56" i="468" s="1"/>
  <c r="T56" i="468" a="1"/>
  <c r="T56" i="468" s="1"/>
  <c r="R56" i="468" a="1"/>
  <c r="R56" i="468" s="1"/>
  <c r="N56" i="468" a="1"/>
  <c r="N56" i="468" s="1"/>
  <c r="K58" i="468" a="1"/>
  <c r="K58" i="468" s="1"/>
  <c r="I58" i="468" a="1"/>
  <c r="I58" i="468" s="1"/>
  <c r="F58" i="468" a="1"/>
  <c r="F58" i="468" s="1"/>
  <c r="D58" i="468" a="1"/>
  <c r="D58" i="468" s="1"/>
  <c r="E58" i="468" a="1"/>
  <c r="E58" i="468" s="1"/>
  <c r="G58" i="468" a="1"/>
  <c r="G58" i="468" s="1"/>
  <c r="C58" i="468" a="1"/>
  <c r="C58" i="468" s="1"/>
  <c r="S45" i="461" a="1"/>
  <c r="S45" i="461" s="1"/>
  <c r="R59" i="463" a="1"/>
  <c r="R59" i="463" s="1"/>
  <c r="S61" i="465" a="1"/>
  <c r="S61" i="465" s="1"/>
  <c r="M61" i="466" a="1"/>
  <c r="M61" i="466" s="1"/>
  <c r="D22" i="468" a="1"/>
  <c r="D22" i="468" s="1"/>
  <c r="K22" i="468" s="1" a="1"/>
  <c r="K22" i="468" s="1"/>
  <c r="L22" i="468" s="1" a="1"/>
  <c r="L22" i="468" s="1"/>
  <c r="W27" i="468" a="1"/>
  <c r="W27" i="468" s="1"/>
  <c r="G51" i="468" a="1"/>
  <c r="G51" i="468" s="1"/>
  <c r="E51" i="468" a="1"/>
  <c r="E51" i="468" s="1"/>
  <c r="C51" i="468" a="1"/>
  <c r="C51" i="468" s="1"/>
  <c r="F51" i="468" a="1"/>
  <c r="F51" i="468" s="1"/>
  <c r="I51" i="468" a="1"/>
  <c r="I51" i="468" s="1"/>
  <c r="D51" i="468" a="1"/>
  <c r="D51" i="468" s="1"/>
  <c r="K51" i="468" a="1"/>
  <c r="K51" i="468" s="1"/>
  <c r="T49" i="468" a="1"/>
  <c r="T49" i="468" s="1"/>
  <c r="R49" i="468" a="1"/>
  <c r="R49" i="468" s="1"/>
  <c r="N49" i="468" a="1"/>
  <c r="N49" i="468" s="1"/>
  <c r="M49" i="468" a="1"/>
  <c r="M49" i="468" s="1"/>
  <c r="O49" i="468" a="1"/>
  <c r="O49" i="468" s="1"/>
  <c r="S49" i="468" a="1"/>
  <c r="S49" i="468" s="1"/>
  <c r="G43" i="468" a="1"/>
  <c r="G43" i="468" s="1"/>
  <c r="E43" i="468" a="1"/>
  <c r="E43" i="468" s="1"/>
  <c r="C43" i="468" a="1"/>
  <c r="C43" i="468" s="1"/>
  <c r="F43" i="468" a="1"/>
  <c r="F43" i="468" s="1"/>
  <c r="I43" i="468" a="1"/>
  <c r="I43" i="468" s="1"/>
  <c r="K43" i="468" a="1"/>
  <c r="K43" i="468" s="1"/>
  <c r="D43" i="468" a="1"/>
  <c r="D43" i="468" s="1"/>
  <c r="R71" i="468" a="1"/>
  <c r="R71" i="468" s="1"/>
  <c r="S64" i="468" a="1"/>
  <c r="S64" i="468" s="1"/>
  <c r="O64" i="468" a="1"/>
  <c r="O64" i="468" s="1"/>
  <c r="M64" i="468" a="1"/>
  <c r="M64" i="468" s="1"/>
  <c r="T64" i="468" a="1"/>
  <c r="T64" i="468" s="1"/>
  <c r="N64" i="468" a="1"/>
  <c r="N64" i="468" s="1"/>
  <c r="R64" i="468" a="1"/>
  <c r="R64" i="468" s="1"/>
  <c r="K70" i="468" a="1"/>
  <c r="K70" i="468" s="1"/>
  <c r="I70" i="468" a="1"/>
  <c r="I70" i="468" s="1"/>
  <c r="F70" i="468" a="1"/>
  <c r="F70" i="468" s="1"/>
  <c r="D70" i="468" a="1"/>
  <c r="D70" i="468" s="1"/>
  <c r="C70" i="468" a="1"/>
  <c r="C70" i="468" s="1"/>
  <c r="S70" i="468" a="1"/>
  <c r="S70" i="468" s="1"/>
  <c r="E70" i="468" a="1"/>
  <c r="E70" i="468" s="1"/>
  <c r="G70" i="468" a="1"/>
  <c r="G70" i="468" s="1"/>
  <c r="M70" i="468" a="1"/>
  <c r="M70" i="468" s="1"/>
  <c r="D34" i="468" a="1"/>
  <c r="D34" i="468" s="1"/>
  <c r="T53" i="468" a="1"/>
  <c r="T53" i="468" s="1"/>
  <c r="R53" i="468" a="1"/>
  <c r="R53" i="468" s="1"/>
  <c r="N53" i="468" a="1"/>
  <c r="N53" i="468" s="1"/>
  <c r="M53" i="468" a="1"/>
  <c r="M53" i="468" s="1"/>
  <c r="S53" i="468" a="1"/>
  <c r="S53" i="468" s="1"/>
  <c r="O53" i="468" a="1"/>
  <c r="O53" i="468" s="1"/>
  <c r="K17" i="468" a="1"/>
  <c r="K17" i="468" s="1"/>
  <c r="L17" i="468" s="1" a="1"/>
  <c r="L17" i="468" s="1"/>
  <c r="S43" i="468" a="1"/>
  <c r="S43" i="468" s="1"/>
  <c r="O43" i="468" a="1"/>
  <c r="O43" i="468" s="1"/>
  <c r="M43" i="468" a="1"/>
  <c r="M43" i="468" s="1"/>
  <c r="R43" i="468" a="1"/>
  <c r="R43" i="468" s="1"/>
  <c r="T43" i="468" a="1"/>
  <c r="T43" i="468" s="1"/>
  <c r="N43" i="468" a="1"/>
  <c r="N43" i="468" s="1"/>
  <c r="X4" i="468"/>
  <c r="R26" i="468" s="1"/>
  <c r="D33" i="468" a="1"/>
  <c r="D33" i="468" s="1"/>
  <c r="N55" i="468" a="1"/>
  <c r="N55" i="468" s="1"/>
  <c r="S55" i="468" a="1"/>
  <c r="S55" i="468" s="1"/>
  <c r="M55" i="468" a="1"/>
  <c r="M55" i="468" s="1"/>
  <c r="R55" i="468" a="1"/>
  <c r="R55" i="468" s="1"/>
  <c r="O55" i="468" a="1"/>
  <c r="O55" i="468" s="1"/>
  <c r="T55" i="468" a="1"/>
  <c r="T55" i="468" s="1"/>
  <c r="S60" i="468" a="1"/>
  <c r="S60" i="468" s="1"/>
  <c r="O60" i="468" a="1"/>
  <c r="O60" i="468" s="1"/>
  <c r="M60" i="468" a="1"/>
  <c r="M60" i="468" s="1"/>
  <c r="T60" i="468" a="1"/>
  <c r="T60" i="468" s="1"/>
  <c r="R60" i="468" a="1"/>
  <c r="R60" i="468" s="1"/>
  <c r="N60" i="468" a="1"/>
  <c r="N60" i="468" s="1"/>
  <c r="K66" i="468" a="1"/>
  <c r="K66" i="468" s="1"/>
  <c r="I66" i="468" a="1"/>
  <c r="I66" i="468" s="1"/>
  <c r="F66" i="468" a="1"/>
  <c r="F66" i="468" s="1"/>
  <c r="D66" i="468" a="1"/>
  <c r="D66" i="468" s="1"/>
  <c r="E66" i="468" a="1"/>
  <c r="E66" i="468" s="1"/>
  <c r="C66" i="468" a="1"/>
  <c r="C66" i="468" s="1"/>
  <c r="G66" i="468" a="1"/>
  <c r="G66" i="468" s="1"/>
  <c r="M70" i="466" a="1"/>
  <c r="M70" i="466" s="1"/>
  <c r="O68" i="466" a="1"/>
  <c r="O68" i="466" s="1"/>
  <c r="T66" i="468" a="1"/>
  <c r="T66" i="468" s="1"/>
  <c r="R66" i="468" a="1"/>
  <c r="R66" i="468" s="1"/>
  <c r="N66" i="468" a="1"/>
  <c r="N66" i="468" s="1"/>
  <c r="M66" i="468" a="1"/>
  <c r="M66" i="468" s="1"/>
  <c r="S66" i="468" a="1"/>
  <c r="S66" i="468" s="1"/>
  <c r="O66" i="468" a="1"/>
  <c r="O66" i="468" s="1"/>
  <c r="T58" i="468" a="1"/>
  <c r="T58" i="468" s="1"/>
  <c r="R58" i="468" a="1"/>
  <c r="R58" i="468" s="1"/>
  <c r="N58" i="468" a="1"/>
  <c r="N58" i="468" s="1"/>
  <c r="O58" i="468" a="1"/>
  <c r="O58" i="468" s="1"/>
  <c r="S58" i="468" a="1"/>
  <c r="S58" i="468" s="1"/>
  <c r="M58" i="468" a="1"/>
  <c r="M58" i="468" s="1"/>
  <c r="S50" i="468" a="1"/>
  <c r="S50" i="468" s="1"/>
  <c r="O50" i="468" a="1"/>
  <c r="O50" i="468" s="1"/>
  <c r="T50" i="468" a="1"/>
  <c r="T50" i="468" s="1"/>
  <c r="N50" i="468" a="1"/>
  <c r="N50" i="468" s="1"/>
  <c r="M50" i="468" a="1"/>
  <c r="M50" i="468" s="1"/>
  <c r="R50" i="468" a="1"/>
  <c r="R50" i="468" s="1"/>
  <c r="T63" i="468" a="1"/>
  <c r="T63" i="468" s="1"/>
  <c r="R63" i="468" a="1"/>
  <c r="R63" i="468" s="1"/>
  <c r="N63" i="468" a="1"/>
  <c r="N63" i="468" s="1"/>
  <c r="S63" i="468" a="1"/>
  <c r="S63" i="468" s="1"/>
  <c r="M63" i="468" a="1"/>
  <c r="M63" i="468" s="1"/>
  <c r="O63" i="468" a="1"/>
  <c r="O63" i="468" s="1"/>
  <c r="K27" i="468" a="1"/>
  <c r="K27" i="468" s="1"/>
  <c r="L27" i="468" s="1" a="1"/>
  <c r="L27" i="468" s="1"/>
  <c r="K50" i="468" a="1"/>
  <c r="K50" i="468" s="1"/>
  <c r="G50" i="468" a="1"/>
  <c r="G50" i="468" s="1"/>
  <c r="F50" i="468" a="1"/>
  <c r="F50" i="468" s="1"/>
  <c r="E50" i="468" a="1"/>
  <c r="E50" i="468" s="1"/>
  <c r="D50" i="468" a="1"/>
  <c r="D50" i="468" s="1"/>
  <c r="C50" i="468" a="1"/>
  <c r="C50" i="468" s="1"/>
  <c r="I50" i="468" a="1"/>
  <c r="I50" i="468" s="1"/>
  <c r="K49" i="468" a="1"/>
  <c r="K49" i="468" s="1"/>
  <c r="I49" i="468" a="1"/>
  <c r="I49" i="468" s="1"/>
  <c r="F49" i="468" a="1"/>
  <c r="F49" i="468" s="1"/>
  <c r="D49" i="468" a="1"/>
  <c r="D49" i="468" s="1"/>
  <c r="C49" i="468" a="1"/>
  <c r="C49" i="468" s="1"/>
  <c r="E49" i="468" a="1"/>
  <c r="E49" i="468" s="1"/>
  <c r="G49" i="468" a="1"/>
  <c r="G49" i="468" s="1"/>
  <c r="G48" i="468" a="1"/>
  <c r="G48" i="468" s="1"/>
  <c r="D48" i="468" a="1"/>
  <c r="D48" i="468" s="1"/>
  <c r="K48" i="468" a="1"/>
  <c r="K48" i="468" s="1"/>
  <c r="F48" i="468" a="1"/>
  <c r="F48" i="468" s="1"/>
  <c r="C48" i="468" a="1"/>
  <c r="C48" i="468" s="1"/>
  <c r="I48" i="468" a="1"/>
  <c r="I48" i="468" s="1"/>
  <c r="E48" i="468" a="1"/>
  <c r="E48" i="468" s="1"/>
  <c r="S48" i="468" a="1"/>
  <c r="S48" i="468" s="1"/>
  <c r="N48" i="468" a="1"/>
  <c r="N48" i="468" s="1"/>
  <c r="T48" i="468" a="1"/>
  <c r="T48" i="468" s="1"/>
  <c r="O48" i="468" a="1"/>
  <c r="O48" i="468" s="1"/>
  <c r="K12" i="468" a="1"/>
  <c r="K12" i="468" s="1"/>
  <c r="M48" i="468" a="1"/>
  <c r="M48" i="468" s="1"/>
  <c r="R48" i="468" a="1"/>
  <c r="R48" i="468" s="1"/>
  <c r="G44" i="468" a="1"/>
  <c r="G44" i="468" s="1"/>
  <c r="D44" i="468" a="1"/>
  <c r="D44" i="468" s="1"/>
  <c r="I44" i="468" a="1"/>
  <c r="I44" i="468" s="1"/>
  <c r="E44" i="468" a="1"/>
  <c r="E44" i="468" s="1"/>
  <c r="H8" i="468" a="1"/>
  <c r="H8" i="468" s="1"/>
  <c r="AA8" i="468" s="1" a="1"/>
  <c r="AA8" i="468" s="1"/>
  <c r="F44" i="468" a="1"/>
  <c r="F44" i="468" s="1"/>
  <c r="C44" i="468" a="1"/>
  <c r="C44" i="468" s="1"/>
  <c r="K44" i="468" a="1"/>
  <c r="K44" i="468" s="1"/>
  <c r="T44" i="468" a="1"/>
  <c r="T44" i="468" s="1"/>
  <c r="M71" i="468" a="1"/>
  <c r="M71" i="468" s="1"/>
  <c r="T71" i="468" a="1"/>
  <c r="T71" i="468" s="1"/>
  <c r="O44" i="468" a="1"/>
  <c r="O44" i="468" s="1"/>
  <c r="K54" i="468" a="1"/>
  <c r="K54" i="468" s="1"/>
  <c r="G54" i="468" a="1"/>
  <c r="G54" i="468" s="1"/>
  <c r="I54" i="468" a="1"/>
  <c r="I54" i="468" s="1"/>
  <c r="D54" i="468" a="1"/>
  <c r="D54" i="468" s="1"/>
  <c r="C54" i="468" a="1"/>
  <c r="C54" i="468" s="1"/>
  <c r="E54" i="468" a="1"/>
  <c r="E54" i="468" s="1"/>
  <c r="F54" i="468" a="1"/>
  <c r="F54" i="468" s="1"/>
  <c r="K53" i="468" a="1"/>
  <c r="K53" i="468" s="1"/>
  <c r="I53" i="468" a="1"/>
  <c r="I53" i="468" s="1"/>
  <c r="F53" i="468" a="1"/>
  <c r="F53" i="468" s="1"/>
  <c r="D53" i="468" a="1"/>
  <c r="D53" i="468" s="1"/>
  <c r="C53" i="468" a="1"/>
  <c r="C53" i="468" s="1"/>
  <c r="G53" i="468" a="1"/>
  <c r="G53" i="468" s="1"/>
  <c r="E53" i="468" a="1"/>
  <c r="E53" i="468" s="1"/>
  <c r="S52" i="468" a="1"/>
  <c r="S52" i="468" s="1"/>
  <c r="N52" i="468" a="1"/>
  <c r="N52" i="468" s="1"/>
  <c r="R52" i="468" a="1"/>
  <c r="R52" i="468" s="1"/>
  <c r="M52" i="468" a="1"/>
  <c r="M52" i="468" s="1"/>
  <c r="O52" i="468" a="1"/>
  <c r="O52" i="468" s="1"/>
  <c r="T52" i="468" a="1"/>
  <c r="T52" i="468" s="1"/>
  <c r="G47" i="468" a="1"/>
  <c r="G47" i="468" s="1"/>
  <c r="E47" i="468" a="1"/>
  <c r="E47" i="468" s="1"/>
  <c r="C47" i="468" a="1"/>
  <c r="C47" i="468" s="1"/>
  <c r="F47" i="468" a="1"/>
  <c r="F47" i="468" s="1"/>
  <c r="D47" i="468" a="1"/>
  <c r="D47" i="468" s="1"/>
  <c r="K47" i="468" a="1"/>
  <c r="K47" i="468" s="1"/>
  <c r="I47" i="468" a="1"/>
  <c r="I47" i="468" s="1"/>
  <c r="G72" i="468" a="1"/>
  <c r="G72" i="468" s="1"/>
  <c r="E72" i="468" a="1"/>
  <c r="E72" i="468" s="1"/>
  <c r="C72" i="468" a="1"/>
  <c r="C72" i="468" s="1"/>
  <c r="F72" i="468" a="1"/>
  <c r="F72" i="468" s="1"/>
  <c r="I72" i="468" a="1"/>
  <c r="I72" i="468" s="1"/>
  <c r="R72" i="468" a="1"/>
  <c r="R72" i="468" s="1"/>
  <c r="D72" i="468" a="1"/>
  <c r="D72" i="468" s="1"/>
  <c r="N72" i="468" a="1"/>
  <c r="N72" i="468" s="1"/>
  <c r="K72" i="468" a="1"/>
  <c r="K72" i="468" s="1"/>
  <c r="D36" i="468" a="1"/>
  <c r="D36" i="468" s="1"/>
  <c r="S69" i="468" a="1"/>
  <c r="S69" i="468" s="1"/>
  <c r="O69" i="468" a="1"/>
  <c r="O69" i="468" s="1"/>
  <c r="M69" i="468" a="1"/>
  <c r="M69" i="468" s="1"/>
  <c r="R69" i="468" a="1"/>
  <c r="R69" i="468" s="1"/>
  <c r="N69" i="468" a="1"/>
  <c r="N69" i="468" s="1"/>
  <c r="T69" i="468" a="1"/>
  <c r="T69" i="468" s="1"/>
  <c r="D29" i="468" a="1"/>
  <c r="D29" i="468" s="1"/>
  <c r="K29" i="468" s="1" a="1"/>
  <c r="K29" i="468" s="1"/>
  <c r="L29" i="468" s="1" a="1"/>
  <c r="L29" i="468" s="1"/>
  <c r="R57" i="468" a="1"/>
  <c r="R57" i="468" s="1"/>
  <c r="T57" i="468" a="1"/>
  <c r="T57" i="468" s="1"/>
  <c r="O57" i="468" a="1"/>
  <c r="O57" i="468" s="1"/>
  <c r="M57" i="468" a="1"/>
  <c r="M57" i="468" s="1"/>
  <c r="S57" i="468" a="1"/>
  <c r="S57" i="468" s="1"/>
  <c r="N57" i="468" a="1"/>
  <c r="N57" i="468" s="1"/>
  <c r="D20" i="468" a="1"/>
  <c r="D20" i="468" s="1"/>
  <c r="M44" i="468" a="1"/>
  <c r="M44" i="468" s="1"/>
  <c r="S44" i="468" a="1"/>
  <c r="S44" i="468" s="1"/>
  <c r="S68" i="468" a="1"/>
  <c r="S68" i="468" s="1"/>
  <c r="O68" i="468" a="1"/>
  <c r="O68" i="468" s="1"/>
  <c r="M68" i="468" a="1"/>
  <c r="M68" i="468" s="1"/>
  <c r="R68" i="468" a="1"/>
  <c r="R68" i="468" s="1"/>
  <c r="N68" i="468" a="1"/>
  <c r="N68" i="468" s="1"/>
  <c r="T68" i="468" a="1"/>
  <c r="T68" i="468" s="1"/>
  <c r="D7" i="468" a="1"/>
  <c r="D7" i="468" s="1"/>
  <c r="N72" i="467" a="1"/>
  <c r="N72" i="467" s="1"/>
  <c r="R71" i="467" a="1"/>
  <c r="R71" i="467" s="1"/>
  <c r="T43" i="467" a="1"/>
  <c r="T43" i="467" s="1"/>
  <c r="T72" i="467" a="1"/>
  <c r="T72" i="467" s="1"/>
  <c r="T71" i="467" a="1"/>
  <c r="T71" i="467" s="1"/>
  <c r="O43" i="467" a="1"/>
  <c r="O43" i="467" s="1"/>
  <c r="S43" i="467" a="1"/>
  <c r="S43" i="467" s="1"/>
  <c r="K56" i="467" a="1"/>
  <c r="K56" i="467" s="1"/>
  <c r="E56" i="467" a="1"/>
  <c r="E56" i="467" s="1"/>
  <c r="I56" i="467" a="1"/>
  <c r="I56" i="467" s="1"/>
  <c r="D56" i="467" a="1"/>
  <c r="D56" i="467" s="1"/>
  <c r="G56" i="467" a="1"/>
  <c r="G56" i="467" s="1"/>
  <c r="F56" i="467" a="1"/>
  <c r="F56" i="467" s="1"/>
  <c r="C56" i="467" a="1"/>
  <c r="C56" i="467" s="1"/>
  <c r="D20" i="467" a="1"/>
  <c r="D20" i="467" s="1"/>
  <c r="K20" i="467" s="1" a="1"/>
  <c r="K20" i="467" s="1"/>
  <c r="L20" i="467" s="1" a="1"/>
  <c r="L20" i="467" s="1"/>
  <c r="K63" i="467" a="1"/>
  <c r="K63" i="467" s="1"/>
  <c r="I63" i="467" a="1"/>
  <c r="I63" i="467" s="1"/>
  <c r="F63" i="467" a="1"/>
  <c r="F63" i="467" s="1"/>
  <c r="D63" i="467" a="1"/>
  <c r="D63" i="467" s="1"/>
  <c r="G63" i="467" a="1"/>
  <c r="G63" i="467" s="1"/>
  <c r="E63" i="467" a="1"/>
  <c r="E63" i="467" s="1"/>
  <c r="C63" i="467" a="1"/>
  <c r="C63" i="467" s="1"/>
  <c r="D27" i="467" a="1"/>
  <c r="D27" i="467" s="1"/>
  <c r="G68" i="467" a="1"/>
  <c r="G68" i="467" s="1"/>
  <c r="E68" i="467" a="1"/>
  <c r="E68" i="467" s="1"/>
  <c r="C68" i="467" a="1"/>
  <c r="C68" i="467" s="1"/>
  <c r="I68" i="467" a="1"/>
  <c r="I68" i="467" s="1"/>
  <c r="D68" i="467" a="1"/>
  <c r="D68" i="467" s="1"/>
  <c r="F68" i="467" a="1"/>
  <c r="F68" i="467" s="1"/>
  <c r="K68" i="467" a="1"/>
  <c r="K68" i="467" s="1"/>
  <c r="D32" i="467" a="1"/>
  <c r="D32" i="467" s="1"/>
  <c r="K3" i="467" a="1"/>
  <c r="K3" i="467" s="1"/>
  <c r="K44" i="467" a="1"/>
  <c r="K44" i="467" s="1"/>
  <c r="E44" i="467" a="1"/>
  <c r="E44" i="467" s="1"/>
  <c r="I44" i="467" a="1"/>
  <c r="I44" i="467" s="1"/>
  <c r="D44" i="467" a="1"/>
  <c r="D44" i="467" s="1"/>
  <c r="G44" i="467" a="1"/>
  <c r="G44" i="467" s="1"/>
  <c r="F44" i="467" a="1"/>
  <c r="F44" i="467" s="1"/>
  <c r="H8" i="467" a="1"/>
  <c r="H8" i="467" s="1"/>
  <c r="AA8" i="467" s="1" a="1"/>
  <c r="AA8" i="467" s="1"/>
  <c r="C44" i="467" a="1"/>
  <c r="C44" i="467" s="1"/>
  <c r="D8" i="467" a="1"/>
  <c r="D8" i="467" s="1"/>
  <c r="Y16" i="467" a="1"/>
  <c r="Y16" i="467" s="1"/>
  <c r="G64" i="467" a="1"/>
  <c r="G64" i="467" s="1"/>
  <c r="E64" i="467" a="1"/>
  <c r="E64" i="467" s="1"/>
  <c r="C64" i="467" a="1"/>
  <c r="C64" i="467" s="1"/>
  <c r="I64" i="467" a="1"/>
  <c r="I64" i="467" s="1"/>
  <c r="D64" i="467" a="1"/>
  <c r="D64" i="467" s="1"/>
  <c r="K64" i="467" a="1"/>
  <c r="K64" i="467" s="1"/>
  <c r="F64" i="467" a="1"/>
  <c r="F64" i="467" s="1"/>
  <c r="D28" i="467" a="1"/>
  <c r="D28" i="467" s="1"/>
  <c r="K53" i="467" a="1"/>
  <c r="K53" i="467" s="1"/>
  <c r="I53" i="467" a="1"/>
  <c r="I53" i="467" s="1"/>
  <c r="F53" i="467" a="1"/>
  <c r="F53" i="467" s="1"/>
  <c r="D53" i="467" a="1"/>
  <c r="D53" i="467" s="1"/>
  <c r="G53" i="467" a="1"/>
  <c r="G53" i="467" s="1"/>
  <c r="C53" i="467" a="1"/>
  <c r="C53" i="467" s="1"/>
  <c r="E53" i="467" a="1"/>
  <c r="E53" i="467" s="1"/>
  <c r="D17" i="467" a="1"/>
  <c r="D17" i="467" s="1"/>
  <c r="T57" i="467" a="1"/>
  <c r="T57" i="467" s="1"/>
  <c r="R57" i="467" a="1"/>
  <c r="R57" i="467" s="1"/>
  <c r="N57" i="467" a="1"/>
  <c r="N57" i="467" s="1"/>
  <c r="S57" i="467" a="1"/>
  <c r="S57" i="467" s="1"/>
  <c r="M57" i="467" a="1"/>
  <c r="M57" i="467" s="1"/>
  <c r="O57" i="467" a="1"/>
  <c r="O57" i="467" s="1"/>
  <c r="G61" i="467" a="1"/>
  <c r="G61" i="467" s="1"/>
  <c r="E61" i="467" a="1"/>
  <c r="E61" i="467" s="1"/>
  <c r="C61" i="467" a="1"/>
  <c r="C61" i="467" s="1"/>
  <c r="K61" i="467" a="1"/>
  <c r="K61" i="467" s="1"/>
  <c r="I61" i="467" a="1"/>
  <c r="I61" i="467" s="1"/>
  <c r="F61" i="467" a="1"/>
  <c r="F61" i="467" s="1"/>
  <c r="D61" i="467" a="1"/>
  <c r="D61" i="467" s="1"/>
  <c r="K60" i="467" a="1"/>
  <c r="K60" i="467" s="1"/>
  <c r="E60" i="467" a="1"/>
  <c r="E60" i="467" s="1"/>
  <c r="I60" i="467" a="1"/>
  <c r="I60" i="467" s="1"/>
  <c r="D60" i="467" a="1"/>
  <c r="D60" i="467" s="1"/>
  <c r="G60" i="467" a="1"/>
  <c r="G60" i="467" s="1"/>
  <c r="F60" i="467" a="1"/>
  <c r="F60" i="467" s="1"/>
  <c r="C60" i="467" a="1"/>
  <c r="C60" i="467" s="1"/>
  <c r="O60" i="467" a="1"/>
  <c r="O60" i="467" s="1"/>
  <c r="S60" i="467" a="1"/>
  <c r="S60" i="467" s="1"/>
  <c r="R60" i="467" a="1"/>
  <c r="R60" i="467" s="1"/>
  <c r="M60" i="467" a="1"/>
  <c r="M60" i="467" s="1"/>
  <c r="N60" i="467" a="1"/>
  <c r="N60" i="467" s="1"/>
  <c r="T60" i="467" a="1"/>
  <c r="T60" i="467" s="1"/>
  <c r="T67" i="467" a="1"/>
  <c r="T67" i="467" s="1"/>
  <c r="R67" i="467" a="1"/>
  <c r="R67" i="467" s="1"/>
  <c r="N67" i="467" a="1"/>
  <c r="N67" i="467" s="1"/>
  <c r="S67" i="467" a="1"/>
  <c r="S67" i="467" s="1"/>
  <c r="O67" i="467" a="1"/>
  <c r="O67" i="467" s="1"/>
  <c r="M67" i="467" a="1"/>
  <c r="M67" i="467" s="1"/>
  <c r="S51" i="467" a="1"/>
  <c r="S51" i="467" s="1"/>
  <c r="O51" i="467" a="1"/>
  <c r="O51" i="467" s="1"/>
  <c r="M51" i="467" a="1"/>
  <c r="M51" i="467" s="1"/>
  <c r="N51" i="467" a="1"/>
  <c r="N51" i="467" s="1"/>
  <c r="T51" i="467" a="1"/>
  <c r="T51" i="467" s="1"/>
  <c r="R51" i="467" a="1"/>
  <c r="R51" i="467" s="1"/>
  <c r="K49" i="467" a="1"/>
  <c r="K49" i="467" s="1"/>
  <c r="I49" i="467" a="1"/>
  <c r="I49" i="467" s="1"/>
  <c r="F49" i="467" a="1"/>
  <c r="F49" i="467" s="1"/>
  <c r="D49" i="467" a="1"/>
  <c r="D49" i="467" s="1"/>
  <c r="G49" i="467" a="1"/>
  <c r="G49" i="467" s="1"/>
  <c r="C49" i="467" a="1"/>
  <c r="C49" i="467" s="1"/>
  <c r="E49" i="467" a="1"/>
  <c r="E49" i="467" s="1"/>
  <c r="K62" i="467" a="1"/>
  <c r="K62" i="467" s="1"/>
  <c r="I62" i="467" a="1"/>
  <c r="I62" i="467" s="1"/>
  <c r="G62" i="467" a="1"/>
  <c r="G62" i="467" s="1"/>
  <c r="C62" i="467" a="1"/>
  <c r="C62" i="467" s="1"/>
  <c r="E62" i="467" a="1"/>
  <c r="E62" i="467" s="1"/>
  <c r="D62" i="467" a="1"/>
  <c r="D62" i="467" s="1"/>
  <c r="F62" i="467" a="1"/>
  <c r="F62" i="467" s="1"/>
  <c r="K70" i="467" a="1"/>
  <c r="K70" i="467" s="1"/>
  <c r="I70" i="467" a="1"/>
  <c r="I70" i="467" s="1"/>
  <c r="F70" i="467" a="1"/>
  <c r="F70" i="467" s="1"/>
  <c r="D70" i="467" a="1"/>
  <c r="D70" i="467" s="1"/>
  <c r="G70" i="467" a="1"/>
  <c r="G70" i="467" s="1"/>
  <c r="C70" i="467" a="1"/>
  <c r="C70" i="467" s="1"/>
  <c r="D34" i="467" a="1"/>
  <c r="D34" i="467" s="1"/>
  <c r="E70" i="467" a="1"/>
  <c r="E70" i="467" s="1"/>
  <c r="R70" i="467" a="1"/>
  <c r="R70" i="467" s="1"/>
  <c r="G65" i="467" a="1"/>
  <c r="G65" i="467" s="1"/>
  <c r="E65" i="467" a="1"/>
  <c r="E65" i="467" s="1"/>
  <c r="C65" i="467" a="1"/>
  <c r="C65" i="467" s="1"/>
  <c r="K65" i="467" a="1"/>
  <c r="K65" i="467" s="1"/>
  <c r="I65" i="467" a="1"/>
  <c r="I65" i="467" s="1"/>
  <c r="F65" i="467" a="1"/>
  <c r="F65" i="467" s="1"/>
  <c r="D65" i="467" a="1"/>
  <c r="D65" i="467" s="1"/>
  <c r="K45" i="467" a="1"/>
  <c r="K45" i="467" s="1"/>
  <c r="I45" i="467" a="1"/>
  <c r="I45" i="467" s="1"/>
  <c r="F45" i="467" a="1"/>
  <c r="F45" i="467" s="1"/>
  <c r="D45" i="467" a="1"/>
  <c r="D45" i="467" s="1"/>
  <c r="G45" i="467" a="1"/>
  <c r="G45" i="467" s="1"/>
  <c r="C45" i="467" a="1"/>
  <c r="C45" i="467" s="1"/>
  <c r="E45" i="467" a="1"/>
  <c r="E45" i="467" s="1"/>
  <c r="R55" i="463" a="1"/>
  <c r="R55" i="463" s="1"/>
  <c r="M47" i="465" a="1"/>
  <c r="M47" i="465" s="1"/>
  <c r="S70" i="466" a="1"/>
  <c r="S70" i="466" s="1"/>
  <c r="R50" i="466" a="1"/>
  <c r="R50" i="466" s="1"/>
  <c r="T66" i="467" a="1"/>
  <c r="T66" i="467" s="1"/>
  <c r="R66" i="467" a="1"/>
  <c r="R66" i="467" s="1"/>
  <c r="N66" i="467" a="1"/>
  <c r="N66" i="467" s="1"/>
  <c r="S66" i="467" a="1"/>
  <c r="S66" i="467" s="1"/>
  <c r="O66" i="467" a="1"/>
  <c r="O66" i="467" s="1"/>
  <c r="M66" i="467" a="1"/>
  <c r="M66" i="467" s="1"/>
  <c r="T58" i="467" a="1"/>
  <c r="T58" i="467" s="1"/>
  <c r="O58" i="467" a="1"/>
  <c r="O58" i="467" s="1"/>
  <c r="R58" i="467" a="1"/>
  <c r="R58" i="467" s="1"/>
  <c r="M58" i="467" a="1"/>
  <c r="M58" i="467" s="1"/>
  <c r="S58" i="467" a="1"/>
  <c r="S58" i="467" s="1"/>
  <c r="N58" i="467" a="1"/>
  <c r="N58" i="467" s="1"/>
  <c r="T50" i="467" a="1"/>
  <c r="T50" i="467" s="1"/>
  <c r="O50" i="467" a="1"/>
  <c r="O50" i="467" s="1"/>
  <c r="R50" i="467" a="1"/>
  <c r="R50" i="467" s="1"/>
  <c r="M50" i="467" a="1"/>
  <c r="M50" i="467" s="1"/>
  <c r="S50" i="467" a="1"/>
  <c r="S50" i="467" s="1"/>
  <c r="N50" i="467" a="1"/>
  <c r="N50" i="467" s="1"/>
  <c r="K57" i="467" a="1"/>
  <c r="K57" i="467" s="1"/>
  <c r="I57" i="467" a="1"/>
  <c r="I57" i="467" s="1"/>
  <c r="F57" i="467" a="1"/>
  <c r="F57" i="467" s="1"/>
  <c r="D57" i="467" a="1"/>
  <c r="D57" i="467" s="1"/>
  <c r="G57" i="467" a="1"/>
  <c r="G57" i="467" s="1"/>
  <c r="C57" i="467" a="1"/>
  <c r="C57" i="467" s="1"/>
  <c r="E57" i="467" a="1"/>
  <c r="E57" i="467" s="1"/>
  <c r="O56" i="467" a="1"/>
  <c r="O56" i="467" s="1"/>
  <c r="S56" i="467" a="1"/>
  <c r="S56" i="467" s="1"/>
  <c r="R56" i="467" a="1"/>
  <c r="R56" i="467" s="1"/>
  <c r="M56" i="467" a="1"/>
  <c r="M56" i="467" s="1"/>
  <c r="N56" i="467" a="1"/>
  <c r="N56" i="467" s="1"/>
  <c r="T56" i="467" a="1"/>
  <c r="T56" i="467" s="1"/>
  <c r="G69" i="467" a="1"/>
  <c r="G69" i="467" s="1"/>
  <c r="E69" i="467" a="1"/>
  <c r="E69" i="467" s="1"/>
  <c r="C69" i="467" a="1"/>
  <c r="C69" i="467" s="1"/>
  <c r="K69" i="467" a="1"/>
  <c r="K69" i="467" s="1"/>
  <c r="I69" i="467" a="1"/>
  <c r="I69" i="467" s="1"/>
  <c r="F69" i="467" a="1"/>
  <c r="F69" i="467" s="1"/>
  <c r="D69" i="467" a="1"/>
  <c r="D69" i="467" s="1"/>
  <c r="S69" i="467" a="1"/>
  <c r="S69" i="467" s="1"/>
  <c r="O69" i="467" a="1"/>
  <c r="O69" i="467" s="1"/>
  <c r="M69" i="467" a="1"/>
  <c r="M69" i="467" s="1"/>
  <c r="T69" i="467" a="1"/>
  <c r="T69" i="467" s="1"/>
  <c r="R69" i="467" a="1"/>
  <c r="R69" i="467" s="1"/>
  <c r="N69" i="467" a="1"/>
  <c r="N69" i="467" s="1"/>
  <c r="K67" i="467" a="1"/>
  <c r="K67" i="467" s="1"/>
  <c r="I67" i="467" a="1"/>
  <c r="I67" i="467" s="1"/>
  <c r="F67" i="467" a="1"/>
  <c r="F67" i="467" s="1"/>
  <c r="D67" i="467" a="1"/>
  <c r="D67" i="467" s="1"/>
  <c r="G67" i="467" a="1"/>
  <c r="G67" i="467" s="1"/>
  <c r="E67" i="467" a="1"/>
  <c r="E67" i="467" s="1"/>
  <c r="C67" i="467" a="1"/>
  <c r="C67" i="467" s="1"/>
  <c r="K71" i="467" a="1"/>
  <c r="K71" i="467" s="1"/>
  <c r="I71" i="467" a="1"/>
  <c r="I71" i="467" s="1"/>
  <c r="F71" i="467" a="1"/>
  <c r="F71" i="467" s="1"/>
  <c r="D71" i="467" a="1"/>
  <c r="D71" i="467" s="1"/>
  <c r="G71" i="467" a="1"/>
  <c r="G71" i="467" s="1"/>
  <c r="E71" i="467" a="1"/>
  <c r="E71" i="467" s="1"/>
  <c r="C71" i="467" a="1"/>
  <c r="C71" i="467" s="1"/>
  <c r="D35" i="467" a="1"/>
  <c r="D35" i="467" s="1"/>
  <c r="G72" i="467" a="1"/>
  <c r="G72" i="467" s="1"/>
  <c r="E72" i="467" a="1"/>
  <c r="E72" i="467" s="1"/>
  <c r="C72" i="467" a="1"/>
  <c r="C72" i="467" s="1"/>
  <c r="I72" i="467" a="1"/>
  <c r="I72" i="467" s="1"/>
  <c r="D72" i="467" a="1"/>
  <c r="D72" i="467" s="1"/>
  <c r="D36" i="467" a="1"/>
  <c r="D36" i="467" s="1"/>
  <c r="K72" i="467" a="1"/>
  <c r="K72" i="467" s="1"/>
  <c r="F72" i="467" a="1"/>
  <c r="F72" i="467" s="1"/>
  <c r="O70" i="467" a="1"/>
  <c r="O70" i="467" s="1"/>
  <c r="T70" i="467" a="1"/>
  <c r="T70" i="467" s="1"/>
  <c r="G51" i="467" a="1"/>
  <c r="G51" i="467" s="1"/>
  <c r="E51" i="467" a="1"/>
  <c r="E51" i="467" s="1"/>
  <c r="C51" i="467" a="1"/>
  <c r="C51" i="467" s="1"/>
  <c r="D51" i="467" a="1"/>
  <c r="D51" i="467" s="1"/>
  <c r="K51" i="467" a="1"/>
  <c r="K51" i="467" s="1"/>
  <c r="F51" i="467" a="1"/>
  <c r="F51" i="467" s="1"/>
  <c r="I51" i="467" a="1"/>
  <c r="I51" i="467" s="1"/>
  <c r="G59" i="467" a="1"/>
  <c r="G59" i="467" s="1"/>
  <c r="E59" i="467" a="1"/>
  <c r="E59" i="467" s="1"/>
  <c r="C59" i="467" a="1"/>
  <c r="C59" i="467" s="1"/>
  <c r="D59" i="467" a="1"/>
  <c r="D59" i="467" s="1"/>
  <c r="K59" i="467" a="1"/>
  <c r="K59" i="467" s="1"/>
  <c r="F59" i="467" a="1"/>
  <c r="F59" i="467" s="1"/>
  <c r="I59" i="467" a="1"/>
  <c r="I59" i="467" s="1"/>
  <c r="T45" i="467" a="1"/>
  <c r="T45" i="467" s="1"/>
  <c r="R45" i="467" a="1"/>
  <c r="R45" i="467" s="1"/>
  <c r="N45" i="467" a="1"/>
  <c r="N45" i="467" s="1"/>
  <c r="S45" i="467" a="1"/>
  <c r="S45" i="467" s="1"/>
  <c r="M45" i="467" a="1"/>
  <c r="M45" i="467" s="1"/>
  <c r="O45" i="467" a="1"/>
  <c r="O45" i="467" s="1"/>
  <c r="N50" i="463" a="1"/>
  <c r="N50" i="463" s="1"/>
  <c r="S60" i="465" a="1"/>
  <c r="S60" i="465" s="1"/>
  <c r="S47" i="465" a="1"/>
  <c r="S47" i="465" s="1"/>
  <c r="O70" i="466" a="1"/>
  <c r="O70" i="466" s="1"/>
  <c r="O72" i="467" a="1"/>
  <c r="O72" i="467" s="1"/>
  <c r="D26" i="467" a="1"/>
  <c r="D26" i="467" s="1"/>
  <c r="K26" i="467" s="1" a="1"/>
  <c r="K26" i="467" s="1"/>
  <c r="L26" i="467" s="1" a="1"/>
  <c r="L26" i="467" s="1"/>
  <c r="S71" i="467" a="1"/>
  <c r="S71" i="467" s="1"/>
  <c r="D25" i="467" a="1"/>
  <c r="D25" i="467" s="1"/>
  <c r="K25" i="467" s="1" a="1"/>
  <c r="K25" i="467" s="1"/>
  <c r="L25" i="467" s="1" a="1"/>
  <c r="L25" i="467" s="1"/>
  <c r="S59" i="467" a="1"/>
  <c r="S59" i="467" s="1"/>
  <c r="O59" i="467" a="1"/>
  <c r="O59" i="467" s="1"/>
  <c r="M59" i="467" a="1"/>
  <c r="M59" i="467" s="1"/>
  <c r="N59" i="467" a="1"/>
  <c r="N59" i="467" s="1"/>
  <c r="T59" i="467" a="1"/>
  <c r="T59" i="467" s="1"/>
  <c r="R59" i="467" a="1"/>
  <c r="R59" i="467" s="1"/>
  <c r="K23" i="467" a="1"/>
  <c r="K23" i="467" s="1"/>
  <c r="L23" i="467" s="1" a="1"/>
  <c r="L23" i="467" s="1"/>
  <c r="Y23" i="467" a="1"/>
  <c r="Y23" i="467" s="1"/>
  <c r="D13" i="467" a="1"/>
  <c r="D13" i="467" s="1"/>
  <c r="K13" i="467" s="1" a="1"/>
  <c r="K13" i="467" s="1"/>
  <c r="L13" i="467" s="1" a="1"/>
  <c r="L13" i="467" s="1"/>
  <c r="K48" i="467" a="1"/>
  <c r="K48" i="467" s="1"/>
  <c r="E48" i="467" a="1"/>
  <c r="E48" i="467" s="1"/>
  <c r="I48" i="467" a="1"/>
  <c r="I48" i="467" s="1"/>
  <c r="D48" i="467" a="1"/>
  <c r="D48" i="467" s="1"/>
  <c r="G48" i="467" a="1"/>
  <c r="G48" i="467" s="1"/>
  <c r="F48" i="467" a="1"/>
  <c r="F48" i="467" s="1"/>
  <c r="C48" i="467" a="1"/>
  <c r="C48" i="467" s="1"/>
  <c r="O48" i="467" a="1"/>
  <c r="O48" i="467" s="1"/>
  <c r="S48" i="467" a="1"/>
  <c r="S48" i="467" s="1"/>
  <c r="R48" i="467" a="1"/>
  <c r="R48" i="467" s="1"/>
  <c r="M48" i="467" a="1"/>
  <c r="M48" i="467" s="1"/>
  <c r="N48" i="467" a="1"/>
  <c r="N48" i="467" s="1"/>
  <c r="T48" i="467" a="1"/>
  <c r="T48" i="467" s="1"/>
  <c r="D9" i="467" a="1"/>
  <c r="D9" i="467" s="1"/>
  <c r="Y7" i="467" a="1"/>
  <c r="Y7" i="467" s="1"/>
  <c r="I58" i="467" a="1"/>
  <c r="I58" i="467" s="1"/>
  <c r="E58" i="467" a="1"/>
  <c r="E58" i="467" s="1"/>
  <c r="K58" i="467" a="1"/>
  <c r="K58" i="467" s="1"/>
  <c r="C58" i="467" a="1"/>
  <c r="C58" i="467" s="1"/>
  <c r="F58" i="467" a="1"/>
  <c r="F58" i="467" s="1"/>
  <c r="D58" i="467" a="1"/>
  <c r="D58" i="467" s="1"/>
  <c r="G58" i="467" a="1"/>
  <c r="G58" i="467" s="1"/>
  <c r="K7" i="467" a="1"/>
  <c r="K7" i="467" s="1"/>
  <c r="S70" i="467" a="1"/>
  <c r="S70" i="467" s="1"/>
  <c r="S68" i="467" a="1"/>
  <c r="S68" i="467" s="1"/>
  <c r="O68" i="467" a="1"/>
  <c r="O68" i="467" s="1"/>
  <c r="M68" i="467" a="1"/>
  <c r="M68" i="467" s="1"/>
  <c r="T68" i="467" a="1"/>
  <c r="T68" i="467" s="1"/>
  <c r="R68" i="467" a="1"/>
  <c r="R68" i="467" s="1"/>
  <c r="N68" i="467" a="1"/>
  <c r="N68" i="467" s="1"/>
  <c r="D29" i="467" a="1"/>
  <c r="D29" i="467" s="1"/>
  <c r="I54" i="467" a="1"/>
  <c r="I54" i="467" s="1"/>
  <c r="E54" i="467" a="1"/>
  <c r="E54" i="467" s="1"/>
  <c r="K54" i="467" a="1"/>
  <c r="K54" i="467" s="1"/>
  <c r="C54" i="467" a="1"/>
  <c r="C54" i="467" s="1"/>
  <c r="F54" i="467" a="1"/>
  <c r="F54" i="467" s="1"/>
  <c r="D54" i="467" a="1"/>
  <c r="D54" i="467" s="1"/>
  <c r="G54" i="467" a="1"/>
  <c r="G54" i="467" s="1"/>
  <c r="O44" i="467" a="1"/>
  <c r="O44" i="467" s="1"/>
  <c r="S44" i="467" a="1"/>
  <c r="S44" i="467" s="1"/>
  <c r="R44" i="467" a="1"/>
  <c r="R44" i="467" s="1"/>
  <c r="M44" i="467" a="1"/>
  <c r="M44" i="467" s="1"/>
  <c r="N44" i="467" a="1"/>
  <c r="N44" i="467" s="1"/>
  <c r="T44" i="467" a="1"/>
  <c r="T44" i="467" s="1"/>
  <c r="T70" i="466" a="1"/>
  <c r="T70" i="466" s="1"/>
  <c r="R68" i="466" a="1"/>
  <c r="R68" i="466" s="1"/>
  <c r="R72" i="467" a="1"/>
  <c r="R72" i="467" s="1"/>
  <c r="S72" i="467" a="1"/>
  <c r="S72" i="467" s="1"/>
  <c r="T62" i="467" a="1"/>
  <c r="T62" i="467" s="1"/>
  <c r="R62" i="467" a="1"/>
  <c r="R62" i="467" s="1"/>
  <c r="N62" i="467" a="1"/>
  <c r="N62" i="467" s="1"/>
  <c r="S62" i="467" a="1"/>
  <c r="S62" i="467" s="1"/>
  <c r="O62" i="467" a="1"/>
  <c r="O62" i="467" s="1"/>
  <c r="M62" i="467" a="1"/>
  <c r="M62" i="467" s="1"/>
  <c r="T54" i="467" a="1"/>
  <c r="T54" i="467" s="1"/>
  <c r="O54" i="467" a="1"/>
  <c r="O54" i="467" s="1"/>
  <c r="R54" i="467" a="1"/>
  <c r="R54" i="467" s="1"/>
  <c r="M54" i="467" a="1"/>
  <c r="M54" i="467" s="1"/>
  <c r="S54" i="467" a="1"/>
  <c r="S54" i="467" s="1"/>
  <c r="N54" i="467" a="1"/>
  <c r="N54" i="467" s="1"/>
  <c r="T46" i="467" a="1"/>
  <c r="T46" i="467" s="1"/>
  <c r="O46" i="467" a="1"/>
  <c r="O46" i="467" s="1"/>
  <c r="R46" i="467" a="1"/>
  <c r="R46" i="467" s="1"/>
  <c r="M46" i="467" a="1"/>
  <c r="M46" i="467" s="1"/>
  <c r="S46" i="467" a="1"/>
  <c r="S46" i="467" s="1"/>
  <c r="N46" i="467" a="1"/>
  <c r="N46" i="467" s="1"/>
  <c r="N71" i="467" a="1"/>
  <c r="N71" i="467" s="1"/>
  <c r="D21" i="467" a="1"/>
  <c r="D21" i="467" s="1"/>
  <c r="K21" i="467" s="1" a="1"/>
  <c r="K21" i="467" s="1"/>
  <c r="L21" i="467" s="1" a="1"/>
  <c r="L21" i="467" s="1"/>
  <c r="S55" i="467" a="1"/>
  <c r="S55" i="467" s="1"/>
  <c r="O55" i="467" a="1"/>
  <c r="O55" i="467" s="1"/>
  <c r="M55" i="467" a="1"/>
  <c r="M55" i="467" s="1"/>
  <c r="N55" i="467" a="1"/>
  <c r="N55" i="467" s="1"/>
  <c r="T55" i="467" a="1"/>
  <c r="T55" i="467" s="1"/>
  <c r="R55" i="467" a="1"/>
  <c r="R55" i="467" s="1"/>
  <c r="S61" i="467" a="1"/>
  <c r="S61" i="467" s="1"/>
  <c r="O61" i="467" a="1"/>
  <c r="O61" i="467" s="1"/>
  <c r="M61" i="467" a="1"/>
  <c r="M61" i="467" s="1"/>
  <c r="T61" i="467" a="1"/>
  <c r="T61" i="467" s="1"/>
  <c r="R61" i="467" a="1"/>
  <c r="R61" i="467" s="1"/>
  <c r="N61" i="467" a="1"/>
  <c r="N61" i="467" s="1"/>
  <c r="D24" i="467" a="1"/>
  <c r="D24" i="467" s="1"/>
  <c r="G55" i="467" a="1"/>
  <c r="G55" i="467" s="1"/>
  <c r="E55" i="467" a="1"/>
  <c r="E55" i="467" s="1"/>
  <c r="C55" i="467" a="1"/>
  <c r="C55" i="467" s="1"/>
  <c r="D55" i="467" a="1"/>
  <c r="D55" i="467" s="1"/>
  <c r="K55" i="467" a="1"/>
  <c r="K55" i="467" s="1"/>
  <c r="F55" i="467" a="1"/>
  <c r="F55" i="467" s="1"/>
  <c r="I55" i="467" a="1"/>
  <c r="I55" i="467" s="1"/>
  <c r="I50" i="467" a="1"/>
  <c r="I50" i="467" s="1"/>
  <c r="E50" i="467" a="1"/>
  <c r="E50" i="467" s="1"/>
  <c r="K50" i="467" a="1"/>
  <c r="K50" i="467" s="1"/>
  <c r="C50" i="467" a="1"/>
  <c r="C50" i="467" s="1"/>
  <c r="F50" i="467" a="1"/>
  <c r="F50" i="467" s="1"/>
  <c r="D50" i="467" a="1"/>
  <c r="D50" i="467" s="1"/>
  <c r="G50" i="467" a="1"/>
  <c r="G50" i="467" s="1"/>
  <c r="W7" i="467" a="1"/>
  <c r="W7" i="467" s="1"/>
  <c r="T53" i="467" a="1"/>
  <c r="T53" i="467" s="1"/>
  <c r="R53" i="467" a="1"/>
  <c r="R53" i="467" s="1"/>
  <c r="N53" i="467" a="1"/>
  <c r="N53" i="467" s="1"/>
  <c r="S53" i="467" a="1"/>
  <c r="S53" i="467" s="1"/>
  <c r="M53" i="467" a="1"/>
  <c r="M53" i="467" s="1"/>
  <c r="O53" i="467" a="1"/>
  <c r="O53" i="467" s="1"/>
  <c r="D31" i="467" a="1"/>
  <c r="D31" i="467" s="1"/>
  <c r="K31" i="467" s="1" a="1"/>
  <c r="K31" i="467" s="1"/>
  <c r="L31" i="467" s="1" a="1"/>
  <c r="L31" i="467" s="1"/>
  <c r="T63" i="467" a="1"/>
  <c r="T63" i="467" s="1"/>
  <c r="R63" i="467" a="1"/>
  <c r="R63" i="467" s="1"/>
  <c r="N63" i="467" a="1"/>
  <c r="N63" i="467" s="1"/>
  <c r="S63" i="467" a="1"/>
  <c r="S63" i="467" s="1"/>
  <c r="O63" i="467" a="1"/>
  <c r="O63" i="467" s="1"/>
  <c r="M63" i="467" a="1"/>
  <c r="M63" i="467" s="1"/>
  <c r="K52" i="467" a="1"/>
  <c r="K52" i="467" s="1"/>
  <c r="E52" i="467" a="1"/>
  <c r="E52" i="467" s="1"/>
  <c r="I52" i="467" a="1"/>
  <c r="I52" i="467" s="1"/>
  <c r="D52" i="467" a="1"/>
  <c r="D52" i="467" s="1"/>
  <c r="G52" i="467" a="1"/>
  <c r="G52" i="467" s="1"/>
  <c r="F52" i="467" a="1"/>
  <c r="F52" i="467" s="1"/>
  <c r="C52" i="467" a="1"/>
  <c r="C52" i="467" s="1"/>
  <c r="O52" i="467" a="1"/>
  <c r="O52" i="467" s="1"/>
  <c r="S52" i="467" a="1"/>
  <c r="S52" i="467" s="1"/>
  <c r="R52" i="467" a="1"/>
  <c r="R52" i="467" s="1"/>
  <c r="M52" i="467" a="1"/>
  <c r="M52" i="467" s="1"/>
  <c r="N52" i="467" a="1"/>
  <c r="N52" i="467" s="1"/>
  <c r="T52" i="467" a="1"/>
  <c r="T52" i="467" s="1"/>
  <c r="D15" i="467" a="1"/>
  <c r="D15" i="467" s="1"/>
  <c r="K15" i="467" s="1" a="1"/>
  <c r="K15" i="467" s="1"/>
  <c r="L15" i="467" s="1" a="1"/>
  <c r="L15" i="467" s="1"/>
  <c r="T49" i="467" a="1"/>
  <c r="T49" i="467" s="1"/>
  <c r="R49" i="467" a="1"/>
  <c r="R49" i="467" s="1"/>
  <c r="N49" i="467" a="1"/>
  <c r="N49" i="467" s="1"/>
  <c r="S49" i="467" a="1"/>
  <c r="S49" i="467" s="1"/>
  <c r="M49" i="467" a="1"/>
  <c r="M49" i="467" s="1"/>
  <c r="O49" i="467" a="1"/>
  <c r="O49" i="467" s="1"/>
  <c r="G47" i="467" a="1"/>
  <c r="G47" i="467" s="1"/>
  <c r="E47" i="467" a="1"/>
  <c r="E47" i="467" s="1"/>
  <c r="C47" i="467" a="1"/>
  <c r="C47" i="467" s="1"/>
  <c r="D47" i="467" a="1"/>
  <c r="D47" i="467" s="1"/>
  <c r="K47" i="467" a="1"/>
  <c r="K47" i="467" s="1"/>
  <c r="F47" i="467" a="1"/>
  <c r="F47" i="467" s="1"/>
  <c r="I47" i="467" a="1"/>
  <c r="I47" i="467" s="1"/>
  <c r="S47" i="467" a="1"/>
  <c r="S47" i="467" s="1"/>
  <c r="O47" i="467" a="1"/>
  <c r="O47" i="467" s="1"/>
  <c r="M47" i="467" a="1"/>
  <c r="M47" i="467" s="1"/>
  <c r="N47" i="467" a="1"/>
  <c r="N47" i="467" s="1"/>
  <c r="T47" i="467" a="1"/>
  <c r="T47" i="467" s="1"/>
  <c r="R47" i="467" a="1"/>
  <c r="R47" i="467" s="1"/>
  <c r="I46" i="467" a="1"/>
  <c r="I46" i="467" s="1"/>
  <c r="E46" i="467" a="1"/>
  <c r="E46" i="467" s="1"/>
  <c r="K46" i="467" a="1"/>
  <c r="K46" i="467" s="1"/>
  <c r="C46" i="467" a="1"/>
  <c r="C46" i="467" s="1"/>
  <c r="F46" i="467" a="1"/>
  <c r="F46" i="467" s="1"/>
  <c r="D46" i="467" a="1"/>
  <c r="D46" i="467" s="1"/>
  <c r="G46" i="467" a="1"/>
  <c r="G46" i="467" s="1"/>
  <c r="G43" i="467" a="1"/>
  <c r="G43" i="467" s="1"/>
  <c r="E43" i="467" a="1"/>
  <c r="E43" i="467" s="1"/>
  <c r="C43" i="467" a="1"/>
  <c r="C43" i="467" s="1"/>
  <c r="D43" i="467" a="1"/>
  <c r="D43" i="467" s="1"/>
  <c r="K43" i="467" a="1"/>
  <c r="K43" i="467" s="1"/>
  <c r="F43" i="467" a="1"/>
  <c r="F43" i="467" s="1"/>
  <c r="I43" i="467" a="1"/>
  <c r="I43" i="467" s="1"/>
  <c r="M70" i="467" a="1"/>
  <c r="M70" i="467" s="1"/>
  <c r="N70" i="467" a="1"/>
  <c r="N70" i="467" s="1"/>
  <c r="K66" i="467" a="1"/>
  <c r="K66" i="467" s="1"/>
  <c r="I66" i="467" a="1"/>
  <c r="I66" i="467" s="1"/>
  <c r="F66" i="467" a="1"/>
  <c r="F66" i="467" s="1"/>
  <c r="D66" i="467" a="1"/>
  <c r="D66" i="467" s="1"/>
  <c r="G66" i="467" a="1"/>
  <c r="G66" i="467" s="1"/>
  <c r="C66" i="467" a="1"/>
  <c r="C66" i="467" s="1"/>
  <c r="E66" i="467" a="1"/>
  <c r="E66" i="467" s="1"/>
  <c r="S64" i="467" a="1"/>
  <c r="S64" i="467" s="1"/>
  <c r="O64" i="467" a="1"/>
  <c r="O64" i="467" s="1"/>
  <c r="M64" i="467" a="1"/>
  <c r="M64" i="467" s="1"/>
  <c r="T64" i="467" a="1"/>
  <c r="T64" i="467" s="1"/>
  <c r="R64" i="467" a="1"/>
  <c r="R64" i="467" s="1"/>
  <c r="N64" i="467" a="1"/>
  <c r="N64" i="467" s="1"/>
  <c r="X4" i="467"/>
  <c r="R22" i="467" s="1"/>
  <c r="S65" i="467" a="1"/>
  <c r="S65" i="467" s="1"/>
  <c r="O65" i="467" a="1"/>
  <c r="O65" i="467" s="1"/>
  <c r="M65" i="467" a="1"/>
  <c r="M65" i="467" s="1"/>
  <c r="T65" i="467" a="1"/>
  <c r="T65" i="467" s="1"/>
  <c r="R65" i="467" a="1"/>
  <c r="R65" i="467" s="1"/>
  <c r="N65" i="467" a="1"/>
  <c r="N65" i="467" s="1"/>
  <c r="M43" i="467" a="1"/>
  <c r="M43" i="467" s="1"/>
  <c r="N63" i="466" a="1"/>
  <c r="N63" i="466" s="1"/>
  <c r="O54" i="466" a="1"/>
  <c r="O54" i="466" s="1"/>
  <c r="R47" i="466" a="1"/>
  <c r="R47" i="466" s="1"/>
  <c r="M63" i="466" a="1"/>
  <c r="M63" i="466" s="1"/>
  <c r="R63" i="466" a="1"/>
  <c r="R63" i="466" s="1"/>
  <c r="O51" i="466" a="1"/>
  <c r="O51" i="466" s="1"/>
  <c r="O63" i="466" a="1"/>
  <c r="O63" i="466" s="1"/>
  <c r="Y9" i="466" a="1"/>
  <c r="Y9" i="466" s="1"/>
  <c r="G59" i="466" a="1"/>
  <c r="G59" i="466" s="1"/>
  <c r="E59" i="466" a="1"/>
  <c r="E59" i="466" s="1"/>
  <c r="C59" i="466" a="1"/>
  <c r="C59" i="466" s="1"/>
  <c r="I59" i="466" a="1"/>
  <c r="I59" i="466" s="1"/>
  <c r="D59" i="466" a="1"/>
  <c r="D59" i="466" s="1"/>
  <c r="F59" i="466" a="1"/>
  <c r="F59" i="466" s="1"/>
  <c r="K59" i="466" a="1"/>
  <c r="K59" i="466" s="1"/>
  <c r="D23" i="466" a="1"/>
  <c r="D23" i="466" s="1"/>
  <c r="M59" i="466" a="1"/>
  <c r="M59" i="466" s="1"/>
  <c r="T59" i="466" a="1"/>
  <c r="T59" i="466" s="1"/>
  <c r="R59" i="466" a="1"/>
  <c r="R59" i="466" s="1"/>
  <c r="S59" i="466" a="1"/>
  <c r="S59" i="466" s="1"/>
  <c r="N59" i="466" a="1"/>
  <c r="N59" i="466" s="1"/>
  <c r="O59" i="466" a="1"/>
  <c r="O59" i="466" s="1"/>
  <c r="G69" i="466" a="1"/>
  <c r="G69" i="466" s="1"/>
  <c r="E69" i="466" a="1"/>
  <c r="E69" i="466" s="1"/>
  <c r="C69" i="466" a="1"/>
  <c r="C69" i="466" s="1"/>
  <c r="I69" i="466" a="1"/>
  <c r="I69" i="466" s="1"/>
  <c r="D69" i="466" a="1"/>
  <c r="D69" i="466" s="1"/>
  <c r="F69" i="466" a="1"/>
  <c r="F69" i="466" s="1"/>
  <c r="K69" i="466" a="1"/>
  <c r="K69" i="466" s="1"/>
  <c r="D33" i="466" a="1"/>
  <c r="D33" i="466" s="1"/>
  <c r="K56" i="466" a="1"/>
  <c r="K56" i="466" s="1"/>
  <c r="I56" i="466" a="1"/>
  <c r="I56" i="466" s="1"/>
  <c r="F56" i="466" a="1"/>
  <c r="F56" i="466" s="1"/>
  <c r="D56" i="466" a="1"/>
  <c r="D56" i="466" s="1"/>
  <c r="E56" i="466" a="1"/>
  <c r="E56" i="466" s="1"/>
  <c r="C56" i="466" a="1"/>
  <c r="C56" i="466" s="1"/>
  <c r="G56" i="466" a="1"/>
  <c r="G56" i="466" s="1"/>
  <c r="D20" i="466" a="1"/>
  <c r="D20" i="466" s="1"/>
  <c r="G48" i="466" a="1"/>
  <c r="G48" i="466" s="1"/>
  <c r="E48" i="466" a="1"/>
  <c r="E48" i="466" s="1"/>
  <c r="C48" i="466" a="1"/>
  <c r="C48" i="466" s="1"/>
  <c r="K48" i="466" a="1"/>
  <c r="K48" i="466" s="1"/>
  <c r="F48" i="466" a="1"/>
  <c r="F48" i="466" s="1"/>
  <c r="I48" i="466" a="1"/>
  <c r="I48" i="466" s="1"/>
  <c r="D12" i="466" a="1"/>
  <c r="D12" i="466" s="1"/>
  <c r="D48" i="466" a="1"/>
  <c r="D48" i="466" s="1"/>
  <c r="G49" i="466" a="1"/>
  <c r="G49" i="466" s="1"/>
  <c r="E49" i="466" a="1"/>
  <c r="E49" i="466" s="1"/>
  <c r="C49" i="466" a="1"/>
  <c r="C49" i="466" s="1"/>
  <c r="K49" i="466" a="1"/>
  <c r="K49" i="466" s="1"/>
  <c r="F49" i="466" a="1"/>
  <c r="F49" i="466" s="1"/>
  <c r="I49" i="466" a="1"/>
  <c r="I49" i="466" s="1"/>
  <c r="D49" i="466" a="1"/>
  <c r="D49" i="466" s="1"/>
  <c r="D13" i="466" a="1"/>
  <c r="D13" i="466" s="1"/>
  <c r="F64" i="466" a="1"/>
  <c r="F64" i="466" s="1"/>
  <c r="C64" i="466" a="1"/>
  <c r="C64" i="466" s="1"/>
  <c r="I64" i="466" a="1"/>
  <c r="I64" i="466" s="1"/>
  <c r="E64" i="466" a="1"/>
  <c r="E64" i="466" s="1"/>
  <c r="K64" i="466" a="1"/>
  <c r="K64" i="466" s="1"/>
  <c r="D64" i="466" a="1"/>
  <c r="D64" i="466" s="1"/>
  <c r="G64" i="466" a="1"/>
  <c r="G64" i="466" s="1"/>
  <c r="D28" i="466" a="1"/>
  <c r="D28" i="466" s="1"/>
  <c r="K28" i="466" s="1" a="1"/>
  <c r="K28" i="466" s="1"/>
  <c r="L28" i="466" s="1" a="1"/>
  <c r="L28" i="466" s="1"/>
  <c r="G58" i="466" a="1"/>
  <c r="G58" i="466" s="1"/>
  <c r="E58" i="466" a="1"/>
  <c r="E58" i="466" s="1"/>
  <c r="C58" i="466" a="1"/>
  <c r="C58" i="466" s="1"/>
  <c r="I58" i="466" a="1"/>
  <c r="I58" i="466" s="1"/>
  <c r="D58" i="466" a="1"/>
  <c r="D58" i="466" s="1"/>
  <c r="F58" i="466" a="1"/>
  <c r="F58" i="466" s="1"/>
  <c r="K58" i="466" a="1"/>
  <c r="K58" i="466" s="1"/>
  <c r="S58" i="466" a="1"/>
  <c r="S58" i="466" s="1"/>
  <c r="N58" i="466" a="1"/>
  <c r="N58" i="466" s="1"/>
  <c r="O58" i="466" a="1"/>
  <c r="O58" i="466" s="1"/>
  <c r="R58" i="466" a="1"/>
  <c r="R58" i="466" s="1"/>
  <c r="D22" i="466" a="1"/>
  <c r="D22" i="466" s="1"/>
  <c r="M58" i="466" a="1"/>
  <c r="M58" i="466" s="1"/>
  <c r="T58" i="466" a="1"/>
  <c r="T58" i="466" s="1"/>
  <c r="K57" i="466" a="1"/>
  <c r="K57" i="466" s="1"/>
  <c r="I57" i="466" a="1"/>
  <c r="I57" i="466" s="1"/>
  <c r="F57" i="466" a="1"/>
  <c r="F57" i="466" s="1"/>
  <c r="D57" i="466" a="1"/>
  <c r="D57" i="466" s="1"/>
  <c r="G57" i="466" a="1"/>
  <c r="G57" i="466" s="1"/>
  <c r="C57" i="466" a="1"/>
  <c r="C57" i="466" s="1"/>
  <c r="E57" i="466" a="1"/>
  <c r="E57" i="466" s="1"/>
  <c r="D21" i="466" a="1"/>
  <c r="D21" i="466" s="1"/>
  <c r="I62" i="466" a="1"/>
  <c r="I62" i="466" s="1"/>
  <c r="C62" i="466" a="1"/>
  <c r="C62" i="466" s="1"/>
  <c r="K62" i="466" a="1"/>
  <c r="K62" i="466" s="1"/>
  <c r="E62" i="466" a="1"/>
  <c r="E62" i="466" s="1"/>
  <c r="G62" i="466" a="1"/>
  <c r="G62" i="466" s="1"/>
  <c r="F62" i="466" a="1"/>
  <c r="F62" i="466" s="1"/>
  <c r="D62" i="466" a="1"/>
  <c r="D62" i="466" s="1"/>
  <c r="D26" i="466" a="1"/>
  <c r="D26" i="466" s="1"/>
  <c r="K26" i="466" s="1" a="1"/>
  <c r="K26" i="466" s="1"/>
  <c r="L26" i="466" s="1" a="1"/>
  <c r="L26" i="466" s="1"/>
  <c r="G52" i="466" a="1"/>
  <c r="G52" i="466" s="1"/>
  <c r="D52" i="466" a="1"/>
  <c r="D52" i="466" s="1"/>
  <c r="F52" i="466" a="1"/>
  <c r="F52" i="466" s="1"/>
  <c r="K52" i="466" a="1"/>
  <c r="K52" i="466" s="1"/>
  <c r="I52" i="466" a="1"/>
  <c r="I52" i="466" s="1"/>
  <c r="E52" i="466" a="1"/>
  <c r="E52" i="466" s="1"/>
  <c r="C52" i="466" a="1"/>
  <c r="C52" i="466" s="1"/>
  <c r="D16" i="466" a="1"/>
  <c r="D16" i="466" s="1"/>
  <c r="K16" i="466" s="1" a="1"/>
  <c r="K16" i="466" s="1"/>
  <c r="L16" i="466" s="1" a="1"/>
  <c r="L16" i="466" s="1"/>
  <c r="G72" i="466" a="1"/>
  <c r="G72" i="466" s="1"/>
  <c r="E72" i="466" a="1"/>
  <c r="E72" i="466" s="1"/>
  <c r="C72" i="466" a="1"/>
  <c r="C72" i="466" s="1"/>
  <c r="I72" i="466" a="1"/>
  <c r="I72" i="466" s="1"/>
  <c r="D72" i="466" a="1"/>
  <c r="D72" i="466" s="1"/>
  <c r="F72" i="466" a="1"/>
  <c r="F72" i="466" s="1"/>
  <c r="K72" i="466" a="1"/>
  <c r="K72" i="466" s="1"/>
  <c r="D36" i="466" a="1"/>
  <c r="D36" i="466" s="1"/>
  <c r="S72" i="466" a="1"/>
  <c r="S72" i="466" s="1"/>
  <c r="N72" i="466" a="1"/>
  <c r="N72" i="466" s="1"/>
  <c r="O72" i="466" a="1"/>
  <c r="O72" i="466" s="1"/>
  <c r="R72" i="466" a="1"/>
  <c r="R72" i="466" s="1"/>
  <c r="T72" i="466" a="1"/>
  <c r="T72" i="466" s="1"/>
  <c r="M72" i="466" a="1"/>
  <c r="M72" i="466" s="1"/>
  <c r="K53" i="466" a="1"/>
  <c r="K53" i="466" s="1"/>
  <c r="I53" i="466" a="1"/>
  <c r="I53" i="466" s="1"/>
  <c r="F53" i="466" a="1"/>
  <c r="F53" i="466" s="1"/>
  <c r="D53" i="466" a="1"/>
  <c r="D53" i="466" s="1"/>
  <c r="C53" i="466" a="1"/>
  <c r="C53" i="466" s="1"/>
  <c r="E53" i="466" a="1"/>
  <c r="E53" i="466" s="1"/>
  <c r="G53" i="466" a="1"/>
  <c r="G53" i="466" s="1"/>
  <c r="D17" i="466" a="1"/>
  <c r="D17" i="466" s="1"/>
  <c r="K67" i="466" a="1"/>
  <c r="K67" i="466" s="1"/>
  <c r="I67" i="466" a="1"/>
  <c r="I67" i="466" s="1"/>
  <c r="F67" i="466" a="1"/>
  <c r="F67" i="466" s="1"/>
  <c r="D67" i="466" a="1"/>
  <c r="D67" i="466" s="1"/>
  <c r="G67" i="466" a="1"/>
  <c r="G67" i="466" s="1"/>
  <c r="C67" i="466" a="1"/>
  <c r="C67" i="466" s="1"/>
  <c r="E67" i="466" a="1"/>
  <c r="E67" i="466" s="1"/>
  <c r="D31" i="466" a="1"/>
  <c r="D31" i="466" s="1"/>
  <c r="N67" i="466" a="1"/>
  <c r="N67" i="466" s="1"/>
  <c r="O67" i="466" a="1"/>
  <c r="O67" i="466" s="1"/>
  <c r="S67" i="466" a="1"/>
  <c r="S67" i="466" s="1"/>
  <c r="T67" i="466" a="1"/>
  <c r="T67" i="466" s="1"/>
  <c r="M67" i="466" a="1"/>
  <c r="M67" i="466" s="1"/>
  <c r="R67" i="466" a="1"/>
  <c r="R67" i="466" s="1"/>
  <c r="G65" i="466" a="1"/>
  <c r="G65" i="466" s="1"/>
  <c r="E65" i="466" a="1"/>
  <c r="E65" i="466" s="1"/>
  <c r="C65" i="466" a="1"/>
  <c r="C65" i="466" s="1"/>
  <c r="K65" i="466" a="1"/>
  <c r="K65" i="466" s="1"/>
  <c r="D65" i="466" a="1"/>
  <c r="D65" i="466" s="1"/>
  <c r="F65" i="466" a="1"/>
  <c r="F65" i="466" s="1"/>
  <c r="D29" i="466" a="1"/>
  <c r="D29" i="466" s="1"/>
  <c r="I65" i="466" a="1"/>
  <c r="I65" i="466" s="1"/>
  <c r="O65" i="466" a="1"/>
  <c r="O65" i="466" s="1"/>
  <c r="R65" i="466" a="1"/>
  <c r="R65" i="466" s="1"/>
  <c r="T65" i="466" a="1"/>
  <c r="T65" i="466" s="1"/>
  <c r="M65" i="466" a="1"/>
  <c r="M65" i="466" s="1"/>
  <c r="N65" i="466" a="1"/>
  <c r="N65" i="466" s="1"/>
  <c r="S65" i="466" a="1"/>
  <c r="S65" i="466" s="1"/>
  <c r="T55" i="466" a="1"/>
  <c r="T55" i="466" s="1"/>
  <c r="R60" i="463" a="1"/>
  <c r="R60" i="463" s="1"/>
  <c r="R54" i="463" a="1"/>
  <c r="R54" i="463" s="1"/>
  <c r="M50" i="463" a="1"/>
  <c r="M50" i="463" s="1"/>
  <c r="R61" i="465" a="1"/>
  <c r="R61" i="465" s="1"/>
  <c r="K70" i="466" a="1"/>
  <c r="K70" i="466" s="1"/>
  <c r="I70" i="466" a="1"/>
  <c r="I70" i="466" s="1"/>
  <c r="F70" i="466" a="1"/>
  <c r="F70" i="466" s="1"/>
  <c r="D70" i="466" a="1"/>
  <c r="D70" i="466" s="1"/>
  <c r="E70" i="466" a="1"/>
  <c r="E70" i="466" s="1"/>
  <c r="G70" i="466" a="1"/>
  <c r="G70" i="466" s="1"/>
  <c r="C70" i="466" a="1"/>
  <c r="C70" i="466" s="1"/>
  <c r="D34" i="466" a="1"/>
  <c r="D34" i="466" s="1"/>
  <c r="T61" i="466" a="1"/>
  <c r="T61" i="466" s="1"/>
  <c r="O61" i="466" a="1"/>
  <c r="O61" i="466" s="1"/>
  <c r="K63" i="466" a="1"/>
  <c r="K63" i="466" s="1"/>
  <c r="I63" i="466" a="1"/>
  <c r="I63" i="466" s="1"/>
  <c r="F63" i="466" a="1"/>
  <c r="F63" i="466" s="1"/>
  <c r="D63" i="466" a="1"/>
  <c r="D63" i="466" s="1"/>
  <c r="G63" i="466" a="1"/>
  <c r="G63" i="466" s="1"/>
  <c r="E63" i="466" a="1"/>
  <c r="E63" i="466" s="1"/>
  <c r="C63" i="466" a="1"/>
  <c r="C63" i="466" s="1"/>
  <c r="D27" i="466" a="1"/>
  <c r="D27" i="466" s="1"/>
  <c r="K51" i="466" a="1"/>
  <c r="K51" i="466" s="1"/>
  <c r="I51" i="466" a="1"/>
  <c r="I51" i="466" s="1"/>
  <c r="F51" i="466" a="1"/>
  <c r="F51" i="466" s="1"/>
  <c r="D51" i="466" a="1"/>
  <c r="D51" i="466" s="1"/>
  <c r="G51" i="466" a="1"/>
  <c r="G51" i="466" s="1"/>
  <c r="C51" i="466" a="1"/>
  <c r="C51" i="466" s="1"/>
  <c r="E51" i="466" a="1"/>
  <c r="E51" i="466" s="1"/>
  <c r="D15" i="466" a="1"/>
  <c r="D15" i="466" s="1"/>
  <c r="S44" i="466" a="1"/>
  <c r="S44" i="466" s="1"/>
  <c r="O44" i="466" a="1"/>
  <c r="O44" i="466" s="1"/>
  <c r="M44" i="466" a="1"/>
  <c r="M44" i="466" s="1"/>
  <c r="R44" i="466" a="1"/>
  <c r="R44" i="466" s="1"/>
  <c r="T44" i="466" a="1"/>
  <c r="T44" i="466" s="1"/>
  <c r="N44" i="466" a="1"/>
  <c r="N44" i="466" s="1"/>
  <c r="N68" i="466" a="1"/>
  <c r="N68" i="466" s="1"/>
  <c r="S68" i="466" a="1"/>
  <c r="S68" i="466" s="1"/>
  <c r="M54" i="466" a="1"/>
  <c r="M54" i="466" s="1"/>
  <c r="R54" i="466" a="1"/>
  <c r="R54" i="466" s="1"/>
  <c r="M47" i="466" a="1"/>
  <c r="M47" i="466" s="1"/>
  <c r="T60" i="466" a="1"/>
  <c r="T60" i="466" s="1"/>
  <c r="R60" i="466" a="1"/>
  <c r="R60" i="466" s="1"/>
  <c r="N60" i="466" a="1"/>
  <c r="N60" i="466" s="1"/>
  <c r="O60" i="466" a="1"/>
  <c r="O60" i="466" s="1"/>
  <c r="M60" i="466" a="1"/>
  <c r="M60" i="466" s="1"/>
  <c r="S60" i="466" a="1"/>
  <c r="S60" i="466" s="1"/>
  <c r="T66" i="466" a="1"/>
  <c r="T66" i="466" s="1"/>
  <c r="R66" i="466" a="1"/>
  <c r="R66" i="466" s="1"/>
  <c r="N66" i="466" a="1"/>
  <c r="N66" i="466" s="1"/>
  <c r="O66" i="466" a="1"/>
  <c r="O66" i="466" s="1"/>
  <c r="S66" i="466" a="1"/>
  <c r="S66" i="466" s="1"/>
  <c r="M66" i="466" a="1"/>
  <c r="M66" i="466" s="1"/>
  <c r="T71" i="466" a="1"/>
  <c r="T71" i="466" s="1"/>
  <c r="R71" i="466" a="1"/>
  <c r="R71" i="466" s="1"/>
  <c r="N71" i="466" a="1"/>
  <c r="N71" i="466" s="1"/>
  <c r="S71" i="466" a="1"/>
  <c r="S71" i="466" s="1"/>
  <c r="M71" i="466" a="1"/>
  <c r="M71" i="466" s="1"/>
  <c r="O71" i="466" a="1"/>
  <c r="O71" i="466" s="1"/>
  <c r="R51" i="466" a="1"/>
  <c r="R51" i="466" s="1"/>
  <c r="M50" i="466" a="1"/>
  <c r="M50" i="466" s="1"/>
  <c r="T50" i="466" a="1"/>
  <c r="T50" i="466" s="1"/>
  <c r="G55" i="466" a="1"/>
  <c r="G55" i="466" s="1"/>
  <c r="E55" i="466" a="1"/>
  <c r="E55" i="466" s="1"/>
  <c r="C55" i="466" a="1"/>
  <c r="C55" i="466" s="1"/>
  <c r="F55" i="466" a="1"/>
  <c r="F55" i="466" s="1"/>
  <c r="I55" i="466" a="1"/>
  <c r="I55" i="466" s="1"/>
  <c r="D55" i="466" a="1"/>
  <c r="D55" i="466" s="1"/>
  <c r="K55" i="466" a="1"/>
  <c r="K55" i="466" s="1"/>
  <c r="D19" i="466" a="1"/>
  <c r="D19" i="466" s="1"/>
  <c r="K60" i="466" a="1"/>
  <c r="K60" i="466" s="1"/>
  <c r="I60" i="466" a="1"/>
  <c r="I60" i="466" s="1"/>
  <c r="F60" i="466" a="1"/>
  <c r="F60" i="466" s="1"/>
  <c r="D60" i="466" a="1"/>
  <c r="D60" i="466" s="1"/>
  <c r="E60" i="466" a="1"/>
  <c r="E60" i="466" s="1"/>
  <c r="C60" i="466" a="1"/>
  <c r="C60" i="466" s="1"/>
  <c r="G60" i="466" a="1"/>
  <c r="G60" i="466" s="1"/>
  <c r="K66" i="466" a="1"/>
  <c r="K66" i="466" s="1"/>
  <c r="I66" i="466" a="1"/>
  <c r="I66" i="466" s="1"/>
  <c r="F66" i="466" a="1"/>
  <c r="F66" i="466" s="1"/>
  <c r="C66" i="466" a="1"/>
  <c r="C66" i="466" s="1"/>
  <c r="E66" i="466" a="1"/>
  <c r="E66" i="466" s="1"/>
  <c r="G66" i="466" a="1"/>
  <c r="G66" i="466" s="1"/>
  <c r="D66" i="466" a="1"/>
  <c r="D66" i="466" s="1"/>
  <c r="M60" i="463" a="1"/>
  <c r="M60" i="463" s="1"/>
  <c r="T60" i="463" a="1"/>
  <c r="T60" i="463" s="1"/>
  <c r="M54" i="463" a="1"/>
  <c r="M54" i="463" s="1"/>
  <c r="M62" i="465" a="1"/>
  <c r="M62" i="465" s="1"/>
  <c r="T61" i="465" a="1"/>
  <c r="T61" i="465" s="1"/>
  <c r="O52" i="465" a="1"/>
  <c r="O52" i="465" s="1"/>
  <c r="O53" i="465" a="1"/>
  <c r="O53" i="465" s="1"/>
  <c r="R61" i="466" a="1"/>
  <c r="R61" i="466" s="1"/>
  <c r="Y10" i="466" a="1"/>
  <c r="Y10" i="466" s="1"/>
  <c r="X10" i="466" a="1"/>
  <c r="X10" i="466" s="1"/>
  <c r="D18" i="466" a="1"/>
  <c r="D18" i="466" s="1"/>
  <c r="K47" i="466" a="1"/>
  <c r="K47" i="466" s="1"/>
  <c r="I47" i="466" a="1"/>
  <c r="I47" i="466" s="1"/>
  <c r="F47" i="466" a="1"/>
  <c r="F47" i="466" s="1"/>
  <c r="D47" i="466" a="1"/>
  <c r="D47" i="466" s="1"/>
  <c r="G47" i="466" a="1"/>
  <c r="G47" i="466" s="1"/>
  <c r="C47" i="466" a="1"/>
  <c r="C47" i="466" s="1"/>
  <c r="E47" i="466" a="1"/>
  <c r="E47" i="466" s="1"/>
  <c r="D11" i="466" a="1"/>
  <c r="D11" i="466" s="1"/>
  <c r="T43" i="466" a="1"/>
  <c r="T43" i="466" s="1"/>
  <c r="R43" i="466" a="1"/>
  <c r="R43" i="466" s="1"/>
  <c r="N43" i="466" a="1"/>
  <c r="N43" i="466" s="1"/>
  <c r="S43" i="466" a="1"/>
  <c r="S43" i="466" s="1"/>
  <c r="M43" i="466" a="1"/>
  <c r="M43" i="466" s="1"/>
  <c r="X4" i="466"/>
  <c r="R24" i="466" s="1"/>
  <c r="O43" i="466" a="1"/>
  <c r="O43" i="466" s="1"/>
  <c r="N55" i="466" a="1"/>
  <c r="N55" i="466" s="1"/>
  <c r="M55" i="466" a="1"/>
  <c r="M55" i="466" s="1"/>
  <c r="T54" i="466" a="1"/>
  <c r="T54" i="466" s="1"/>
  <c r="S47" i="466" a="1"/>
  <c r="S47" i="466" s="1"/>
  <c r="M51" i="466" a="1"/>
  <c r="M51" i="466" s="1"/>
  <c r="S51" i="466" a="1"/>
  <c r="S51" i="466" s="1"/>
  <c r="G61" i="466" a="1"/>
  <c r="G61" i="466" s="1"/>
  <c r="E61" i="466" a="1"/>
  <c r="E61" i="466" s="1"/>
  <c r="C61" i="466" a="1"/>
  <c r="C61" i="466" s="1"/>
  <c r="K61" i="466" a="1"/>
  <c r="K61" i="466" s="1"/>
  <c r="D61" i="466" a="1"/>
  <c r="D61" i="466" s="1"/>
  <c r="I61" i="466" a="1"/>
  <c r="I61" i="466" s="1"/>
  <c r="F61" i="466" a="1"/>
  <c r="F61" i="466" s="1"/>
  <c r="D25" i="466" a="1"/>
  <c r="D25" i="466" s="1"/>
  <c r="S45" i="466" a="1"/>
  <c r="S45" i="466" s="1"/>
  <c r="O45" i="466" a="1"/>
  <c r="O45" i="466" s="1"/>
  <c r="M45" i="466" a="1"/>
  <c r="M45" i="466" s="1"/>
  <c r="R45" i="466" a="1"/>
  <c r="R45" i="466" s="1"/>
  <c r="T45" i="466" a="1"/>
  <c r="T45" i="466" s="1"/>
  <c r="N45" i="466" a="1"/>
  <c r="N45" i="466" s="1"/>
  <c r="K9" i="466" a="1"/>
  <c r="K9" i="466" s="1"/>
  <c r="S55" i="466" a="1"/>
  <c r="S55" i="466" s="1"/>
  <c r="K71" i="466" a="1"/>
  <c r="K71" i="466" s="1"/>
  <c r="I71" i="466" a="1"/>
  <c r="I71" i="466" s="1"/>
  <c r="F71" i="466" a="1"/>
  <c r="F71" i="466" s="1"/>
  <c r="D71" i="466" a="1"/>
  <c r="D71" i="466" s="1"/>
  <c r="G71" i="466" a="1"/>
  <c r="G71" i="466" s="1"/>
  <c r="C71" i="466" a="1"/>
  <c r="C71" i="466" s="1"/>
  <c r="E71" i="466" a="1"/>
  <c r="E71" i="466" s="1"/>
  <c r="G68" i="466" a="1"/>
  <c r="G68" i="466" s="1"/>
  <c r="E68" i="466" a="1"/>
  <c r="E68" i="466" s="1"/>
  <c r="C68" i="466" a="1"/>
  <c r="C68" i="466" s="1"/>
  <c r="I68" i="466" a="1"/>
  <c r="I68" i="466" s="1"/>
  <c r="D68" i="466" a="1"/>
  <c r="D68" i="466" s="1"/>
  <c r="F68" i="466" a="1"/>
  <c r="F68" i="466" s="1"/>
  <c r="K68" i="466" a="1"/>
  <c r="K68" i="466" s="1"/>
  <c r="D32" i="466" a="1"/>
  <c r="D32" i="466" s="1"/>
  <c r="S52" i="466" a="1"/>
  <c r="S52" i="466" s="1"/>
  <c r="N52" i="466" a="1"/>
  <c r="N52" i="466" s="1"/>
  <c r="R52" i="466" a="1"/>
  <c r="R52" i="466" s="1"/>
  <c r="O52" i="466" a="1"/>
  <c r="O52" i="466" s="1"/>
  <c r="T52" i="466" a="1"/>
  <c r="T52" i="466" s="1"/>
  <c r="M52" i="466" a="1"/>
  <c r="M52" i="466" s="1"/>
  <c r="O60" i="463" a="1"/>
  <c r="O60" i="463" s="1"/>
  <c r="S54" i="463" a="1"/>
  <c r="S54" i="463" s="1"/>
  <c r="R62" i="465" a="1"/>
  <c r="R62" i="465" s="1"/>
  <c r="M48" i="465" a="1"/>
  <c r="M48" i="465" s="1"/>
  <c r="M49" i="465" a="1"/>
  <c r="M49" i="465" s="1"/>
  <c r="N70" i="466" a="1"/>
  <c r="N70" i="466" s="1"/>
  <c r="N61" i="466" a="1"/>
  <c r="N61" i="466" s="1"/>
  <c r="K54" i="466" a="1"/>
  <c r="K54" i="466" s="1"/>
  <c r="G54" i="466" a="1"/>
  <c r="G54" i="466" s="1"/>
  <c r="D54" i="466" a="1"/>
  <c r="D54" i="466" s="1"/>
  <c r="C54" i="466" a="1"/>
  <c r="C54" i="466" s="1"/>
  <c r="I54" i="466" a="1"/>
  <c r="I54" i="466" s="1"/>
  <c r="F54" i="466" a="1"/>
  <c r="F54" i="466" s="1"/>
  <c r="E54" i="466" a="1"/>
  <c r="E54" i="466" s="1"/>
  <c r="K50" i="466" a="1"/>
  <c r="K50" i="466" s="1"/>
  <c r="I50" i="466" a="1"/>
  <c r="I50" i="466" s="1"/>
  <c r="F50" i="466" a="1"/>
  <c r="F50" i="466" s="1"/>
  <c r="D50" i="466" a="1"/>
  <c r="D50" i="466" s="1"/>
  <c r="G50" i="466" a="1"/>
  <c r="G50" i="466" s="1"/>
  <c r="C50" i="466" a="1"/>
  <c r="C50" i="466" s="1"/>
  <c r="E50" i="466" a="1"/>
  <c r="E50" i="466" s="1"/>
  <c r="B2" i="466"/>
  <c r="D14" i="466" a="1"/>
  <c r="D14" i="466" s="1"/>
  <c r="K43" i="466" a="1"/>
  <c r="K43" i="466" s="1"/>
  <c r="I43" i="466" a="1"/>
  <c r="I43" i="466" s="1"/>
  <c r="F43" i="466" a="1"/>
  <c r="F43" i="466" s="1"/>
  <c r="D43" i="466" a="1"/>
  <c r="D43" i="466" s="1"/>
  <c r="G43" i="466" a="1"/>
  <c r="G43" i="466" s="1"/>
  <c r="C43" i="466" a="1"/>
  <c r="C43" i="466" s="1"/>
  <c r="E43" i="466" a="1"/>
  <c r="E43" i="466" s="1"/>
  <c r="D7" i="466" a="1"/>
  <c r="D7" i="466" s="1"/>
  <c r="S69" i="466" a="1"/>
  <c r="S69" i="466" s="1"/>
  <c r="O69" i="466" a="1"/>
  <c r="O69" i="466" s="1"/>
  <c r="M69" i="466" a="1"/>
  <c r="M69" i="466" s="1"/>
  <c r="T69" i="466" a="1"/>
  <c r="T69" i="466" s="1"/>
  <c r="N69" i="466" a="1"/>
  <c r="N69" i="466" s="1"/>
  <c r="R69" i="466" a="1"/>
  <c r="R69" i="466" s="1"/>
  <c r="M68" i="466" a="1"/>
  <c r="M68" i="466" s="1"/>
  <c r="T56" i="466" a="1"/>
  <c r="T56" i="466" s="1"/>
  <c r="R56" i="466" a="1"/>
  <c r="R56" i="466" s="1"/>
  <c r="N56" i="466" a="1"/>
  <c r="N56" i="466" s="1"/>
  <c r="O56" i="466" a="1"/>
  <c r="O56" i="466" s="1"/>
  <c r="M56" i="466" a="1"/>
  <c r="M56" i="466" s="1"/>
  <c r="S56" i="466" a="1"/>
  <c r="S56" i="466" s="1"/>
  <c r="O55" i="466" a="1"/>
  <c r="O55" i="466" s="1"/>
  <c r="S54" i="466" a="1"/>
  <c r="S54" i="466" s="1"/>
  <c r="S48" i="466" a="1"/>
  <c r="S48" i="466" s="1"/>
  <c r="O48" i="466" a="1"/>
  <c r="O48" i="466" s="1"/>
  <c r="M48" i="466" a="1"/>
  <c r="M48" i="466" s="1"/>
  <c r="R48" i="466" a="1"/>
  <c r="R48" i="466" s="1"/>
  <c r="T48" i="466" a="1"/>
  <c r="T48" i="466" s="1"/>
  <c r="N48" i="466" a="1"/>
  <c r="N48" i="466" s="1"/>
  <c r="O47" i="466" a="1"/>
  <c r="O47" i="466" s="1"/>
  <c r="N47" i="466" a="1"/>
  <c r="N47" i="466" s="1"/>
  <c r="T57" i="466" a="1"/>
  <c r="T57" i="466" s="1"/>
  <c r="R57" i="466" a="1"/>
  <c r="R57" i="466" s="1"/>
  <c r="N57" i="466" a="1"/>
  <c r="N57" i="466" s="1"/>
  <c r="S57" i="466" a="1"/>
  <c r="S57" i="466" s="1"/>
  <c r="M57" i="466" a="1"/>
  <c r="M57" i="466" s="1"/>
  <c r="O57" i="466" a="1"/>
  <c r="O57" i="466" s="1"/>
  <c r="S49" i="466" a="1"/>
  <c r="S49" i="466" s="1"/>
  <c r="O49" i="466" a="1"/>
  <c r="O49" i="466" s="1"/>
  <c r="M49" i="466" a="1"/>
  <c r="M49" i="466" s="1"/>
  <c r="R49" i="466" a="1"/>
  <c r="R49" i="466" s="1"/>
  <c r="T49" i="466" a="1"/>
  <c r="T49" i="466" s="1"/>
  <c r="N49" i="466" a="1"/>
  <c r="N49" i="466" s="1"/>
  <c r="T62" i="466" a="1"/>
  <c r="T62" i="466" s="1"/>
  <c r="M62" i="466" a="1"/>
  <c r="M62" i="466" s="1"/>
  <c r="O62" i="466" a="1"/>
  <c r="O62" i="466" s="1"/>
  <c r="R62" i="466" a="1"/>
  <c r="R62" i="466" s="1"/>
  <c r="N62" i="466" a="1"/>
  <c r="N62" i="466" s="1"/>
  <c r="S62" i="466" a="1"/>
  <c r="S62" i="466" s="1"/>
  <c r="T53" i="466" a="1"/>
  <c r="T53" i="466" s="1"/>
  <c r="R53" i="466" a="1"/>
  <c r="R53" i="466" s="1"/>
  <c r="N53" i="466" a="1"/>
  <c r="N53" i="466" s="1"/>
  <c r="M53" i="466" a="1"/>
  <c r="M53" i="466" s="1"/>
  <c r="O53" i="466" a="1"/>
  <c r="O53" i="466" s="1"/>
  <c r="S53" i="466" a="1"/>
  <c r="S53" i="466" s="1"/>
  <c r="R64" i="466" a="1"/>
  <c r="R64" i="466" s="1"/>
  <c r="M64" i="466" a="1"/>
  <c r="M64" i="466" s="1"/>
  <c r="T64" i="466" a="1"/>
  <c r="T64" i="466" s="1"/>
  <c r="O64" i="466" a="1"/>
  <c r="O64" i="466" s="1"/>
  <c r="S64" i="466" a="1"/>
  <c r="S64" i="466" s="1"/>
  <c r="N64" i="466" a="1"/>
  <c r="N64" i="466" s="1"/>
  <c r="T51" i="466" a="1"/>
  <c r="T51" i="466" s="1"/>
  <c r="O50" i="466" a="1"/>
  <c r="O50" i="466" s="1"/>
  <c r="N50" i="466" a="1"/>
  <c r="N50" i="466" s="1"/>
  <c r="O62" i="465" a="1"/>
  <c r="O62" i="465" s="1"/>
  <c r="T62" i="465" a="1"/>
  <c r="T62" i="465" s="1"/>
  <c r="S56" i="465" a="1"/>
  <c r="S56" i="465" s="1"/>
  <c r="R52" i="465" a="1"/>
  <c r="R52" i="465" s="1"/>
  <c r="O43" i="465" a="1"/>
  <c r="O43" i="465" s="1"/>
  <c r="R51" i="465" a="1"/>
  <c r="R51" i="465" s="1"/>
  <c r="R53" i="465" a="1"/>
  <c r="R53" i="465" s="1"/>
  <c r="S53" i="465" a="1"/>
  <c r="S53" i="465" s="1"/>
  <c r="N49" i="465" a="1"/>
  <c r="N49" i="465" s="1"/>
  <c r="O58" i="465" a="1"/>
  <c r="O58" i="465" s="1"/>
  <c r="S62" i="465" a="1"/>
  <c r="S62" i="465" s="1"/>
  <c r="T52" i="465" a="1"/>
  <c r="T52" i="465" s="1"/>
  <c r="T43" i="465" a="1"/>
  <c r="T43" i="465" s="1"/>
  <c r="S43" i="465" a="1"/>
  <c r="S43" i="465" s="1"/>
  <c r="N58" i="465" a="1"/>
  <c r="N58" i="465" s="1"/>
  <c r="T53" i="465" a="1"/>
  <c r="T53" i="465" s="1"/>
  <c r="T49" i="465" a="1"/>
  <c r="T49" i="465" s="1"/>
  <c r="H8" i="465" a="1"/>
  <c r="H8" i="465" s="1"/>
  <c r="AA8" i="465" s="1" a="1"/>
  <c r="AA8" i="465" s="1"/>
  <c r="M43" i="465" a="1"/>
  <c r="M43" i="465" s="1"/>
  <c r="M58" i="465" a="1"/>
  <c r="M58" i="465" s="1"/>
  <c r="S72" i="465" a="1"/>
  <c r="S72" i="465" s="1"/>
  <c r="O72" i="465" a="1"/>
  <c r="O72" i="465" s="1"/>
  <c r="M72" i="465" a="1"/>
  <c r="M72" i="465" s="1"/>
  <c r="T72" i="465" a="1"/>
  <c r="T72" i="465" s="1"/>
  <c r="R72" i="465" a="1"/>
  <c r="R72" i="465" s="1"/>
  <c r="N72" i="465" a="1"/>
  <c r="N72" i="465" s="1"/>
  <c r="K67" i="465" a="1"/>
  <c r="K67" i="465" s="1"/>
  <c r="I67" i="465" a="1"/>
  <c r="I67" i="465" s="1"/>
  <c r="F67" i="465" a="1"/>
  <c r="F67" i="465" s="1"/>
  <c r="D67" i="465" a="1"/>
  <c r="D67" i="465" s="1"/>
  <c r="G67" i="465" a="1"/>
  <c r="G67" i="465" s="1"/>
  <c r="E67" i="465" a="1"/>
  <c r="E67" i="465" s="1"/>
  <c r="C67" i="465" a="1"/>
  <c r="C67" i="465" s="1"/>
  <c r="K50" i="465" a="1"/>
  <c r="K50" i="465" s="1"/>
  <c r="I50" i="465" a="1"/>
  <c r="I50" i="465" s="1"/>
  <c r="F50" i="465" a="1"/>
  <c r="F50" i="465" s="1"/>
  <c r="D50" i="465" a="1"/>
  <c r="D50" i="465" s="1"/>
  <c r="G50" i="465" a="1"/>
  <c r="G50" i="465" s="1"/>
  <c r="E50" i="465" a="1"/>
  <c r="E50" i="465" s="1"/>
  <c r="C50" i="465" a="1"/>
  <c r="C50" i="465" s="1"/>
  <c r="D14" i="465" a="1"/>
  <c r="D14" i="465" s="1"/>
  <c r="K63" i="465" a="1"/>
  <c r="K63" i="465" s="1"/>
  <c r="I63" i="465" a="1"/>
  <c r="I63" i="465" s="1"/>
  <c r="F63" i="465" a="1"/>
  <c r="F63" i="465" s="1"/>
  <c r="D63" i="465" a="1"/>
  <c r="D63" i="465" s="1"/>
  <c r="G63" i="465" a="1"/>
  <c r="G63" i="465" s="1"/>
  <c r="E63" i="465" a="1"/>
  <c r="E63" i="465" s="1"/>
  <c r="C63" i="465" a="1"/>
  <c r="C63" i="465" s="1"/>
  <c r="D27" i="465" a="1"/>
  <c r="D27" i="465" s="1"/>
  <c r="R59" i="465" a="1"/>
  <c r="R59" i="465" s="1"/>
  <c r="R54" i="465" a="1"/>
  <c r="R54" i="465" s="1"/>
  <c r="T71" i="465" a="1"/>
  <c r="T71" i="465" s="1"/>
  <c r="R71" i="465" a="1"/>
  <c r="R71" i="465" s="1"/>
  <c r="N71" i="465" a="1"/>
  <c r="N71" i="465" s="1"/>
  <c r="S71" i="465" a="1"/>
  <c r="S71" i="465" s="1"/>
  <c r="O71" i="465" a="1"/>
  <c r="O71" i="465" s="1"/>
  <c r="M71" i="465" a="1"/>
  <c r="M71" i="465" s="1"/>
  <c r="O63" i="465" a="1"/>
  <c r="O63" i="465" s="1"/>
  <c r="T63" i="465" a="1"/>
  <c r="T63" i="465" s="1"/>
  <c r="D31" i="465" a="1"/>
  <c r="D31" i="465" s="1"/>
  <c r="K60" i="465" a="1"/>
  <c r="K60" i="465" s="1"/>
  <c r="I60" i="465" a="1"/>
  <c r="I60" i="465" s="1"/>
  <c r="F60" i="465" a="1"/>
  <c r="F60" i="465" s="1"/>
  <c r="D60" i="465" a="1"/>
  <c r="D60" i="465" s="1"/>
  <c r="G60" i="465" a="1"/>
  <c r="G60" i="465" s="1"/>
  <c r="E60" i="465" a="1"/>
  <c r="E60" i="465" s="1"/>
  <c r="C60" i="465" a="1"/>
  <c r="C60" i="465" s="1"/>
  <c r="D24" i="465" a="1"/>
  <c r="D24" i="465" s="1"/>
  <c r="K66" i="465" a="1"/>
  <c r="K66" i="465" s="1"/>
  <c r="I66" i="465" a="1"/>
  <c r="I66" i="465" s="1"/>
  <c r="F66" i="465" a="1"/>
  <c r="F66" i="465" s="1"/>
  <c r="D66" i="465" a="1"/>
  <c r="D66" i="465" s="1"/>
  <c r="G66" i="465" a="1"/>
  <c r="G66" i="465" s="1"/>
  <c r="E66" i="465" a="1"/>
  <c r="E66" i="465" s="1"/>
  <c r="C66" i="465" a="1"/>
  <c r="C66" i="465" s="1"/>
  <c r="G69" i="465" a="1"/>
  <c r="G69" i="465" s="1"/>
  <c r="E69" i="465" a="1"/>
  <c r="E69" i="465" s="1"/>
  <c r="C69" i="465" a="1"/>
  <c r="C69" i="465" s="1"/>
  <c r="K69" i="465" a="1"/>
  <c r="K69" i="465" s="1"/>
  <c r="I69" i="465" a="1"/>
  <c r="I69" i="465" s="1"/>
  <c r="F69" i="465" a="1"/>
  <c r="F69" i="465" s="1"/>
  <c r="D69" i="465" a="1"/>
  <c r="D69" i="465" s="1"/>
  <c r="G64" i="465" a="1"/>
  <c r="G64" i="465" s="1"/>
  <c r="E64" i="465" a="1"/>
  <c r="E64" i="465" s="1"/>
  <c r="C64" i="465" a="1"/>
  <c r="C64" i="465" s="1"/>
  <c r="I64" i="465" a="1"/>
  <c r="I64" i="465" s="1"/>
  <c r="F64" i="465" a="1"/>
  <c r="F64" i="465" s="1"/>
  <c r="D64" i="465" a="1"/>
  <c r="D64" i="465" s="1"/>
  <c r="K64" i="465" a="1"/>
  <c r="K64" i="465" s="1"/>
  <c r="S64" i="465" a="1"/>
  <c r="S64" i="465" s="1"/>
  <c r="O64" i="465" a="1"/>
  <c r="O64" i="465" s="1"/>
  <c r="M64" i="465" a="1"/>
  <c r="M64" i="465" s="1"/>
  <c r="T64" i="465" a="1"/>
  <c r="T64" i="465" s="1"/>
  <c r="R64" i="465" a="1"/>
  <c r="R64" i="465" s="1"/>
  <c r="N64" i="465" a="1"/>
  <c r="N64" i="465" s="1"/>
  <c r="S59" i="465" a="1"/>
  <c r="S59" i="465" s="1"/>
  <c r="T54" i="465" a="1"/>
  <c r="T54" i="465" s="1"/>
  <c r="M50" i="465" a="1"/>
  <c r="M50" i="465" s="1"/>
  <c r="R50" i="465" a="1"/>
  <c r="R50" i="465" s="1"/>
  <c r="G68" i="465" a="1"/>
  <c r="G68" i="465" s="1"/>
  <c r="E68" i="465" a="1"/>
  <c r="E68" i="465" s="1"/>
  <c r="C68" i="465" a="1"/>
  <c r="C68" i="465" s="1"/>
  <c r="I68" i="465" a="1"/>
  <c r="I68" i="465" s="1"/>
  <c r="F68" i="465" a="1"/>
  <c r="F68" i="465" s="1"/>
  <c r="D68" i="465" a="1"/>
  <c r="D68" i="465" s="1"/>
  <c r="K68" i="465" a="1"/>
  <c r="K68" i="465" s="1"/>
  <c r="S68" i="465" a="1"/>
  <c r="S68" i="465" s="1"/>
  <c r="O68" i="465" a="1"/>
  <c r="O68" i="465" s="1"/>
  <c r="M68" i="465" a="1"/>
  <c r="M68" i="465" s="1"/>
  <c r="T68" i="465" a="1"/>
  <c r="T68" i="465" s="1"/>
  <c r="R68" i="465" a="1"/>
  <c r="R68" i="465" s="1"/>
  <c r="N68" i="465" a="1"/>
  <c r="N68" i="465" s="1"/>
  <c r="K55" i="465" a="1"/>
  <c r="K55" i="465" s="1"/>
  <c r="I55" i="465" a="1"/>
  <c r="I55" i="465" s="1"/>
  <c r="F55" i="465" a="1"/>
  <c r="F55" i="465" s="1"/>
  <c r="D55" i="465" a="1"/>
  <c r="D55" i="465" s="1"/>
  <c r="C55" i="465" a="1"/>
  <c r="C55" i="465" s="1"/>
  <c r="G55" i="465" a="1"/>
  <c r="G55" i="465" s="1"/>
  <c r="E55" i="465" a="1"/>
  <c r="E55" i="465" s="1"/>
  <c r="D19" i="465" a="1"/>
  <c r="D19" i="465" s="1"/>
  <c r="G51" i="465" a="1"/>
  <c r="G51" i="465" s="1"/>
  <c r="E51" i="465" a="1"/>
  <c r="E51" i="465" s="1"/>
  <c r="C51" i="465" a="1"/>
  <c r="C51" i="465" s="1"/>
  <c r="D51" i="465" a="1"/>
  <c r="D51" i="465" s="1"/>
  <c r="K51" i="465" a="1"/>
  <c r="K51" i="465" s="1"/>
  <c r="I51" i="465" a="1"/>
  <c r="I51" i="465" s="1"/>
  <c r="F51" i="465" a="1"/>
  <c r="F51" i="465" s="1"/>
  <c r="D15" i="465" a="1"/>
  <c r="D15" i="465" s="1"/>
  <c r="O55" i="465" a="1"/>
  <c r="O55" i="465" s="1"/>
  <c r="R55" i="465" a="1"/>
  <c r="R55" i="465" s="1"/>
  <c r="T51" i="465" a="1"/>
  <c r="T51" i="465" s="1"/>
  <c r="S51" i="465" a="1"/>
  <c r="S51" i="465" s="1"/>
  <c r="K9" i="465" a="1"/>
  <c r="K9" i="465" s="1"/>
  <c r="K59" i="465" a="1"/>
  <c r="K59" i="465" s="1"/>
  <c r="I59" i="465" a="1"/>
  <c r="I59" i="465" s="1"/>
  <c r="F59" i="465" a="1"/>
  <c r="F59" i="465" s="1"/>
  <c r="D59" i="465" a="1"/>
  <c r="D59" i="465" s="1"/>
  <c r="C59" i="465" a="1"/>
  <c r="C59" i="465" s="1"/>
  <c r="G59" i="465" a="1"/>
  <c r="G59" i="465" s="1"/>
  <c r="E59" i="465" a="1"/>
  <c r="E59" i="465" s="1"/>
  <c r="D23" i="465" a="1"/>
  <c r="D23" i="465" s="1"/>
  <c r="O59" i="465" a="1"/>
  <c r="O59" i="465" s="1"/>
  <c r="S54" i="465" a="1"/>
  <c r="S54" i="465" s="1"/>
  <c r="O61" i="457" a="1"/>
  <c r="O61" i="457" s="1"/>
  <c r="T70" i="465" a="1"/>
  <c r="T70" i="465" s="1"/>
  <c r="R70" i="465" a="1"/>
  <c r="R70" i="465" s="1"/>
  <c r="N70" i="465" a="1"/>
  <c r="N70" i="465" s="1"/>
  <c r="S70" i="465" a="1"/>
  <c r="S70" i="465" s="1"/>
  <c r="O70" i="465" a="1"/>
  <c r="O70" i="465" s="1"/>
  <c r="M70" i="465" a="1"/>
  <c r="M70" i="465" s="1"/>
  <c r="S65" i="465" a="1"/>
  <c r="S65" i="465" s="1"/>
  <c r="O65" i="465" a="1"/>
  <c r="O65" i="465" s="1"/>
  <c r="M65" i="465" a="1"/>
  <c r="M65" i="465" s="1"/>
  <c r="T65" i="465" a="1"/>
  <c r="T65" i="465" s="1"/>
  <c r="R65" i="465" a="1"/>
  <c r="R65" i="465" s="1"/>
  <c r="N65" i="465" a="1"/>
  <c r="N65" i="465" s="1"/>
  <c r="D30" i="465" a="1"/>
  <c r="D30" i="465" s="1"/>
  <c r="S63" i="465" a="1"/>
  <c r="S63" i="465" s="1"/>
  <c r="M60" i="465" a="1"/>
  <c r="M60" i="465" s="1"/>
  <c r="R60" i="465" a="1"/>
  <c r="R60" i="465" s="1"/>
  <c r="T67" i="465" a="1"/>
  <c r="T67" i="465" s="1"/>
  <c r="R67" i="465" a="1"/>
  <c r="R67" i="465" s="1"/>
  <c r="N67" i="465" a="1"/>
  <c r="N67" i="465" s="1"/>
  <c r="S67" i="465" a="1"/>
  <c r="S67" i="465" s="1"/>
  <c r="O67" i="465" a="1"/>
  <c r="O67" i="465" s="1"/>
  <c r="M67" i="465" a="1"/>
  <c r="M67" i="465" s="1"/>
  <c r="K56" i="465" a="1"/>
  <c r="K56" i="465" s="1"/>
  <c r="I56" i="465" a="1"/>
  <c r="I56" i="465" s="1"/>
  <c r="F56" i="465" a="1"/>
  <c r="F56" i="465" s="1"/>
  <c r="D56" i="465" a="1"/>
  <c r="D56" i="465" s="1"/>
  <c r="G56" i="465" a="1"/>
  <c r="G56" i="465" s="1"/>
  <c r="E56" i="465" a="1"/>
  <c r="E56" i="465" s="1"/>
  <c r="C56" i="465" a="1"/>
  <c r="C56" i="465" s="1"/>
  <c r="D20" i="465" a="1"/>
  <c r="D20" i="465" s="1"/>
  <c r="K52" i="465" a="1"/>
  <c r="K52" i="465" s="1"/>
  <c r="I52" i="465" a="1"/>
  <c r="I52" i="465" s="1"/>
  <c r="G52" i="465" a="1"/>
  <c r="G52" i="465" s="1"/>
  <c r="E52" i="465" a="1"/>
  <c r="E52" i="465" s="1"/>
  <c r="C52" i="465" a="1"/>
  <c r="C52" i="465" s="1"/>
  <c r="F52" i="465" a="1"/>
  <c r="F52" i="465" s="1"/>
  <c r="D52" i="465" a="1"/>
  <c r="D52" i="465" s="1"/>
  <c r="D16" i="465" a="1"/>
  <c r="D16" i="465" s="1"/>
  <c r="G48" i="465" a="1"/>
  <c r="G48" i="465" s="1"/>
  <c r="E48" i="465" a="1"/>
  <c r="E48" i="465" s="1"/>
  <c r="C48" i="465" a="1"/>
  <c r="C48" i="465" s="1"/>
  <c r="K48" i="465" a="1"/>
  <c r="K48" i="465" s="1"/>
  <c r="I48" i="465" a="1"/>
  <c r="I48" i="465" s="1"/>
  <c r="F48" i="465" a="1"/>
  <c r="F48" i="465" s="1"/>
  <c r="D48" i="465" a="1"/>
  <c r="D48" i="465" s="1"/>
  <c r="D12" i="465" a="1"/>
  <c r="D12" i="465" s="1"/>
  <c r="G61" i="465" a="1"/>
  <c r="G61" i="465" s="1"/>
  <c r="E61" i="465" a="1"/>
  <c r="E61" i="465" s="1"/>
  <c r="C61" i="465" a="1"/>
  <c r="C61" i="465" s="1"/>
  <c r="K61" i="465" a="1"/>
  <c r="K61" i="465" s="1"/>
  <c r="I61" i="465" a="1"/>
  <c r="I61" i="465" s="1"/>
  <c r="F61" i="465" a="1"/>
  <c r="F61" i="465" s="1"/>
  <c r="D61" i="465" a="1"/>
  <c r="D61" i="465" s="1"/>
  <c r="D25" i="465" a="1"/>
  <c r="D25" i="465" s="1"/>
  <c r="K71" i="465" a="1"/>
  <c r="K71" i="465" s="1"/>
  <c r="I71" i="465" a="1"/>
  <c r="I71" i="465" s="1"/>
  <c r="F71" i="465" a="1"/>
  <c r="F71" i="465" s="1"/>
  <c r="D71" i="465" a="1"/>
  <c r="D71" i="465" s="1"/>
  <c r="G71" i="465" a="1"/>
  <c r="G71" i="465" s="1"/>
  <c r="E71" i="465" a="1"/>
  <c r="E71" i="465" s="1"/>
  <c r="C71" i="465" a="1"/>
  <c r="C71" i="465" s="1"/>
  <c r="M59" i="465" a="1"/>
  <c r="M59" i="465" s="1"/>
  <c r="M56" i="465" a="1"/>
  <c r="M56" i="465" s="1"/>
  <c r="R56" i="465" a="1"/>
  <c r="R56" i="465" s="1"/>
  <c r="S52" i="465" a="1"/>
  <c r="S52" i="465" s="1"/>
  <c r="O50" i="465" a="1"/>
  <c r="O50" i="465" s="1"/>
  <c r="T50" i="465" a="1"/>
  <c r="T50" i="465" s="1"/>
  <c r="N48" i="465" a="1"/>
  <c r="N48" i="465" s="1"/>
  <c r="O48" i="465" a="1"/>
  <c r="O48" i="465" s="1"/>
  <c r="R58" i="465" a="1"/>
  <c r="R58" i="465" s="1"/>
  <c r="G47" i="465" a="1"/>
  <c r="G47" i="465" s="1"/>
  <c r="E47" i="465" a="1"/>
  <c r="E47" i="465" s="1"/>
  <c r="C47" i="465" a="1"/>
  <c r="C47" i="465" s="1"/>
  <c r="D47" i="465" a="1"/>
  <c r="D47" i="465" s="1"/>
  <c r="K47" i="465" a="1"/>
  <c r="K47" i="465" s="1"/>
  <c r="I47" i="465" a="1"/>
  <c r="I47" i="465" s="1"/>
  <c r="F47" i="465" a="1"/>
  <c r="F47" i="465" s="1"/>
  <c r="D11" i="465" a="1"/>
  <c r="D11" i="465" s="1"/>
  <c r="R47" i="465" a="1"/>
  <c r="R47" i="465" s="1"/>
  <c r="S55" i="465" a="1"/>
  <c r="S55" i="465" s="1"/>
  <c r="T55" i="465" a="1"/>
  <c r="T55" i="465" s="1"/>
  <c r="N51" i="465" a="1"/>
  <c r="N51" i="465" s="1"/>
  <c r="Y10" i="465" a="1"/>
  <c r="Y10" i="465" s="1"/>
  <c r="W10" i="465" a="1"/>
  <c r="W10" i="465" s="1"/>
  <c r="X10" i="465" a="1"/>
  <c r="X10" i="465" s="1"/>
  <c r="K10" i="465" a="1"/>
  <c r="K10" i="465" s="1"/>
  <c r="X8" i="465" a="1"/>
  <c r="X8" i="465" s="1"/>
  <c r="G54" i="465" a="1"/>
  <c r="G54" i="465" s="1"/>
  <c r="E54" i="465" a="1"/>
  <c r="E54" i="465" s="1"/>
  <c r="C54" i="465" a="1"/>
  <c r="C54" i="465" s="1"/>
  <c r="K54" i="465" a="1"/>
  <c r="K54" i="465" s="1"/>
  <c r="I54" i="465" a="1"/>
  <c r="I54" i="465" s="1"/>
  <c r="F54" i="465" a="1"/>
  <c r="F54" i="465" s="1"/>
  <c r="D54" i="465" a="1"/>
  <c r="D54" i="465" s="1"/>
  <c r="D18" i="465" a="1"/>
  <c r="D18" i="465" s="1"/>
  <c r="G72" i="465" a="1"/>
  <c r="G72" i="465" s="1"/>
  <c r="E72" i="465" a="1"/>
  <c r="E72" i="465" s="1"/>
  <c r="C72" i="465" a="1"/>
  <c r="C72" i="465" s="1"/>
  <c r="I72" i="465" a="1"/>
  <c r="I72" i="465" s="1"/>
  <c r="F72" i="465" a="1"/>
  <c r="F72" i="465" s="1"/>
  <c r="D72" i="465" a="1"/>
  <c r="D72" i="465" s="1"/>
  <c r="K72" i="465" a="1"/>
  <c r="K72" i="465" s="1"/>
  <c r="N50" i="465" a="1"/>
  <c r="N50" i="465" s="1"/>
  <c r="N72" i="459" a="1"/>
  <c r="N72" i="459" s="1"/>
  <c r="D15" i="459" a="1"/>
  <c r="D15" i="459" s="1"/>
  <c r="W15" i="459" s="1" a="1"/>
  <c r="W15" i="459" s="1"/>
  <c r="N59" i="463" a="1"/>
  <c r="N59" i="463" s="1"/>
  <c r="O54" i="463" a="1"/>
  <c r="O54" i="463" s="1"/>
  <c r="O50" i="463" a="1"/>
  <c r="O50" i="463" s="1"/>
  <c r="S69" i="465" a="1"/>
  <c r="S69" i="465" s="1"/>
  <c r="O69" i="465" a="1"/>
  <c r="O69" i="465" s="1"/>
  <c r="M69" i="465" a="1"/>
  <c r="M69" i="465" s="1"/>
  <c r="T69" i="465" a="1"/>
  <c r="T69" i="465" s="1"/>
  <c r="R69" i="465" a="1"/>
  <c r="R69" i="465" s="1"/>
  <c r="N69" i="465" a="1"/>
  <c r="N69" i="465" s="1"/>
  <c r="T66" i="465" a="1"/>
  <c r="T66" i="465" s="1"/>
  <c r="R66" i="465" a="1"/>
  <c r="R66" i="465" s="1"/>
  <c r="N66" i="465" a="1"/>
  <c r="N66" i="465" s="1"/>
  <c r="S66" i="465" a="1"/>
  <c r="S66" i="465" s="1"/>
  <c r="O66" i="465" a="1"/>
  <c r="O66" i="465" s="1"/>
  <c r="M66" i="465" a="1"/>
  <c r="M66" i="465" s="1"/>
  <c r="N63" i="465" a="1"/>
  <c r="N63" i="465" s="1"/>
  <c r="M61" i="465" a="1"/>
  <c r="M61" i="465" s="1"/>
  <c r="O60" i="465" a="1"/>
  <c r="O60" i="465" s="1"/>
  <c r="T60" i="465" a="1"/>
  <c r="T60" i="465" s="1"/>
  <c r="K70" i="465" a="1"/>
  <c r="K70" i="465" s="1"/>
  <c r="I70" i="465" a="1"/>
  <c r="I70" i="465" s="1"/>
  <c r="F70" i="465" a="1"/>
  <c r="F70" i="465" s="1"/>
  <c r="D70" i="465" a="1"/>
  <c r="D70" i="465" s="1"/>
  <c r="G70" i="465" a="1"/>
  <c r="G70" i="465" s="1"/>
  <c r="E70" i="465" a="1"/>
  <c r="E70" i="465" s="1"/>
  <c r="C70" i="465" a="1"/>
  <c r="C70" i="465" s="1"/>
  <c r="G58" i="465" a="1"/>
  <c r="G58" i="465" s="1"/>
  <c r="E58" i="465" a="1"/>
  <c r="E58" i="465" s="1"/>
  <c r="C58" i="465" a="1"/>
  <c r="C58" i="465" s="1"/>
  <c r="K58" i="465" a="1"/>
  <c r="K58" i="465" s="1"/>
  <c r="I58" i="465" a="1"/>
  <c r="I58" i="465" s="1"/>
  <c r="F58" i="465" a="1"/>
  <c r="F58" i="465" s="1"/>
  <c r="D58" i="465" a="1"/>
  <c r="D58" i="465" s="1"/>
  <c r="D22" i="465" a="1"/>
  <c r="D22" i="465" s="1"/>
  <c r="K62" i="465" a="1"/>
  <c r="K62" i="465" s="1"/>
  <c r="I62" i="465" a="1"/>
  <c r="I62" i="465" s="1"/>
  <c r="F62" i="465" a="1"/>
  <c r="F62" i="465" s="1"/>
  <c r="G62" i="465" a="1"/>
  <c r="G62" i="465" s="1"/>
  <c r="E62" i="465" a="1"/>
  <c r="E62" i="465" s="1"/>
  <c r="D62" i="465" a="1"/>
  <c r="D62" i="465" s="1"/>
  <c r="C62" i="465" a="1"/>
  <c r="C62" i="465" s="1"/>
  <c r="D26" i="465" a="1"/>
  <c r="D26" i="465" s="1"/>
  <c r="G65" i="465" a="1"/>
  <c r="G65" i="465" s="1"/>
  <c r="E65" i="465" a="1"/>
  <c r="E65" i="465" s="1"/>
  <c r="C65" i="465" a="1"/>
  <c r="C65" i="465" s="1"/>
  <c r="K65" i="465" a="1"/>
  <c r="K65" i="465" s="1"/>
  <c r="I65" i="465" a="1"/>
  <c r="I65" i="465" s="1"/>
  <c r="F65" i="465" a="1"/>
  <c r="F65" i="465" s="1"/>
  <c r="D65" i="465" a="1"/>
  <c r="D65" i="465" s="1"/>
  <c r="N59" i="465" a="1"/>
  <c r="N59" i="465" s="1"/>
  <c r="O56" i="465" a="1"/>
  <c r="O56" i="465" s="1"/>
  <c r="T56" i="465" a="1"/>
  <c r="T56" i="465" s="1"/>
  <c r="N54" i="465" a="1"/>
  <c r="N54" i="465" s="1"/>
  <c r="O54" i="465" a="1"/>
  <c r="O54" i="465" s="1"/>
  <c r="N52" i="465" a="1"/>
  <c r="N52" i="465" s="1"/>
  <c r="S50" i="465" a="1"/>
  <c r="S50" i="465" s="1"/>
  <c r="R48" i="465" a="1"/>
  <c r="R48" i="465" s="1"/>
  <c r="S48" i="465" a="1"/>
  <c r="S48" i="465" s="1"/>
  <c r="O47" i="465" a="1"/>
  <c r="O47" i="465" s="1"/>
  <c r="X4" i="465"/>
  <c r="T58" i="465" a="1"/>
  <c r="T58" i="465" s="1"/>
  <c r="G53" i="465" a="1"/>
  <c r="G53" i="465" s="1"/>
  <c r="E53" i="465" a="1"/>
  <c r="E53" i="465" s="1"/>
  <c r="C53" i="465" a="1"/>
  <c r="C53" i="465" s="1"/>
  <c r="D53" i="465" a="1"/>
  <c r="D53" i="465" s="1"/>
  <c r="K53" i="465" a="1"/>
  <c r="K53" i="465" s="1"/>
  <c r="I53" i="465" a="1"/>
  <c r="I53" i="465" s="1"/>
  <c r="D17" i="465" a="1"/>
  <c r="D17" i="465" s="1"/>
  <c r="F53" i="465" a="1"/>
  <c r="F53" i="465" s="1"/>
  <c r="K49" i="465" a="1"/>
  <c r="K49" i="465" s="1"/>
  <c r="I49" i="465" a="1"/>
  <c r="I49" i="465" s="1"/>
  <c r="F49" i="465" a="1"/>
  <c r="F49" i="465" s="1"/>
  <c r="D49" i="465" a="1"/>
  <c r="D49" i="465" s="1"/>
  <c r="C49" i="465" a="1"/>
  <c r="C49" i="465" s="1"/>
  <c r="G49" i="465" a="1"/>
  <c r="G49" i="465" s="1"/>
  <c r="E49" i="465" a="1"/>
  <c r="E49" i="465" s="1"/>
  <c r="D13" i="465" a="1"/>
  <c r="D13" i="465" s="1"/>
  <c r="G43" i="465" a="1"/>
  <c r="G43" i="465" s="1"/>
  <c r="E43" i="465" a="1"/>
  <c r="E43" i="465" s="1"/>
  <c r="C43" i="465" a="1"/>
  <c r="C43" i="465" s="1"/>
  <c r="D43" i="465" a="1"/>
  <c r="D43" i="465" s="1"/>
  <c r="K43" i="465" a="1"/>
  <c r="K43" i="465" s="1"/>
  <c r="I43" i="465" a="1"/>
  <c r="I43" i="465" s="1"/>
  <c r="F43" i="465" a="1"/>
  <c r="F43" i="465" s="1"/>
  <c r="R43" i="465" a="1"/>
  <c r="R43" i="465" s="1"/>
  <c r="D7" i="465" a="1"/>
  <c r="D7" i="465" s="1"/>
  <c r="M55" i="465" a="1"/>
  <c r="M55" i="465" s="1"/>
  <c r="N53" i="465" a="1"/>
  <c r="N53" i="465" s="1"/>
  <c r="M51" i="465" a="1"/>
  <c r="M51" i="465" s="1"/>
  <c r="R49" i="465" a="1"/>
  <c r="R49" i="465" s="1"/>
  <c r="G48" i="464" a="1"/>
  <c r="G48" i="464" s="1"/>
  <c r="E48" i="464" a="1"/>
  <c r="E48" i="464" s="1"/>
  <c r="C48" i="464" a="1"/>
  <c r="C48" i="464" s="1"/>
  <c r="F48" i="464" a="1"/>
  <c r="F48" i="464" s="1"/>
  <c r="K48" i="464" a="1"/>
  <c r="K48" i="464" s="1"/>
  <c r="I48" i="464" a="1"/>
  <c r="I48" i="464" s="1"/>
  <c r="D48" i="464" a="1"/>
  <c r="D48" i="464" s="1"/>
  <c r="D12" i="464" a="1"/>
  <c r="D12" i="464" s="1"/>
  <c r="F58" i="464" a="1"/>
  <c r="F58" i="464" s="1"/>
  <c r="K58" i="464" a="1"/>
  <c r="K58" i="464" s="1"/>
  <c r="G58" i="464" a="1"/>
  <c r="G58" i="464" s="1"/>
  <c r="C58" i="464" a="1"/>
  <c r="C58" i="464" s="1"/>
  <c r="E58" i="464" a="1"/>
  <c r="E58" i="464" s="1"/>
  <c r="I58" i="464" a="1"/>
  <c r="I58" i="464" s="1"/>
  <c r="D58" i="464" a="1"/>
  <c r="D58" i="464" s="1"/>
  <c r="D22" i="464" a="1"/>
  <c r="D22" i="464" s="1"/>
  <c r="K22" i="464" s="1" a="1"/>
  <c r="K22" i="464" s="1"/>
  <c r="L22" i="464" s="1" a="1"/>
  <c r="L22" i="464" s="1"/>
  <c r="K71" i="464" a="1"/>
  <c r="K71" i="464" s="1"/>
  <c r="I71" i="464" a="1"/>
  <c r="I71" i="464" s="1"/>
  <c r="F71" i="464" a="1"/>
  <c r="F71" i="464" s="1"/>
  <c r="D71" i="464" a="1"/>
  <c r="D71" i="464" s="1"/>
  <c r="G71" i="464" a="1"/>
  <c r="G71" i="464" s="1"/>
  <c r="E71" i="464" a="1"/>
  <c r="E71" i="464" s="1"/>
  <c r="C71" i="464" a="1"/>
  <c r="C71" i="464" s="1"/>
  <c r="D35" i="464" a="1"/>
  <c r="D35" i="464" s="1"/>
  <c r="W18" i="464" a="1"/>
  <c r="W18" i="464" s="1"/>
  <c r="G49" i="464" a="1"/>
  <c r="G49" i="464" s="1"/>
  <c r="D49" i="464" a="1"/>
  <c r="D49" i="464" s="1"/>
  <c r="I49" i="464" a="1"/>
  <c r="I49" i="464" s="1"/>
  <c r="E49" i="464" a="1"/>
  <c r="E49" i="464" s="1"/>
  <c r="F49" i="464" a="1"/>
  <c r="F49" i="464" s="1"/>
  <c r="K49" i="464" a="1"/>
  <c r="K49" i="464" s="1"/>
  <c r="C49" i="464" a="1"/>
  <c r="C49" i="464" s="1"/>
  <c r="D13" i="464" a="1"/>
  <c r="D13" i="464" s="1"/>
  <c r="K50" i="464" a="1"/>
  <c r="K50" i="464" s="1"/>
  <c r="I50" i="464" a="1"/>
  <c r="I50" i="464" s="1"/>
  <c r="F50" i="464" a="1"/>
  <c r="F50" i="464" s="1"/>
  <c r="D50" i="464" a="1"/>
  <c r="D50" i="464" s="1"/>
  <c r="C50" i="464" a="1"/>
  <c r="C50" i="464" s="1"/>
  <c r="E50" i="464" a="1"/>
  <c r="E50" i="464" s="1"/>
  <c r="G50" i="464" a="1"/>
  <c r="G50" i="464" s="1"/>
  <c r="D14" i="464" a="1"/>
  <c r="D14" i="464" s="1"/>
  <c r="K14" i="464" s="1" a="1"/>
  <c r="K14" i="464" s="1"/>
  <c r="L14" i="464" s="1" a="1"/>
  <c r="L14" i="464" s="1"/>
  <c r="K70" i="464" a="1"/>
  <c r="K70" i="464" s="1"/>
  <c r="I70" i="464" a="1"/>
  <c r="I70" i="464" s="1"/>
  <c r="F70" i="464" a="1"/>
  <c r="F70" i="464" s="1"/>
  <c r="D70" i="464" a="1"/>
  <c r="D70" i="464" s="1"/>
  <c r="G70" i="464" a="1"/>
  <c r="G70" i="464" s="1"/>
  <c r="C70" i="464" a="1"/>
  <c r="C70" i="464" s="1"/>
  <c r="D34" i="464" a="1"/>
  <c r="D34" i="464" s="1"/>
  <c r="E70" i="464" a="1"/>
  <c r="E70" i="464" s="1"/>
  <c r="M70" i="464" a="1"/>
  <c r="M70" i="464" s="1"/>
  <c r="R70" i="464" a="1"/>
  <c r="R70" i="464" s="1"/>
  <c r="N70" i="464" a="1"/>
  <c r="N70" i="464" s="1"/>
  <c r="S70" i="464" a="1"/>
  <c r="S70" i="464" s="1"/>
  <c r="T70" i="464" a="1"/>
  <c r="T70" i="464" s="1"/>
  <c r="O70" i="464" a="1"/>
  <c r="O70" i="464" s="1"/>
  <c r="G57" i="464" a="1"/>
  <c r="G57" i="464" s="1"/>
  <c r="E57" i="464" a="1"/>
  <c r="E57" i="464" s="1"/>
  <c r="C57" i="464" a="1"/>
  <c r="C57" i="464" s="1"/>
  <c r="I57" i="464" a="1"/>
  <c r="I57" i="464" s="1"/>
  <c r="D57" i="464" a="1"/>
  <c r="D57" i="464" s="1"/>
  <c r="K57" i="464" a="1"/>
  <c r="K57" i="464" s="1"/>
  <c r="F57" i="464" a="1"/>
  <c r="F57" i="464" s="1"/>
  <c r="D21" i="464" a="1"/>
  <c r="D21" i="464" s="1"/>
  <c r="K46" i="464" a="1"/>
  <c r="K46" i="464" s="1"/>
  <c r="I46" i="464" a="1"/>
  <c r="I46" i="464" s="1"/>
  <c r="F46" i="464" a="1"/>
  <c r="F46" i="464" s="1"/>
  <c r="D46" i="464" a="1"/>
  <c r="D46" i="464" s="1"/>
  <c r="C46" i="464" a="1"/>
  <c r="C46" i="464" s="1"/>
  <c r="G46" i="464" a="1"/>
  <c r="G46" i="464" s="1"/>
  <c r="E46" i="464" a="1"/>
  <c r="E46" i="464" s="1"/>
  <c r="D10" i="464" a="1"/>
  <c r="D10" i="464" s="1"/>
  <c r="G72" i="464" a="1"/>
  <c r="G72" i="464" s="1"/>
  <c r="E72" i="464" a="1"/>
  <c r="E72" i="464" s="1"/>
  <c r="C72" i="464" a="1"/>
  <c r="C72" i="464" s="1"/>
  <c r="I72" i="464" a="1"/>
  <c r="I72" i="464" s="1"/>
  <c r="D72" i="464" a="1"/>
  <c r="D72" i="464" s="1"/>
  <c r="K72" i="464" a="1"/>
  <c r="K72" i="464" s="1"/>
  <c r="F72" i="464" a="1"/>
  <c r="F72" i="464" s="1"/>
  <c r="D36" i="464" a="1"/>
  <c r="D36" i="464" s="1"/>
  <c r="K43" i="464" a="1"/>
  <c r="K43" i="464" s="1"/>
  <c r="G43" i="464" a="1"/>
  <c r="G43" i="464" s="1"/>
  <c r="E43" i="464" a="1"/>
  <c r="E43" i="464" s="1"/>
  <c r="I43" i="464" a="1"/>
  <c r="I43" i="464" s="1"/>
  <c r="D43" i="464" a="1"/>
  <c r="D43" i="464" s="1"/>
  <c r="F43" i="464" a="1"/>
  <c r="F43" i="464" s="1"/>
  <c r="C43" i="464" a="1"/>
  <c r="C43" i="464" s="1"/>
  <c r="D7" i="464" a="1"/>
  <c r="D7" i="464" s="1"/>
  <c r="N43" i="464" a="1"/>
  <c r="N43" i="464" s="1"/>
  <c r="O43" i="464" a="1"/>
  <c r="O43" i="464" s="1"/>
  <c r="M43" i="464" a="1"/>
  <c r="M43" i="464" s="1"/>
  <c r="T43" i="464" a="1"/>
  <c r="T43" i="464" s="1"/>
  <c r="R43" i="464" a="1"/>
  <c r="R43" i="464" s="1"/>
  <c r="S43" i="464" a="1"/>
  <c r="S43" i="464" s="1"/>
  <c r="S53" i="464" a="1"/>
  <c r="S53" i="464" s="1"/>
  <c r="O53" i="464" a="1"/>
  <c r="O53" i="464" s="1"/>
  <c r="M53" i="464" a="1"/>
  <c r="M53" i="464" s="1"/>
  <c r="T53" i="464" a="1"/>
  <c r="T53" i="464" s="1"/>
  <c r="N53" i="464" a="1"/>
  <c r="N53" i="464" s="1"/>
  <c r="R53" i="464" a="1"/>
  <c r="R53" i="464" s="1"/>
  <c r="T46" i="461" a="1"/>
  <c r="T46" i="461" s="1"/>
  <c r="T67" i="464" a="1"/>
  <c r="T67" i="464" s="1"/>
  <c r="R67" i="464" a="1"/>
  <c r="R67" i="464" s="1"/>
  <c r="N67" i="464" a="1"/>
  <c r="N67" i="464" s="1"/>
  <c r="S67" i="464" a="1"/>
  <c r="S67" i="464" s="1"/>
  <c r="O67" i="464" a="1"/>
  <c r="O67" i="464" s="1"/>
  <c r="M67" i="464" a="1"/>
  <c r="M67" i="464" s="1"/>
  <c r="T59" i="464" a="1"/>
  <c r="T59" i="464" s="1"/>
  <c r="R59" i="464" a="1"/>
  <c r="R59" i="464" s="1"/>
  <c r="N59" i="464" a="1"/>
  <c r="N59" i="464" s="1"/>
  <c r="O59" i="464" a="1"/>
  <c r="O59" i="464" s="1"/>
  <c r="K23" i="464" a="1"/>
  <c r="K23" i="464" s="1"/>
  <c r="L23" i="464" s="1" a="1"/>
  <c r="L23" i="464" s="1"/>
  <c r="M59" i="464" a="1"/>
  <c r="M59" i="464" s="1"/>
  <c r="S59" i="464" a="1"/>
  <c r="S59" i="464" s="1"/>
  <c r="Y23" i="464" a="1"/>
  <c r="Y23" i="464" s="1"/>
  <c r="S51" i="464" a="1"/>
  <c r="S51" i="464" s="1"/>
  <c r="T51" i="464" a="1"/>
  <c r="T51" i="464" s="1"/>
  <c r="N51" i="464" a="1"/>
  <c r="N51" i="464" s="1"/>
  <c r="M51" i="464" a="1"/>
  <c r="M51" i="464" s="1"/>
  <c r="O51" i="464" a="1"/>
  <c r="O51" i="464" s="1"/>
  <c r="R51" i="464" a="1"/>
  <c r="R51" i="464" s="1"/>
  <c r="S64" i="464" a="1"/>
  <c r="S64" i="464" s="1"/>
  <c r="O64" i="464" a="1"/>
  <c r="O64" i="464" s="1"/>
  <c r="M64" i="464" a="1"/>
  <c r="M64" i="464" s="1"/>
  <c r="T64" i="464" a="1"/>
  <c r="T64" i="464" s="1"/>
  <c r="R64" i="464" a="1"/>
  <c r="R64" i="464" s="1"/>
  <c r="N64" i="464" a="1"/>
  <c r="N64" i="464" s="1"/>
  <c r="N56" i="464" a="1"/>
  <c r="N56" i="464" s="1"/>
  <c r="T56" i="464" a="1"/>
  <c r="T56" i="464" s="1"/>
  <c r="O56" i="464" a="1"/>
  <c r="O56" i="464" s="1"/>
  <c r="M56" i="464" a="1"/>
  <c r="M56" i="464" s="1"/>
  <c r="R56" i="464" a="1"/>
  <c r="R56" i="464" s="1"/>
  <c r="S56" i="464" a="1"/>
  <c r="S56" i="464" s="1"/>
  <c r="S72" i="464" a="1"/>
  <c r="S72" i="464" s="1"/>
  <c r="O72" i="464" a="1"/>
  <c r="O72" i="464" s="1"/>
  <c r="M72" i="464" a="1"/>
  <c r="M72" i="464" s="1"/>
  <c r="T72" i="464" a="1"/>
  <c r="T72" i="464" s="1"/>
  <c r="R72" i="464" a="1"/>
  <c r="R72" i="464" s="1"/>
  <c r="N72" i="464" a="1"/>
  <c r="N72" i="464" s="1"/>
  <c r="K59" i="464" a="1"/>
  <c r="K59" i="464" s="1"/>
  <c r="I59" i="464" a="1"/>
  <c r="I59" i="464" s="1"/>
  <c r="F59" i="464" a="1"/>
  <c r="F59" i="464" s="1"/>
  <c r="D59" i="464" a="1"/>
  <c r="D59" i="464" s="1"/>
  <c r="E59" i="464" a="1"/>
  <c r="E59" i="464" s="1"/>
  <c r="G59" i="464" a="1"/>
  <c r="G59" i="464" s="1"/>
  <c r="C59" i="464" a="1"/>
  <c r="C59" i="464" s="1"/>
  <c r="G65" i="464" a="1"/>
  <c r="G65" i="464" s="1"/>
  <c r="E65" i="464" a="1"/>
  <c r="E65" i="464" s="1"/>
  <c r="C65" i="464" a="1"/>
  <c r="C65" i="464" s="1"/>
  <c r="K65" i="464" a="1"/>
  <c r="K65" i="464" s="1"/>
  <c r="I65" i="464" a="1"/>
  <c r="I65" i="464" s="1"/>
  <c r="F65" i="464" a="1"/>
  <c r="F65" i="464" s="1"/>
  <c r="D65" i="464" a="1"/>
  <c r="D65" i="464" s="1"/>
  <c r="S65" i="464" a="1"/>
  <c r="S65" i="464" s="1"/>
  <c r="O65" i="464" a="1"/>
  <c r="O65" i="464" s="1"/>
  <c r="M65" i="464" a="1"/>
  <c r="M65" i="464" s="1"/>
  <c r="T65" i="464" a="1"/>
  <c r="T65" i="464" s="1"/>
  <c r="R65" i="464" a="1"/>
  <c r="R65" i="464" s="1"/>
  <c r="N65" i="464" a="1"/>
  <c r="N65" i="464" s="1"/>
  <c r="W9" i="464" a="1"/>
  <c r="W9" i="464" s="1"/>
  <c r="G44" i="464" a="1"/>
  <c r="G44" i="464" s="1"/>
  <c r="E44" i="464" a="1"/>
  <c r="E44" i="464" s="1"/>
  <c r="C44" i="464" a="1"/>
  <c r="C44" i="464" s="1"/>
  <c r="F44" i="464" a="1"/>
  <c r="F44" i="464" s="1"/>
  <c r="I44" i="464" a="1"/>
  <c r="I44" i="464" s="1"/>
  <c r="D44" i="464" a="1"/>
  <c r="D44" i="464" s="1"/>
  <c r="H8" i="464" a="1"/>
  <c r="H8" i="464" s="1"/>
  <c r="AA8" i="464" s="1" a="1"/>
  <c r="AA8" i="464" s="1"/>
  <c r="K44" i="464" a="1"/>
  <c r="K44" i="464" s="1"/>
  <c r="T50" i="464" a="1"/>
  <c r="T50" i="464" s="1"/>
  <c r="R50" i="464" a="1"/>
  <c r="R50" i="464" s="1"/>
  <c r="N50" i="464" a="1"/>
  <c r="N50" i="464" s="1"/>
  <c r="M50" i="464" a="1"/>
  <c r="M50" i="464" s="1"/>
  <c r="S50" i="464" a="1"/>
  <c r="S50" i="464" s="1"/>
  <c r="O50" i="464" a="1"/>
  <c r="O50" i="464" s="1"/>
  <c r="G69" i="464" a="1"/>
  <c r="G69" i="464" s="1"/>
  <c r="E69" i="464" a="1"/>
  <c r="E69" i="464" s="1"/>
  <c r="C69" i="464" a="1"/>
  <c r="C69" i="464" s="1"/>
  <c r="K69" i="464" a="1"/>
  <c r="K69" i="464" s="1"/>
  <c r="I69" i="464" a="1"/>
  <c r="I69" i="464" s="1"/>
  <c r="F69" i="464" a="1"/>
  <c r="F69" i="464" s="1"/>
  <c r="D69" i="464" a="1"/>
  <c r="D69" i="464" s="1"/>
  <c r="K66" i="464" a="1"/>
  <c r="K66" i="464" s="1"/>
  <c r="I66" i="464" a="1"/>
  <c r="I66" i="464" s="1"/>
  <c r="F66" i="464" a="1"/>
  <c r="F66" i="464" s="1"/>
  <c r="D66" i="464" a="1"/>
  <c r="D66" i="464" s="1"/>
  <c r="G66" i="464" a="1"/>
  <c r="G66" i="464" s="1"/>
  <c r="C66" i="464" a="1"/>
  <c r="C66" i="464" s="1"/>
  <c r="E66" i="464" a="1"/>
  <c r="E66" i="464" s="1"/>
  <c r="T66" i="464" a="1"/>
  <c r="T66" i="464" s="1"/>
  <c r="R66" i="464" a="1"/>
  <c r="R66" i="464" s="1"/>
  <c r="N66" i="464" a="1"/>
  <c r="N66" i="464" s="1"/>
  <c r="S66" i="464" a="1"/>
  <c r="S66" i="464" s="1"/>
  <c r="O66" i="464" a="1"/>
  <c r="O66" i="464" s="1"/>
  <c r="M66" i="464" a="1"/>
  <c r="M66" i="464" s="1"/>
  <c r="G52" i="464" a="1"/>
  <c r="G52" i="464" s="1"/>
  <c r="E52" i="464" a="1"/>
  <c r="E52" i="464" s="1"/>
  <c r="C52" i="464" a="1"/>
  <c r="C52" i="464" s="1"/>
  <c r="F52" i="464" a="1"/>
  <c r="F52" i="464" s="1"/>
  <c r="I52" i="464" a="1"/>
  <c r="I52" i="464" s="1"/>
  <c r="D52" i="464" a="1"/>
  <c r="D52" i="464" s="1"/>
  <c r="K52" i="464" a="1"/>
  <c r="K52" i="464" s="1"/>
  <c r="D8" i="464" a="1"/>
  <c r="D8" i="464" s="1"/>
  <c r="K51" i="464" a="1"/>
  <c r="K51" i="464" s="1"/>
  <c r="G51" i="464" a="1"/>
  <c r="G51" i="464" s="1"/>
  <c r="E51" i="464" a="1"/>
  <c r="E51" i="464" s="1"/>
  <c r="I51" i="464" a="1"/>
  <c r="I51" i="464" s="1"/>
  <c r="D51" i="464" a="1"/>
  <c r="D51" i="464" s="1"/>
  <c r="F51" i="464" a="1"/>
  <c r="F51" i="464" s="1"/>
  <c r="C51" i="464" a="1"/>
  <c r="C51" i="464" s="1"/>
  <c r="G53" i="464" a="1"/>
  <c r="G53" i="464" s="1"/>
  <c r="E53" i="464" a="1"/>
  <c r="E53" i="464" s="1"/>
  <c r="C53" i="464" a="1"/>
  <c r="C53" i="464" s="1"/>
  <c r="I53" i="464" a="1"/>
  <c r="I53" i="464" s="1"/>
  <c r="D53" i="464" a="1"/>
  <c r="D53" i="464" s="1"/>
  <c r="K53" i="464" a="1"/>
  <c r="K53" i="464" s="1"/>
  <c r="F53" i="464" a="1"/>
  <c r="F53" i="464" s="1"/>
  <c r="K47" i="464" a="1"/>
  <c r="K47" i="464" s="1"/>
  <c r="G47" i="464" a="1"/>
  <c r="G47" i="464" s="1"/>
  <c r="C47" i="464" a="1"/>
  <c r="C47" i="464" s="1"/>
  <c r="F47" i="464" a="1"/>
  <c r="F47" i="464" s="1"/>
  <c r="D47" i="464" a="1"/>
  <c r="D47" i="464" s="1"/>
  <c r="I47" i="464" a="1"/>
  <c r="I47" i="464" s="1"/>
  <c r="E47" i="464" a="1"/>
  <c r="E47" i="464" s="1"/>
  <c r="S68" i="464" a="1"/>
  <c r="S68" i="464" s="1"/>
  <c r="O68" i="464" a="1"/>
  <c r="O68" i="464" s="1"/>
  <c r="M68" i="464" a="1"/>
  <c r="M68" i="464" s="1"/>
  <c r="T68" i="464" a="1"/>
  <c r="T68" i="464" s="1"/>
  <c r="R68" i="464" a="1"/>
  <c r="R68" i="464" s="1"/>
  <c r="N68" i="464" a="1"/>
  <c r="N68" i="464" s="1"/>
  <c r="R57" i="457" a="1"/>
  <c r="R57" i="457" s="1"/>
  <c r="O55" i="463" a="1"/>
  <c r="O55" i="463" s="1"/>
  <c r="N51" i="463" a="1"/>
  <c r="N51" i="463" s="1"/>
  <c r="S56" i="463" a="1"/>
  <c r="S56" i="463" s="1"/>
  <c r="D11" i="464" a="1"/>
  <c r="D11" i="464" s="1"/>
  <c r="K11" i="464" s="1" a="1"/>
  <c r="K11" i="464" s="1"/>
  <c r="L11" i="464" s="1" a="1"/>
  <c r="L11" i="464" s="1"/>
  <c r="M69" i="464" a="1"/>
  <c r="M69" i="464" s="1"/>
  <c r="N52" i="464" a="1"/>
  <c r="N52" i="464" s="1"/>
  <c r="T52" i="464" a="1"/>
  <c r="T52" i="464" s="1"/>
  <c r="O52" i="464" a="1"/>
  <c r="O52" i="464" s="1"/>
  <c r="M52" i="464" a="1"/>
  <c r="M52" i="464" s="1"/>
  <c r="R52" i="464" a="1"/>
  <c r="R52" i="464" s="1"/>
  <c r="S52" i="464" a="1"/>
  <c r="S52" i="464" s="1"/>
  <c r="K63" i="464" a="1"/>
  <c r="K63" i="464" s="1"/>
  <c r="I63" i="464" a="1"/>
  <c r="I63" i="464" s="1"/>
  <c r="F63" i="464" a="1"/>
  <c r="F63" i="464" s="1"/>
  <c r="D63" i="464" a="1"/>
  <c r="D63" i="464" s="1"/>
  <c r="G63" i="464" a="1"/>
  <c r="G63" i="464" s="1"/>
  <c r="E63" i="464" a="1"/>
  <c r="E63" i="464" s="1"/>
  <c r="C63" i="464" a="1"/>
  <c r="C63" i="464" s="1"/>
  <c r="T71" i="464" a="1"/>
  <c r="T71" i="464" s="1"/>
  <c r="R71" i="464" a="1"/>
  <c r="R71" i="464" s="1"/>
  <c r="N71" i="464" a="1"/>
  <c r="N71" i="464" s="1"/>
  <c r="S71" i="464" a="1"/>
  <c r="S71" i="464" s="1"/>
  <c r="O71" i="464" a="1"/>
  <c r="O71" i="464" s="1"/>
  <c r="M71" i="464" a="1"/>
  <c r="M71" i="464" s="1"/>
  <c r="G61" i="464" a="1"/>
  <c r="G61" i="464" s="1"/>
  <c r="K61" i="464" a="1"/>
  <c r="K61" i="464" s="1"/>
  <c r="I61" i="464" a="1"/>
  <c r="I61" i="464" s="1"/>
  <c r="F61" i="464" a="1"/>
  <c r="F61" i="464" s="1"/>
  <c r="D61" i="464" a="1"/>
  <c r="D61" i="464" s="1"/>
  <c r="C61" i="464" a="1"/>
  <c r="C61" i="464" s="1"/>
  <c r="E61" i="464" a="1"/>
  <c r="E61" i="464" s="1"/>
  <c r="S61" i="464" a="1"/>
  <c r="S61" i="464" s="1"/>
  <c r="O61" i="464" a="1"/>
  <c r="O61" i="464" s="1"/>
  <c r="M61" i="464" a="1"/>
  <c r="M61" i="464" s="1"/>
  <c r="T61" i="464" a="1"/>
  <c r="T61" i="464" s="1"/>
  <c r="R61" i="464" a="1"/>
  <c r="R61" i="464" s="1"/>
  <c r="N61" i="464" a="1"/>
  <c r="N61" i="464" s="1"/>
  <c r="G45" i="464" a="1"/>
  <c r="G45" i="464" s="1"/>
  <c r="D45" i="464" a="1"/>
  <c r="D45" i="464" s="1"/>
  <c r="K45" i="464" a="1"/>
  <c r="K45" i="464" s="1"/>
  <c r="F45" i="464" a="1"/>
  <c r="F45" i="464" s="1"/>
  <c r="C45" i="464" a="1"/>
  <c r="C45" i="464" s="1"/>
  <c r="I45" i="464" a="1"/>
  <c r="I45" i="464" s="1"/>
  <c r="E45" i="464" a="1"/>
  <c r="E45" i="464" s="1"/>
  <c r="S45" i="464" a="1"/>
  <c r="S45" i="464" s="1"/>
  <c r="N45" i="464" a="1"/>
  <c r="N45" i="464" s="1"/>
  <c r="R45" i="464" a="1"/>
  <c r="R45" i="464" s="1"/>
  <c r="M45" i="464" a="1"/>
  <c r="M45" i="464" s="1"/>
  <c r="O45" i="464" a="1"/>
  <c r="O45" i="464" s="1"/>
  <c r="T45" i="464" a="1"/>
  <c r="T45" i="464" s="1"/>
  <c r="Y9" i="464" a="1"/>
  <c r="Y9" i="464" s="1"/>
  <c r="S49" i="464" a="1"/>
  <c r="S49" i="464" s="1"/>
  <c r="N49" i="464" a="1"/>
  <c r="N49" i="464" s="1"/>
  <c r="T49" i="464" a="1"/>
  <c r="T49" i="464" s="1"/>
  <c r="O49" i="464" a="1"/>
  <c r="O49" i="464" s="1"/>
  <c r="M49" i="464" a="1"/>
  <c r="M49" i="464" s="1"/>
  <c r="R49" i="464" a="1"/>
  <c r="R49" i="464" s="1"/>
  <c r="K62" i="464" a="1"/>
  <c r="K62" i="464" s="1"/>
  <c r="I62" i="464" a="1"/>
  <c r="I62" i="464" s="1"/>
  <c r="F62" i="464" a="1"/>
  <c r="F62" i="464" s="1"/>
  <c r="D62" i="464" a="1"/>
  <c r="D62" i="464" s="1"/>
  <c r="G62" i="464" a="1"/>
  <c r="G62" i="464" s="1"/>
  <c r="C62" i="464" a="1"/>
  <c r="C62" i="464" s="1"/>
  <c r="E62" i="464" a="1"/>
  <c r="E62" i="464" s="1"/>
  <c r="T62" i="464" a="1"/>
  <c r="T62" i="464" s="1"/>
  <c r="R62" i="464" a="1"/>
  <c r="R62" i="464" s="1"/>
  <c r="N62" i="464" a="1"/>
  <c r="N62" i="464" s="1"/>
  <c r="S62" i="464" a="1"/>
  <c r="S62" i="464" s="1"/>
  <c r="O62" i="464" a="1"/>
  <c r="O62" i="464" s="1"/>
  <c r="M62" i="464" a="1"/>
  <c r="M62" i="464" s="1"/>
  <c r="D60" i="464" a="1"/>
  <c r="D60" i="464" s="1"/>
  <c r="E60" i="464" a="1"/>
  <c r="E60" i="464" s="1"/>
  <c r="I60" i="464" a="1"/>
  <c r="I60" i="464" s="1"/>
  <c r="C60" i="464" a="1"/>
  <c r="C60" i="464" s="1"/>
  <c r="G60" i="464" a="1"/>
  <c r="G60" i="464" s="1"/>
  <c r="K60" i="464" a="1"/>
  <c r="K60" i="464" s="1"/>
  <c r="F60" i="464" a="1"/>
  <c r="F60" i="464" s="1"/>
  <c r="F54" i="464" a="1"/>
  <c r="F54" i="464" s="1"/>
  <c r="K54" i="464" a="1"/>
  <c r="K54" i="464" s="1"/>
  <c r="G54" i="464" a="1"/>
  <c r="G54" i="464" s="1"/>
  <c r="C54" i="464" a="1"/>
  <c r="C54" i="464" s="1"/>
  <c r="E54" i="464" a="1"/>
  <c r="E54" i="464" s="1"/>
  <c r="I54" i="464" a="1"/>
  <c r="I54" i="464" s="1"/>
  <c r="D54" i="464" a="1"/>
  <c r="D54" i="464" s="1"/>
  <c r="K55" i="464" a="1"/>
  <c r="K55" i="464" s="1"/>
  <c r="I55" i="464" a="1"/>
  <c r="I55" i="464" s="1"/>
  <c r="F55" i="464" a="1"/>
  <c r="F55" i="464" s="1"/>
  <c r="D55" i="464" a="1"/>
  <c r="D55" i="464" s="1"/>
  <c r="E55" i="464" a="1"/>
  <c r="E55" i="464" s="1"/>
  <c r="G55" i="464" a="1"/>
  <c r="G55" i="464" s="1"/>
  <c r="C55" i="464" a="1"/>
  <c r="C55" i="464" s="1"/>
  <c r="D56" i="464" a="1"/>
  <c r="D56" i="464" s="1"/>
  <c r="E56" i="464" a="1"/>
  <c r="E56" i="464" s="1"/>
  <c r="I56" i="464" a="1"/>
  <c r="I56" i="464" s="1"/>
  <c r="C56" i="464" a="1"/>
  <c r="C56" i="464" s="1"/>
  <c r="G56" i="464" a="1"/>
  <c r="G56" i="464" s="1"/>
  <c r="K56" i="464" a="1"/>
  <c r="K56" i="464" s="1"/>
  <c r="F56" i="464" a="1"/>
  <c r="F56" i="464" s="1"/>
  <c r="S44" i="464" a="1"/>
  <c r="S44" i="464" s="1"/>
  <c r="O44" i="464" a="1"/>
  <c r="O44" i="464" s="1"/>
  <c r="M44" i="464" a="1"/>
  <c r="M44" i="464" s="1"/>
  <c r="R44" i="464" a="1"/>
  <c r="R44" i="464" s="1"/>
  <c r="N44" i="464" a="1"/>
  <c r="N44" i="464" s="1"/>
  <c r="T44" i="464" a="1"/>
  <c r="T44" i="464" s="1"/>
  <c r="G68" i="464" a="1"/>
  <c r="G68" i="464" s="1"/>
  <c r="E68" i="464" a="1"/>
  <c r="E68" i="464" s="1"/>
  <c r="C68" i="464" a="1"/>
  <c r="C68" i="464" s="1"/>
  <c r="I68" i="464" a="1"/>
  <c r="I68" i="464" s="1"/>
  <c r="D68" i="464" a="1"/>
  <c r="D68" i="464" s="1"/>
  <c r="F68" i="464" a="1"/>
  <c r="F68" i="464" s="1"/>
  <c r="K68" i="464" a="1"/>
  <c r="K68" i="464" s="1"/>
  <c r="G64" i="464" a="1"/>
  <c r="G64" i="464" s="1"/>
  <c r="E64" i="464" a="1"/>
  <c r="E64" i="464" s="1"/>
  <c r="C64" i="464" a="1"/>
  <c r="C64" i="464" s="1"/>
  <c r="I64" i="464" a="1"/>
  <c r="I64" i="464" s="1"/>
  <c r="D64" i="464" a="1"/>
  <c r="D64" i="464" s="1"/>
  <c r="K64" i="464" a="1"/>
  <c r="K64" i="464" s="1"/>
  <c r="F64" i="464" a="1"/>
  <c r="F64" i="464" s="1"/>
  <c r="R47" i="463" a="1"/>
  <c r="R47" i="463" s="1"/>
  <c r="T50" i="463" a="1"/>
  <c r="T50" i="463" s="1"/>
  <c r="T63" i="464" a="1"/>
  <c r="T63" i="464" s="1"/>
  <c r="R63" i="464" a="1"/>
  <c r="R63" i="464" s="1"/>
  <c r="N63" i="464" a="1"/>
  <c r="N63" i="464" s="1"/>
  <c r="S63" i="464" a="1"/>
  <c r="S63" i="464" s="1"/>
  <c r="O63" i="464" a="1"/>
  <c r="O63" i="464" s="1"/>
  <c r="M63" i="464" a="1"/>
  <c r="M63" i="464" s="1"/>
  <c r="T55" i="464" a="1"/>
  <c r="T55" i="464" s="1"/>
  <c r="R55" i="464" a="1"/>
  <c r="R55" i="464" s="1"/>
  <c r="N55" i="464" a="1"/>
  <c r="N55" i="464" s="1"/>
  <c r="O55" i="464" a="1"/>
  <c r="O55" i="464" s="1"/>
  <c r="M55" i="464" a="1"/>
  <c r="M55" i="464" s="1"/>
  <c r="S55" i="464" a="1"/>
  <c r="S55" i="464" s="1"/>
  <c r="S47" i="464" a="1"/>
  <c r="S47" i="464" s="1"/>
  <c r="R47" i="464" a="1"/>
  <c r="R47" i="464" s="1"/>
  <c r="O47" i="464" a="1"/>
  <c r="O47" i="464" s="1"/>
  <c r="M47" i="464" a="1"/>
  <c r="M47" i="464" s="1"/>
  <c r="N47" i="464" a="1"/>
  <c r="N47" i="464" s="1"/>
  <c r="T47" i="464" a="1"/>
  <c r="T47" i="464" s="1"/>
  <c r="N60" i="464" a="1"/>
  <c r="N60" i="464" s="1"/>
  <c r="T60" i="464" a="1"/>
  <c r="T60" i="464" s="1"/>
  <c r="O60" i="464" a="1"/>
  <c r="O60" i="464" s="1"/>
  <c r="M60" i="464" a="1"/>
  <c r="M60" i="464" s="1"/>
  <c r="R60" i="464" a="1"/>
  <c r="R60" i="464" s="1"/>
  <c r="S60" i="464" a="1"/>
  <c r="S60" i="464" s="1"/>
  <c r="Y24" i="464" a="1"/>
  <c r="Y24" i="464" s="1"/>
  <c r="N69" i="464" a="1"/>
  <c r="N69" i="464" s="1"/>
  <c r="O69" i="464" a="1"/>
  <c r="O69" i="464" s="1"/>
  <c r="R54" i="464" a="1"/>
  <c r="R54" i="464" s="1"/>
  <c r="M54" i="464" a="1"/>
  <c r="M54" i="464" s="1"/>
  <c r="S54" i="464" a="1"/>
  <c r="S54" i="464" s="1"/>
  <c r="O54" i="464" a="1"/>
  <c r="O54" i="464" s="1"/>
  <c r="T54" i="464" a="1"/>
  <c r="T54" i="464" s="1"/>
  <c r="N54" i="464" a="1"/>
  <c r="N54" i="464" s="1"/>
  <c r="D17" i="464" a="1"/>
  <c r="D17" i="464" s="1"/>
  <c r="K67" i="464" a="1"/>
  <c r="K67" i="464" s="1"/>
  <c r="I67" i="464" a="1"/>
  <c r="I67" i="464" s="1"/>
  <c r="F67" i="464" a="1"/>
  <c r="F67" i="464" s="1"/>
  <c r="D67" i="464" a="1"/>
  <c r="D67" i="464" s="1"/>
  <c r="G67" i="464" a="1"/>
  <c r="G67" i="464" s="1"/>
  <c r="E67" i="464" a="1"/>
  <c r="E67" i="464" s="1"/>
  <c r="C67" i="464" a="1"/>
  <c r="C67" i="464" s="1"/>
  <c r="D33" i="464" a="1"/>
  <c r="D33" i="464" s="1"/>
  <c r="R58" i="464" a="1"/>
  <c r="R58" i="464" s="1"/>
  <c r="M58" i="464" a="1"/>
  <c r="M58" i="464" s="1"/>
  <c r="S58" i="464" a="1"/>
  <c r="S58" i="464" s="1"/>
  <c r="O58" i="464" a="1"/>
  <c r="O58" i="464" s="1"/>
  <c r="N58" i="464" a="1"/>
  <c r="N58" i="464" s="1"/>
  <c r="T58" i="464" a="1"/>
  <c r="T58" i="464" s="1"/>
  <c r="S57" i="464" a="1"/>
  <c r="S57" i="464" s="1"/>
  <c r="O57" i="464" a="1"/>
  <c r="O57" i="464" s="1"/>
  <c r="M57" i="464" a="1"/>
  <c r="M57" i="464" s="1"/>
  <c r="T57" i="464" a="1"/>
  <c r="T57" i="464" s="1"/>
  <c r="N57" i="464" a="1"/>
  <c r="N57" i="464" s="1"/>
  <c r="R57" i="464" a="1"/>
  <c r="R57" i="464" s="1"/>
  <c r="T46" i="464" a="1"/>
  <c r="T46" i="464" s="1"/>
  <c r="R46" i="464" a="1"/>
  <c r="R46" i="464" s="1"/>
  <c r="N46" i="464" a="1"/>
  <c r="N46" i="464" s="1"/>
  <c r="M46" i="464" a="1"/>
  <c r="M46" i="464" s="1"/>
  <c r="O46" i="464" a="1"/>
  <c r="O46" i="464" s="1"/>
  <c r="S46" i="464" a="1"/>
  <c r="S46" i="464" s="1"/>
  <c r="D32" i="464" a="1"/>
  <c r="D32" i="464" s="1"/>
  <c r="S48" i="464" a="1"/>
  <c r="S48" i="464" s="1"/>
  <c r="O48" i="464" a="1"/>
  <c r="O48" i="464" s="1"/>
  <c r="M48" i="464" a="1"/>
  <c r="M48" i="464" s="1"/>
  <c r="R48" i="464" a="1"/>
  <c r="R48" i="464" s="1"/>
  <c r="T48" i="464" a="1"/>
  <c r="T48" i="464" s="1"/>
  <c r="N48" i="464" a="1"/>
  <c r="N48" i="464" s="1"/>
  <c r="T47" i="463" a="1"/>
  <c r="T47" i="463" s="1"/>
  <c r="R51" i="463" a="1"/>
  <c r="R51" i="463" s="1"/>
  <c r="N52" i="463" a="1"/>
  <c r="N52" i="463" s="1"/>
  <c r="T56" i="463" a="1"/>
  <c r="T56" i="463" s="1"/>
  <c r="N58" i="463" a="1"/>
  <c r="N58" i="463" s="1"/>
  <c r="O51" i="463" a="1"/>
  <c r="O51" i="463" s="1"/>
  <c r="N62" i="463" a="1"/>
  <c r="N62" i="463" s="1"/>
  <c r="W30" i="462" a="1"/>
  <c r="W30" i="462" s="1"/>
  <c r="G69" i="463" a="1"/>
  <c r="G69" i="463" s="1"/>
  <c r="E69" i="463" a="1"/>
  <c r="E69" i="463" s="1"/>
  <c r="C69" i="463" a="1"/>
  <c r="C69" i="463" s="1"/>
  <c r="K69" i="463" a="1"/>
  <c r="K69" i="463" s="1"/>
  <c r="I69" i="463" a="1"/>
  <c r="I69" i="463" s="1"/>
  <c r="F69" i="463" a="1"/>
  <c r="F69" i="463" s="1"/>
  <c r="D69" i="463" a="1"/>
  <c r="D69" i="463" s="1"/>
  <c r="K49" i="463" a="1"/>
  <c r="K49" i="463" s="1"/>
  <c r="I49" i="463" a="1"/>
  <c r="I49" i="463" s="1"/>
  <c r="F49" i="463" a="1"/>
  <c r="F49" i="463" s="1"/>
  <c r="D49" i="463" a="1"/>
  <c r="D49" i="463" s="1"/>
  <c r="G49" i="463" a="1"/>
  <c r="G49" i="463" s="1"/>
  <c r="E49" i="463" a="1"/>
  <c r="E49" i="463" s="1"/>
  <c r="C49" i="463" a="1"/>
  <c r="C49" i="463" s="1"/>
  <c r="D13" i="463" a="1"/>
  <c r="D13" i="463" s="1"/>
  <c r="T53" i="463" a="1"/>
  <c r="T53" i="463" s="1"/>
  <c r="N46" i="463" a="1"/>
  <c r="N46" i="463" s="1"/>
  <c r="T67" i="463" a="1"/>
  <c r="T67" i="463" s="1"/>
  <c r="R67" i="463" a="1"/>
  <c r="R67" i="463" s="1"/>
  <c r="N67" i="463" a="1"/>
  <c r="N67" i="463" s="1"/>
  <c r="S67" i="463" a="1"/>
  <c r="S67" i="463" s="1"/>
  <c r="O67" i="463" a="1"/>
  <c r="O67" i="463" s="1"/>
  <c r="M67" i="463" a="1"/>
  <c r="M67" i="463" s="1"/>
  <c r="K48" i="463" a="1"/>
  <c r="K48" i="463" s="1"/>
  <c r="I48" i="463" a="1"/>
  <c r="I48" i="463" s="1"/>
  <c r="F48" i="463" a="1"/>
  <c r="F48" i="463" s="1"/>
  <c r="D48" i="463" a="1"/>
  <c r="D48" i="463" s="1"/>
  <c r="C48" i="463" a="1"/>
  <c r="C48" i="463" s="1"/>
  <c r="G48" i="463" a="1"/>
  <c r="G48" i="463" s="1"/>
  <c r="E48" i="463" a="1"/>
  <c r="E48" i="463" s="1"/>
  <c r="D12" i="463" a="1"/>
  <c r="D12" i="463" s="1"/>
  <c r="G58" i="463" a="1"/>
  <c r="G58" i="463" s="1"/>
  <c r="E58" i="463" a="1"/>
  <c r="E58" i="463" s="1"/>
  <c r="C58" i="463" a="1"/>
  <c r="C58" i="463" s="1"/>
  <c r="K58" i="463" a="1"/>
  <c r="K58" i="463" s="1"/>
  <c r="I58" i="463" a="1"/>
  <c r="I58" i="463" s="1"/>
  <c r="F58" i="463" a="1"/>
  <c r="F58" i="463" s="1"/>
  <c r="D58" i="463" a="1"/>
  <c r="D58" i="463" s="1"/>
  <c r="D22" i="463" a="1"/>
  <c r="D22" i="463" s="1"/>
  <c r="W7" i="463" a="1"/>
  <c r="W7" i="463" s="1"/>
  <c r="X7" i="463" a="1"/>
  <c r="X7" i="463" s="1"/>
  <c r="Y7" i="463" a="1"/>
  <c r="Y7" i="463" s="1"/>
  <c r="R49" i="457" a="1"/>
  <c r="R49" i="457" s="1"/>
  <c r="S72" i="463" a="1"/>
  <c r="S72" i="463" s="1"/>
  <c r="O72" i="463" a="1"/>
  <c r="O72" i="463" s="1"/>
  <c r="M72" i="463" a="1"/>
  <c r="M72" i="463" s="1"/>
  <c r="T72" i="463" a="1"/>
  <c r="T72" i="463" s="1"/>
  <c r="R72" i="463" a="1"/>
  <c r="R72" i="463" s="1"/>
  <c r="N72" i="463" a="1"/>
  <c r="N72" i="463" s="1"/>
  <c r="S64" i="463" a="1"/>
  <c r="S64" i="463" s="1"/>
  <c r="O64" i="463" a="1"/>
  <c r="O64" i="463" s="1"/>
  <c r="M64" i="463" a="1"/>
  <c r="M64" i="463" s="1"/>
  <c r="T64" i="463" a="1"/>
  <c r="T64" i="463" s="1"/>
  <c r="R64" i="463" a="1"/>
  <c r="R64" i="463" s="1"/>
  <c r="N64" i="463" a="1"/>
  <c r="N64" i="463" s="1"/>
  <c r="S69" i="463" a="1"/>
  <c r="S69" i="463" s="1"/>
  <c r="O69" i="463" a="1"/>
  <c r="O69" i="463" s="1"/>
  <c r="M69" i="463" a="1"/>
  <c r="M69" i="463" s="1"/>
  <c r="T69" i="463" a="1"/>
  <c r="T69" i="463" s="1"/>
  <c r="R69" i="463" a="1"/>
  <c r="R69" i="463" s="1"/>
  <c r="N69" i="463" a="1"/>
  <c r="N69" i="463" s="1"/>
  <c r="R58" i="463" a="1"/>
  <c r="R58" i="463" s="1"/>
  <c r="S58" i="463" a="1"/>
  <c r="S58" i="463" s="1"/>
  <c r="M49" i="463" a="1"/>
  <c r="M49" i="463" s="1"/>
  <c r="R49" i="463" a="1"/>
  <c r="R49" i="463" s="1"/>
  <c r="M62" i="463" a="1"/>
  <c r="M62" i="463" s="1"/>
  <c r="M52" i="463" a="1"/>
  <c r="M52" i="463" s="1"/>
  <c r="R48" i="463" a="1"/>
  <c r="R48" i="463" s="1"/>
  <c r="K70" i="463" a="1"/>
  <c r="K70" i="463" s="1"/>
  <c r="I70" i="463" a="1"/>
  <c r="I70" i="463" s="1"/>
  <c r="F70" i="463" a="1"/>
  <c r="F70" i="463" s="1"/>
  <c r="D70" i="463" a="1"/>
  <c r="D70" i="463" s="1"/>
  <c r="G70" i="463" a="1"/>
  <c r="G70" i="463" s="1"/>
  <c r="E70" i="463" a="1"/>
  <c r="E70" i="463" s="1"/>
  <c r="C70" i="463" a="1"/>
  <c r="C70" i="463" s="1"/>
  <c r="K55" i="463" a="1"/>
  <c r="K55" i="463" s="1"/>
  <c r="I55" i="463" a="1"/>
  <c r="I55" i="463" s="1"/>
  <c r="F55" i="463" a="1"/>
  <c r="F55" i="463" s="1"/>
  <c r="D55" i="463" a="1"/>
  <c r="D55" i="463" s="1"/>
  <c r="C55" i="463" a="1"/>
  <c r="C55" i="463" s="1"/>
  <c r="G55" i="463" a="1"/>
  <c r="G55" i="463" s="1"/>
  <c r="E55" i="463" a="1"/>
  <c r="E55" i="463" s="1"/>
  <c r="D19" i="463" a="1"/>
  <c r="D19" i="463" s="1"/>
  <c r="K59" i="463" a="1"/>
  <c r="K59" i="463" s="1"/>
  <c r="I59" i="463" a="1"/>
  <c r="I59" i="463" s="1"/>
  <c r="F59" i="463" a="1"/>
  <c r="F59" i="463" s="1"/>
  <c r="D59" i="463" a="1"/>
  <c r="D59" i="463" s="1"/>
  <c r="C59" i="463" a="1"/>
  <c r="C59" i="463" s="1"/>
  <c r="G59" i="463" a="1"/>
  <c r="G59" i="463" s="1"/>
  <c r="E59" i="463" a="1"/>
  <c r="E59" i="463" s="1"/>
  <c r="D23" i="463" a="1"/>
  <c r="D23" i="463" s="1"/>
  <c r="G72" i="463" a="1"/>
  <c r="G72" i="463" s="1"/>
  <c r="E72" i="463" a="1"/>
  <c r="E72" i="463" s="1"/>
  <c r="C72" i="463" a="1"/>
  <c r="C72" i="463" s="1"/>
  <c r="I72" i="463" a="1"/>
  <c r="I72" i="463" s="1"/>
  <c r="F72" i="463" a="1"/>
  <c r="F72" i="463" s="1"/>
  <c r="D72" i="463" a="1"/>
  <c r="D72" i="463" s="1"/>
  <c r="K72" i="463" a="1"/>
  <c r="K72" i="463" s="1"/>
  <c r="K63" i="463" a="1"/>
  <c r="K63" i="463" s="1"/>
  <c r="I63" i="463" a="1"/>
  <c r="I63" i="463" s="1"/>
  <c r="F63" i="463" a="1"/>
  <c r="F63" i="463" s="1"/>
  <c r="D63" i="463" a="1"/>
  <c r="D63" i="463" s="1"/>
  <c r="G63" i="463" a="1"/>
  <c r="G63" i="463" s="1"/>
  <c r="E63" i="463" a="1"/>
  <c r="E63" i="463" s="1"/>
  <c r="C63" i="463" a="1"/>
  <c r="C63" i="463" s="1"/>
  <c r="T63" i="463" a="1"/>
  <c r="T63" i="463" s="1"/>
  <c r="R63" i="463" a="1"/>
  <c r="R63" i="463" s="1"/>
  <c r="N63" i="463" a="1"/>
  <c r="N63" i="463" s="1"/>
  <c r="S63" i="463" a="1"/>
  <c r="S63" i="463" s="1"/>
  <c r="O63" i="463" a="1"/>
  <c r="O63" i="463" s="1"/>
  <c r="M63" i="463" a="1"/>
  <c r="M63" i="463" s="1"/>
  <c r="X4" i="463"/>
  <c r="Y27" i="463" a="1"/>
  <c r="Y27" i="463" s="1"/>
  <c r="G68" i="463" a="1"/>
  <c r="G68" i="463" s="1"/>
  <c r="E68" i="463" a="1"/>
  <c r="E68" i="463" s="1"/>
  <c r="C68" i="463" a="1"/>
  <c r="C68" i="463" s="1"/>
  <c r="I68" i="463" a="1"/>
  <c r="I68" i="463" s="1"/>
  <c r="F68" i="463" a="1"/>
  <c r="F68" i="463" s="1"/>
  <c r="D68" i="463" a="1"/>
  <c r="D68" i="463" s="1"/>
  <c r="K68" i="463" a="1"/>
  <c r="K68" i="463" s="1"/>
  <c r="G53" i="463" a="1"/>
  <c r="G53" i="463" s="1"/>
  <c r="E53" i="463" a="1"/>
  <c r="E53" i="463" s="1"/>
  <c r="C53" i="463" a="1"/>
  <c r="C53" i="463" s="1"/>
  <c r="D53" i="463" a="1"/>
  <c r="D53" i="463" s="1"/>
  <c r="K53" i="463" a="1"/>
  <c r="K53" i="463" s="1"/>
  <c r="I53" i="463" a="1"/>
  <c r="I53" i="463" s="1"/>
  <c r="D17" i="463" a="1"/>
  <c r="D17" i="463" s="1"/>
  <c r="F53" i="463" a="1"/>
  <c r="F53" i="463" s="1"/>
  <c r="G46" i="463" a="1"/>
  <c r="G46" i="463" s="1"/>
  <c r="E46" i="463" a="1"/>
  <c r="E46" i="463" s="1"/>
  <c r="C46" i="463" a="1"/>
  <c r="C46" i="463" s="1"/>
  <c r="D46" i="463" a="1"/>
  <c r="D46" i="463" s="1"/>
  <c r="K46" i="463" a="1"/>
  <c r="K46" i="463" s="1"/>
  <c r="I46" i="463" a="1"/>
  <c r="I46" i="463" s="1"/>
  <c r="D10" i="463" a="1"/>
  <c r="D10" i="463" s="1"/>
  <c r="F46" i="463" a="1"/>
  <c r="F46" i="463" s="1"/>
  <c r="S53" i="463" a="1"/>
  <c r="S53" i="463" s="1"/>
  <c r="N49" i="463" a="1"/>
  <c r="N49" i="463" s="1"/>
  <c r="K67" i="463" a="1"/>
  <c r="K67" i="463" s="1"/>
  <c r="I67" i="463" a="1"/>
  <c r="I67" i="463" s="1"/>
  <c r="F67" i="463" a="1"/>
  <c r="F67" i="463" s="1"/>
  <c r="D67" i="463" a="1"/>
  <c r="D67" i="463" s="1"/>
  <c r="G67" i="463" a="1"/>
  <c r="G67" i="463" s="1"/>
  <c r="E67" i="463" a="1"/>
  <c r="E67" i="463" s="1"/>
  <c r="C67" i="463" a="1"/>
  <c r="C67" i="463" s="1"/>
  <c r="K52" i="463" a="1"/>
  <c r="K52" i="463" s="1"/>
  <c r="I52" i="463" a="1"/>
  <c r="I52" i="463" s="1"/>
  <c r="F52" i="463" a="1"/>
  <c r="F52" i="463" s="1"/>
  <c r="G52" i="463" a="1"/>
  <c r="G52" i="463" s="1"/>
  <c r="D52" i="463" a="1"/>
  <c r="D52" i="463" s="1"/>
  <c r="C52" i="463" a="1"/>
  <c r="C52" i="463" s="1"/>
  <c r="E52" i="463" a="1"/>
  <c r="E52" i="463" s="1"/>
  <c r="D16" i="463" a="1"/>
  <c r="D16" i="463" s="1"/>
  <c r="K71" i="463" a="1"/>
  <c r="K71" i="463" s="1"/>
  <c r="I71" i="463" a="1"/>
  <c r="I71" i="463" s="1"/>
  <c r="F71" i="463" a="1"/>
  <c r="F71" i="463" s="1"/>
  <c r="D71" i="463" a="1"/>
  <c r="D71" i="463" s="1"/>
  <c r="G71" i="463" a="1"/>
  <c r="G71" i="463" s="1"/>
  <c r="E71" i="463" a="1"/>
  <c r="E71" i="463" s="1"/>
  <c r="C71" i="463" a="1"/>
  <c r="C71" i="463" s="1"/>
  <c r="K62" i="463" a="1"/>
  <c r="K62" i="463" s="1"/>
  <c r="I62" i="463" a="1"/>
  <c r="I62" i="463" s="1"/>
  <c r="F62" i="463" a="1"/>
  <c r="F62" i="463" s="1"/>
  <c r="G62" i="463" a="1"/>
  <c r="G62" i="463" s="1"/>
  <c r="E62" i="463" a="1"/>
  <c r="E62" i="463" s="1"/>
  <c r="D62" i="463" a="1"/>
  <c r="D62" i="463" s="1"/>
  <c r="C62" i="463" a="1"/>
  <c r="C62" i="463" s="1"/>
  <c r="D26" i="463" a="1"/>
  <c r="D26" i="463" s="1"/>
  <c r="W27" i="463" a="1"/>
  <c r="W27" i="463" s="1"/>
  <c r="R50" i="460" a="1"/>
  <c r="R50" i="460" s="1"/>
  <c r="S65" i="460" a="1"/>
  <c r="S65" i="460" s="1"/>
  <c r="T50" i="460" a="1"/>
  <c r="T50" i="460" s="1"/>
  <c r="D36" i="463" a="1"/>
  <c r="D36" i="463" s="1"/>
  <c r="K36" i="463" s="1" a="1"/>
  <c r="K36" i="463" s="1"/>
  <c r="T71" i="463" a="1"/>
  <c r="T71" i="463" s="1"/>
  <c r="R71" i="463" a="1"/>
  <c r="R71" i="463" s="1"/>
  <c r="N71" i="463" a="1"/>
  <c r="N71" i="463" s="1"/>
  <c r="S71" i="463" a="1"/>
  <c r="S71" i="463" s="1"/>
  <c r="O71" i="463" a="1"/>
  <c r="O71" i="463" s="1"/>
  <c r="M71" i="463" a="1"/>
  <c r="M71" i="463" s="1"/>
  <c r="D32" i="463" a="1"/>
  <c r="D32" i="463" s="1"/>
  <c r="K32" i="463" s="1" a="1"/>
  <c r="K32" i="463" s="1"/>
  <c r="L32" i="463" s="1" a="1"/>
  <c r="L32" i="463" s="1"/>
  <c r="T66" i="463" a="1"/>
  <c r="T66" i="463" s="1"/>
  <c r="R66" i="463" a="1"/>
  <c r="R66" i="463" s="1"/>
  <c r="N66" i="463" a="1"/>
  <c r="N66" i="463" s="1"/>
  <c r="S66" i="463" a="1"/>
  <c r="S66" i="463" s="1"/>
  <c r="O66" i="463" a="1"/>
  <c r="O66" i="463" s="1"/>
  <c r="M66" i="463" a="1"/>
  <c r="M66" i="463" s="1"/>
  <c r="O48" i="463" a="1"/>
  <c r="O48" i="463" s="1"/>
  <c r="K66" i="463" a="1"/>
  <c r="K66" i="463" s="1"/>
  <c r="I66" i="463" a="1"/>
  <c r="I66" i="463" s="1"/>
  <c r="F66" i="463" a="1"/>
  <c r="F66" i="463" s="1"/>
  <c r="D66" i="463" a="1"/>
  <c r="D66" i="463" s="1"/>
  <c r="G66" i="463" a="1"/>
  <c r="G66" i="463" s="1"/>
  <c r="E66" i="463" a="1"/>
  <c r="E66" i="463" s="1"/>
  <c r="C66" i="463" a="1"/>
  <c r="C66" i="463" s="1"/>
  <c r="S59" i="463" a="1"/>
  <c r="S59" i="463" s="1"/>
  <c r="T59" i="463" a="1"/>
  <c r="T59" i="463" s="1"/>
  <c r="S55" i="463" a="1"/>
  <c r="S55" i="463" s="1"/>
  <c r="T55" i="463" a="1"/>
  <c r="T55" i="463" s="1"/>
  <c r="G51" i="463" a="1"/>
  <c r="G51" i="463" s="1"/>
  <c r="E51" i="463" a="1"/>
  <c r="E51" i="463" s="1"/>
  <c r="C51" i="463" a="1"/>
  <c r="C51" i="463" s="1"/>
  <c r="K51" i="463" a="1"/>
  <c r="K51" i="463" s="1"/>
  <c r="I51" i="463" a="1"/>
  <c r="I51" i="463" s="1"/>
  <c r="F51" i="463" a="1"/>
  <c r="F51" i="463" s="1"/>
  <c r="D51" i="463" a="1"/>
  <c r="D51" i="463" s="1"/>
  <c r="D15" i="463" a="1"/>
  <c r="D15" i="463" s="1"/>
  <c r="G47" i="463" a="1"/>
  <c r="G47" i="463" s="1"/>
  <c r="E47" i="463" a="1"/>
  <c r="E47" i="463" s="1"/>
  <c r="C47" i="463" a="1"/>
  <c r="C47" i="463" s="1"/>
  <c r="K47" i="463" a="1"/>
  <c r="K47" i="463" s="1"/>
  <c r="I47" i="463" a="1"/>
  <c r="I47" i="463" s="1"/>
  <c r="F47" i="463" a="1"/>
  <c r="F47" i="463" s="1"/>
  <c r="D47" i="463" a="1"/>
  <c r="D47" i="463" s="1"/>
  <c r="D11" i="463" a="1"/>
  <c r="D11" i="463" s="1"/>
  <c r="M47" i="463" a="1"/>
  <c r="M47" i="463" s="1"/>
  <c r="K27" i="463" a="1"/>
  <c r="K27" i="463" s="1"/>
  <c r="L27" i="463" s="1" a="1"/>
  <c r="L27" i="463" s="1"/>
  <c r="T58" i="463" a="1"/>
  <c r="T58" i="463" s="1"/>
  <c r="M53" i="463" a="1"/>
  <c r="M53" i="463" s="1"/>
  <c r="T51" i="463" a="1"/>
  <c r="T51" i="463" s="1"/>
  <c r="O49" i="463" a="1"/>
  <c r="O49" i="463" s="1"/>
  <c r="T49" i="463" a="1"/>
  <c r="T49" i="463" s="1"/>
  <c r="K7" i="463" a="1"/>
  <c r="K7" i="463" s="1"/>
  <c r="O62" i="463" a="1"/>
  <c r="O62" i="463" s="1"/>
  <c r="T62" i="463" a="1"/>
  <c r="T62" i="463" s="1"/>
  <c r="O52" i="463" a="1"/>
  <c r="O52" i="463" s="1"/>
  <c r="T52" i="463" a="1"/>
  <c r="T52" i="463" s="1"/>
  <c r="S48" i="463" a="1"/>
  <c r="S48" i="463" s="1"/>
  <c r="T48" i="463" a="1"/>
  <c r="T48" i="463" s="1"/>
  <c r="O46" i="463" a="1"/>
  <c r="O46" i="463" s="1"/>
  <c r="G54" i="463" a="1"/>
  <c r="G54" i="463" s="1"/>
  <c r="E54" i="463" a="1"/>
  <c r="E54" i="463" s="1"/>
  <c r="C54" i="463" a="1"/>
  <c r="C54" i="463" s="1"/>
  <c r="K54" i="463" a="1"/>
  <c r="K54" i="463" s="1"/>
  <c r="I54" i="463" a="1"/>
  <c r="I54" i="463" s="1"/>
  <c r="F54" i="463" a="1"/>
  <c r="F54" i="463" s="1"/>
  <c r="D54" i="463" a="1"/>
  <c r="D54" i="463" s="1"/>
  <c r="D18" i="463" a="1"/>
  <c r="D18" i="463" s="1"/>
  <c r="G50" i="463" a="1"/>
  <c r="G50" i="463" s="1"/>
  <c r="E50" i="463" a="1"/>
  <c r="E50" i="463" s="1"/>
  <c r="C50" i="463" a="1"/>
  <c r="C50" i="463" s="1"/>
  <c r="D50" i="463" a="1"/>
  <c r="D50" i="463" s="1"/>
  <c r="K50" i="463" a="1"/>
  <c r="K50" i="463" s="1"/>
  <c r="I50" i="463" a="1"/>
  <c r="I50" i="463" s="1"/>
  <c r="D14" i="463" a="1"/>
  <c r="D14" i="463" s="1"/>
  <c r="F50" i="463" a="1"/>
  <c r="F50" i="463" s="1"/>
  <c r="K56" i="463" a="1"/>
  <c r="K56" i="463" s="1"/>
  <c r="I56" i="463" a="1"/>
  <c r="I56" i="463" s="1"/>
  <c r="F56" i="463" a="1"/>
  <c r="F56" i="463" s="1"/>
  <c r="D56" i="463" a="1"/>
  <c r="D56" i="463" s="1"/>
  <c r="G56" i="463" a="1"/>
  <c r="G56" i="463" s="1"/>
  <c r="E56" i="463" a="1"/>
  <c r="E56" i="463" s="1"/>
  <c r="C56" i="463" a="1"/>
  <c r="C56" i="463" s="1"/>
  <c r="D20" i="463" a="1"/>
  <c r="D20" i="463" s="1"/>
  <c r="K60" i="463" a="1"/>
  <c r="K60" i="463" s="1"/>
  <c r="I60" i="463" a="1"/>
  <c r="I60" i="463" s="1"/>
  <c r="F60" i="463" a="1"/>
  <c r="F60" i="463" s="1"/>
  <c r="D60" i="463" a="1"/>
  <c r="D60" i="463" s="1"/>
  <c r="G60" i="463" a="1"/>
  <c r="G60" i="463" s="1"/>
  <c r="E60" i="463" a="1"/>
  <c r="E60" i="463" s="1"/>
  <c r="C60" i="463" a="1"/>
  <c r="C60" i="463" s="1"/>
  <c r="D24" i="463" a="1"/>
  <c r="D24" i="463" s="1"/>
  <c r="N56" i="463" a="1"/>
  <c r="N56" i="463" s="1"/>
  <c r="R46" i="463" a="1"/>
  <c r="R46" i="463" s="1"/>
  <c r="D35" i="463" a="1"/>
  <c r="D35" i="463" s="1"/>
  <c r="K35" i="463" s="1" a="1"/>
  <c r="K35" i="463" s="1"/>
  <c r="L35" i="463" s="1" a="1"/>
  <c r="L35" i="463" s="1"/>
  <c r="T70" i="463" a="1"/>
  <c r="T70" i="463" s="1"/>
  <c r="R70" i="463" a="1"/>
  <c r="R70" i="463" s="1"/>
  <c r="N70" i="463" a="1"/>
  <c r="N70" i="463" s="1"/>
  <c r="S70" i="463" a="1"/>
  <c r="S70" i="463" s="1"/>
  <c r="O70" i="463" a="1"/>
  <c r="O70" i="463" s="1"/>
  <c r="M70" i="463" a="1"/>
  <c r="M70" i="463" s="1"/>
  <c r="S68" i="463" a="1"/>
  <c r="S68" i="463" s="1"/>
  <c r="O68" i="463" a="1"/>
  <c r="O68" i="463" s="1"/>
  <c r="M68" i="463" a="1"/>
  <c r="M68" i="463" s="1"/>
  <c r="T68" i="463" a="1"/>
  <c r="T68" i="463" s="1"/>
  <c r="R68" i="463" a="1"/>
  <c r="R68" i="463" s="1"/>
  <c r="N68" i="463" a="1"/>
  <c r="N68" i="463" s="1"/>
  <c r="S65" i="463" a="1"/>
  <c r="S65" i="463" s="1"/>
  <c r="O65" i="463" a="1"/>
  <c r="O65" i="463" s="1"/>
  <c r="M65" i="463" a="1"/>
  <c r="M65" i="463" s="1"/>
  <c r="T65" i="463" a="1"/>
  <c r="T65" i="463" s="1"/>
  <c r="R65" i="463" a="1"/>
  <c r="R65" i="463" s="1"/>
  <c r="N65" i="463" a="1"/>
  <c r="N65" i="463" s="1"/>
  <c r="G65" i="463" a="1"/>
  <c r="G65" i="463" s="1"/>
  <c r="E65" i="463" a="1"/>
  <c r="E65" i="463" s="1"/>
  <c r="C65" i="463" a="1"/>
  <c r="C65" i="463" s="1"/>
  <c r="K65" i="463" a="1"/>
  <c r="K65" i="463" s="1"/>
  <c r="I65" i="463" a="1"/>
  <c r="I65" i="463" s="1"/>
  <c r="F65" i="463" a="1"/>
  <c r="F65" i="463" s="1"/>
  <c r="D65" i="463" a="1"/>
  <c r="D65" i="463" s="1"/>
  <c r="G64" i="463" a="1"/>
  <c r="G64" i="463" s="1"/>
  <c r="E64" i="463" a="1"/>
  <c r="E64" i="463" s="1"/>
  <c r="C64" i="463" a="1"/>
  <c r="C64" i="463" s="1"/>
  <c r="I64" i="463" a="1"/>
  <c r="I64" i="463" s="1"/>
  <c r="F64" i="463" a="1"/>
  <c r="F64" i="463" s="1"/>
  <c r="D64" i="463" a="1"/>
  <c r="D64" i="463" s="1"/>
  <c r="K64" i="463" a="1"/>
  <c r="K64" i="463" s="1"/>
  <c r="M59" i="463" a="1"/>
  <c r="M59" i="463" s="1"/>
  <c r="M55" i="463" a="1"/>
  <c r="M55" i="463" s="1"/>
  <c r="N47" i="463" a="1"/>
  <c r="N47" i="463" s="1"/>
  <c r="O47" i="463" a="1"/>
  <c r="O47" i="463" s="1"/>
  <c r="M58" i="463" a="1"/>
  <c r="M58" i="463" s="1"/>
  <c r="R53" i="463" a="1"/>
  <c r="R53" i="463" s="1"/>
  <c r="O53" i="463" a="1"/>
  <c r="O53" i="463" s="1"/>
  <c r="M51" i="463" a="1"/>
  <c r="M51" i="463" s="1"/>
  <c r="S49" i="463" a="1"/>
  <c r="S49" i="463" s="1"/>
  <c r="S62" i="463" a="1"/>
  <c r="S62" i="463" s="1"/>
  <c r="S52" i="463" a="1"/>
  <c r="S52" i="463" s="1"/>
  <c r="M48" i="463" a="1"/>
  <c r="M48" i="463" s="1"/>
  <c r="T46" i="463" a="1"/>
  <c r="T46" i="463" s="1"/>
  <c r="S46" i="463" a="1"/>
  <c r="S46" i="463" s="1"/>
  <c r="D31" i="463" a="1"/>
  <c r="D31" i="463" s="1"/>
  <c r="G57" i="463" a="1"/>
  <c r="G57" i="463" s="1"/>
  <c r="E57" i="463" a="1"/>
  <c r="E57" i="463" s="1"/>
  <c r="C57" i="463" a="1"/>
  <c r="C57" i="463" s="1"/>
  <c r="D57" i="463" a="1"/>
  <c r="D57" i="463" s="1"/>
  <c r="K57" i="463" a="1"/>
  <c r="K57" i="463" s="1"/>
  <c r="I57" i="463" a="1"/>
  <c r="I57" i="463" s="1"/>
  <c r="D21" i="463" a="1"/>
  <c r="D21" i="463" s="1"/>
  <c r="F57" i="463" a="1"/>
  <c r="F57" i="463" s="1"/>
  <c r="G61" i="463" a="1"/>
  <c r="G61" i="463" s="1"/>
  <c r="E61" i="463" a="1"/>
  <c r="E61" i="463" s="1"/>
  <c r="C61" i="463" a="1"/>
  <c r="C61" i="463" s="1"/>
  <c r="K61" i="463" a="1"/>
  <c r="K61" i="463" s="1"/>
  <c r="I61" i="463" a="1"/>
  <c r="I61" i="463" s="1"/>
  <c r="F61" i="463" a="1"/>
  <c r="F61" i="463" s="1"/>
  <c r="D61" i="463" a="1"/>
  <c r="D61" i="463" s="1"/>
  <c r="D25" i="463" a="1"/>
  <c r="D25" i="463" s="1"/>
  <c r="M56" i="463" a="1"/>
  <c r="M56" i="463" s="1"/>
  <c r="R56" i="463" a="1"/>
  <c r="R56" i="463" s="1"/>
  <c r="W8" i="463" a="1"/>
  <c r="W8" i="463" s="1"/>
  <c r="X8" i="463" a="1"/>
  <c r="X8" i="463" s="1"/>
  <c r="Y8" i="463" a="1"/>
  <c r="Y8" i="463" s="1"/>
  <c r="X9" i="463" a="1"/>
  <c r="X9" i="463" s="1"/>
  <c r="W9" i="463" a="1"/>
  <c r="W9" i="463" s="1"/>
  <c r="Y9" i="463" a="1"/>
  <c r="Y9" i="463" s="1"/>
  <c r="R50" i="463" a="1"/>
  <c r="R50" i="463" s="1"/>
  <c r="X19" i="462" a="1"/>
  <c r="X19" i="462" s="1"/>
  <c r="W19" i="462" a="1"/>
  <c r="W19" i="462" s="1"/>
  <c r="W36" i="462" a="1"/>
  <c r="W36" i="462" s="1"/>
  <c r="K7" i="462" a="1"/>
  <c r="K7" i="462" s="1"/>
  <c r="G51" i="462" a="1"/>
  <c r="G51" i="462" s="1"/>
  <c r="E51" i="462" a="1"/>
  <c r="E51" i="462" s="1"/>
  <c r="C51" i="462" a="1"/>
  <c r="C51" i="462" s="1"/>
  <c r="I51" i="462" a="1"/>
  <c r="I51" i="462" s="1"/>
  <c r="D51" i="462" a="1"/>
  <c r="D51" i="462" s="1"/>
  <c r="K51" i="462" a="1"/>
  <c r="K51" i="462" s="1"/>
  <c r="F51" i="462" a="1"/>
  <c r="F51" i="462" s="1"/>
  <c r="D15" i="462" a="1"/>
  <c r="D15" i="462" s="1"/>
  <c r="K15" i="462" s="1" a="1"/>
  <c r="K15" i="462" s="1"/>
  <c r="L15" i="462" s="1" a="1"/>
  <c r="L15" i="462" s="1"/>
  <c r="K52" i="462" a="1"/>
  <c r="K52" i="462" s="1"/>
  <c r="I52" i="462" a="1"/>
  <c r="I52" i="462" s="1"/>
  <c r="F52" i="462" a="1"/>
  <c r="F52" i="462" s="1"/>
  <c r="D52" i="462" a="1"/>
  <c r="D52" i="462" s="1"/>
  <c r="E52" i="462" a="1"/>
  <c r="E52" i="462" s="1"/>
  <c r="C52" i="462" a="1"/>
  <c r="C52" i="462" s="1"/>
  <c r="G52" i="462" a="1"/>
  <c r="G52" i="462" s="1"/>
  <c r="D16" i="462" a="1"/>
  <c r="D16" i="462" s="1"/>
  <c r="K44" i="462" a="1"/>
  <c r="K44" i="462" s="1"/>
  <c r="I44" i="462" a="1"/>
  <c r="I44" i="462" s="1"/>
  <c r="F44" i="462" a="1"/>
  <c r="F44" i="462" s="1"/>
  <c r="D44" i="462" a="1"/>
  <c r="D44" i="462" s="1"/>
  <c r="E44" i="462" a="1"/>
  <c r="E44" i="462" s="1"/>
  <c r="C44" i="462" a="1"/>
  <c r="C44" i="462" s="1"/>
  <c r="G44" i="462" a="1"/>
  <c r="G44" i="462" s="1"/>
  <c r="H8" i="462" a="1"/>
  <c r="H8" i="462" s="1"/>
  <c r="AA8" i="462" s="1" a="1"/>
  <c r="AA8" i="462" s="1"/>
  <c r="D8" i="462" a="1"/>
  <c r="D8" i="462" s="1"/>
  <c r="Y34" i="462" a="1"/>
  <c r="Y34" i="462" s="1"/>
  <c r="W34" i="462" a="1"/>
  <c r="W34" i="462" s="1"/>
  <c r="K48" i="462" a="1"/>
  <c r="K48" i="462" s="1"/>
  <c r="I48" i="462" a="1"/>
  <c r="I48" i="462" s="1"/>
  <c r="F48" i="462" a="1"/>
  <c r="F48" i="462" s="1"/>
  <c r="D48" i="462" a="1"/>
  <c r="D48" i="462" s="1"/>
  <c r="E48" i="462" a="1"/>
  <c r="E48" i="462" s="1"/>
  <c r="C48" i="462" a="1"/>
  <c r="C48" i="462" s="1"/>
  <c r="G48" i="462" a="1"/>
  <c r="G48" i="462" s="1"/>
  <c r="D12" i="462" a="1"/>
  <c r="D12" i="462" s="1"/>
  <c r="K12" i="462" s="1" a="1"/>
  <c r="K12" i="462" s="1"/>
  <c r="L12" i="462" s="1" a="1"/>
  <c r="L12" i="462" s="1"/>
  <c r="T62" i="462" a="1"/>
  <c r="T62" i="462" s="1"/>
  <c r="R62" i="462" a="1"/>
  <c r="R62" i="462" s="1"/>
  <c r="N62" i="462" a="1"/>
  <c r="N62" i="462" s="1"/>
  <c r="O62" i="462" a="1"/>
  <c r="O62" i="462" s="1"/>
  <c r="S62" i="462" a="1"/>
  <c r="S62" i="462" s="1"/>
  <c r="M62" i="462" a="1"/>
  <c r="M62" i="462" s="1"/>
  <c r="K67" i="462" a="1"/>
  <c r="K67" i="462" s="1"/>
  <c r="I67" i="462" a="1"/>
  <c r="I67" i="462" s="1"/>
  <c r="F67" i="462" a="1"/>
  <c r="F67" i="462" s="1"/>
  <c r="D67" i="462" a="1"/>
  <c r="D67" i="462" s="1"/>
  <c r="G67" i="462" a="1"/>
  <c r="G67" i="462" s="1"/>
  <c r="C67" i="462" a="1"/>
  <c r="C67" i="462" s="1"/>
  <c r="E67" i="462" a="1"/>
  <c r="E67" i="462" s="1"/>
  <c r="W13" i="462" a="1"/>
  <c r="W13" i="462" s="1"/>
  <c r="S50" i="462" a="1"/>
  <c r="S50" i="462" s="1"/>
  <c r="O50" i="462" a="1"/>
  <c r="O50" i="462" s="1"/>
  <c r="M50" i="462" a="1"/>
  <c r="M50" i="462" s="1"/>
  <c r="T50" i="462" a="1"/>
  <c r="T50" i="462" s="1"/>
  <c r="N50" i="462" a="1"/>
  <c r="N50" i="462" s="1"/>
  <c r="R50" i="462" a="1"/>
  <c r="R50" i="462" s="1"/>
  <c r="S46" i="462" a="1"/>
  <c r="S46" i="462" s="1"/>
  <c r="O46" i="462" a="1"/>
  <c r="O46" i="462" s="1"/>
  <c r="M46" i="462" a="1"/>
  <c r="M46" i="462" s="1"/>
  <c r="T46" i="462" a="1"/>
  <c r="T46" i="462" s="1"/>
  <c r="N46" i="462" a="1"/>
  <c r="N46" i="462" s="1"/>
  <c r="R46" i="462" a="1"/>
  <c r="R46" i="462" s="1"/>
  <c r="D16" i="460" a="1"/>
  <c r="D16" i="460" s="1"/>
  <c r="X16" i="460" s="1" a="1"/>
  <c r="X16" i="460" s="1"/>
  <c r="D7" i="460" a="1"/>
  <c r="D7" i="460" s="1"/>
  <c r="W7" i="460" s="1" a="1"/>
  <c r="W7" i="460" s="1"/>
  <c r="N61" i="460" a="1"/>
  <c r="N61" i="460" s="1"/>
  <c r="S72" i="462" a="1"/>
  <c r="S72" i="462" s="1"/>
  <c r="O72" i="462" a="1"/>
  <c r="O72" i="462" s="1"/>
  <c r="M72" i="462" a="1"/>
  <c r="M72" i="462" s="1"/>
  <c r="T72" i="462" a="1"/>
  <c r="T72" i="462" s="1"/>
  <c r="N72" i="462" a="1"/>
  <c r="N72" i="462" s="1"/>
  <c r="R72" i="462" a="1"/>
  <c r="R72" i="462" s="1"/>
  <c r="K36" i="462" a="1"/>
  <c r="K36" i="462" s="1"/>
  <c r="L36" i="462" s="1" a="1"/>
  <c r="L36" i="462" s="1"/>
  <c r="S69" i="462" a="1"/>
  <c r="S69" i="462" s="1"/>
  <c r="O69" i="462" a="1"/>
  <c r="O69" i="462" s="1"/>
  <c r="M69" i="462" a="1"/>
  <c r="M69" i="462" s="1"/>
  <c r="T69" i="462" a="1"/>
  <c r="T69" i="462" s="1"/>
  <c r="N69" i="462" a="1"/>
  <c r="N69" i="462" s="1"/>
  <c r="R69" i="462" a="1"/>
  <c r="R69" i="462" s="1"/>
  <c r="S65" i="462" a="1"/>
  <c r="S65" i="462" s="1"/>
  <c r="O65" i="462" a="1"/>
  <c r="O65" i="462" s="1"/>
  <c r="M65" i="462" a="1"/>
  <c r="M65" i="462" s="1"/>
  <c r="T65" i="462" a="1"/>
  <c r="T65" i="462" s="1"/>
  <c r="N65" i="462" a="1"/>
  <c r="N65" i="462" s="1"/>
  <c r="R65" i="462" a="1"/>
  <c r="R65" i="462" s="1"/>
  <c r="S61" i="462" a="1"/>
  <c r="S61" i="462" s="1"/>
  <c r="O61" i="462" a="1"/>
  <c r="O61" i="462" s="1"/>
  <c r="M61" i="462" a="1"/>
  <c r="M61" i="462" s="1"/>
  <c r="T61" i="462" a="1"/>
  <c r="T61" i="462" s="1"/>
  <c r="N61" i="462" a="1"/>
  <c r="N61" i="462" s="1"/>
  <c r="R61" i="462" a="1"/>
  <c r="R61" i="462" s="1"/>
  <c r="R57" i="462" a="1"/>
  <c r="R57" i="462" s="1"/>
  <c r="T57" i="462" a="1"/>
  <c r="T57" i="462" s="1"/>
  <c r="M57" i="462" a="1"/>
  <c r="M57" i="462" s="1"/>
  <c r="O57" i="462" a="1"/>
  <c r="O57" i="462" s="1"/>
  <c r="N57" i="462" a="1"/>
  <c r="N57" i="462" s="1"/>
  <c r="S57" i="462" a="1"/>
  <c r="S57" i="462" s="1"/>
  <c r="Y30" i="462" a="1"/>
  <c r="Y30" i="462" s="1"/>
  <c r="D55" i="462" a="1"/>
  <c r="D55" i="462" s="1"/>
  <c r="F55" i="462" a="1"/>
  <c r="F55" i="462" s="1"/>
  <c r="C55" i="462" a="1"/>
  <c r="C55" i="462" s="1"/>
  <c r="G55" i="462" a="1"/>
  <c r="G55" i="462" s="1"/>
  <c r="E55" i="462" a="1"/>
  <c r="E55" i="462" s="1"/>
  <c r="K55" i="462" a="1"/>
  <c r="K55" i="462" s="1"/>
  <c r="I55" i="462" a="1"/>
  <c r="I55" i="462" s="1"/>
  <c r="T49" i="462" a="1"/>
  <c r="T49" i="462" s="1"/>
  <c r="R49" i="462" a="1"/>
  <c r="R49" i="462" s="1"/>
  <c r="N49" i="462" a="1"/>
  <c r="N49" i="462" s="1"/>
  <c r="O49" i="462" a="1"/>
  <c r="O49" i="462" s="1"/>
  <c r="M49" i="462" a="1"/>
  <c r="M49" i="462" s="1"/>
  <c r="K13" i="462" a="1"/>
  <c r="K13" i="462" s="1"/>
  <c r="L13" i="462" s="1" a="1"/>
  <c r="L13" i="462" s="1"/>
  <c r="S49" i="462" a="1"/>
  <c r="S49" i="462" s="1"/>
  <c r="Y13" i="462" a="1"/>
  <c r="Y13" i="462" s="1"/>
  <c r="K71" i="462" a="1"/>
  <c r="K71" i="462" s="1"/>
  <c r="I71" i="462" a="1"/>
  <c r="I71" i="462" s="1"/>
  <c r="F71" i="462" a="1"/>
  <c r="F71" i="462" s="1"/>
  <c r="D71" i="462" a="1"/>
  <c r="D71" i="462" s="1"/>
  <c r="G71" i="462" a="1"/>
  <c r="G71" i="462" s="1"/>
  <c r="C71" i="462" a="1"/>
  <c r="C71" i="462" s="1"/>
  <c r="E71" i="462" a="1"/>
  <c r="E71" i="462" s="1"/>
  <c r="T71" i="462" a="1"/>
  <c r="T71" i="462" s="1"/>
  <c r="R71" i="462" a="1"/>
  <c r="R71" i="462" s="1"/>
  <c r="N71" i="462" a="1"/>
  <c r="N71" i="462" s="1"/>
  <c r="S71" i="462" a="1"/>
  <c r="S71" i="462" s="1"/>
  <c r="M71" i="462" a="1"/>
  <c r="M71" i="462" s="1"/>
  <c r="O71" i="462" a="1"/>
  <c r="O71" i="462" s="1"/>
  <c r="F57" i="462" a="1"/>
  <c r="F57" i="462" s="1"/>
  <c r="I57" i="462" a="1"/>
  <c r="I57" i="462" s="1"/>
  <c r="C57" i="462" a="1"/>
  <c r="C57" i="462" s="1"/>
  <c r="G57" i="462" a="1"/>
  <c r="G57" i="462" s="1"/>
  <c r="K57" i="462" a="1"/>
  <c r="K57" i="462" s="1"/>
  <c r="E57" i="462" a="1"/>
  <c r="E57" i="462" s="1"/>
  <c r="D57" i="462" a="1"/>
  <c r="D57" i="462" s="1"/>
  <c r="G46" i="462" a="1"/>
  <c r="G46" i="462" s="1"/>
  <c r="E46" i="462" a="1"/>
  <c r="E46" i="462" s="1"/>
  <c r="C46" i="462" a="1"/>
  <c r="C46" i="462" s="1"/>
  <c r="I46" i="462" a="1"/>
  <c r="I46" i="462" s="1"/>
  <c r="D46" i="462" a="1"/>
  <c r="D46" i="462" s="1"/>
  <c r="K46" i="462" a="1"/>
  <c r="K46" i="462" s="1"/>
  <c r="F46" i="462" a="1"/>
  <c r="F46" i="462" s="1"/>
  <c r="Y23" i="462" a="1"/>
  <c r="Y23" i="462" s="1"/>
  <c r="K62" i="462" a="1"/>
  <c r="K62" i="462" s="1"/>
  <c r="I62" i="462" a="1"/>
  <c r="I62" i="462" s="1"/>
  <c r="F62" i="462" a="1"/>
  <c r="F62" i="462" s="1"/>
  <c r="D62" i="462" a="1"/>
  <c r="D62" i="462" s="1"/>
  <c r="E62" i="462" a="1"/>
  <c r="E62" i="462" s="1"/>
  <c r="G62" i="462" a="1"/>
  <c r="G62" i="462" s="1"/>
  <c r="C62" i="462" a="1"/>
  <c r="C62" i="462" s="1"/>
  <c r="K53" i="462" a="1"/>
  <c r="K53" i="462" s="1"/>
  <c r="I53" i="462" a="1"/>
  <c r="I53" i="462" s="1"/>
  <c r="F53" i="462" a="1"/>
  <c r="F53" i="462" s="1"/>
  <c r="D53" i="462" a="1"/>
  <c r="D53" i="462" s="1"/>
  <c r="E53" i="462" a="1"/>
  <c r="E53" i="462" s="1"/>
  <c r="C53" i="462" a="1"/>
  <c r="C53" i="462" s="1"/>
  <c r="G53" i="462" a="1"/>
  <c r="G53" i="462" s="1"/>
  <c r="K49" i="462" a="1"/>
  <c r="K49" i="462" s="1"/>
  <c r="I49" i="462" a="1"/>
  <c r="I49" i="462" s="1"/>
  <c r="F49" i="462" a="1"/>
  <c r="F49" i="462" s="1"/>
  <c r="D49" i="462" a="1"/>
  <c r="D49" i="462" s="1"/>
  <c r="E49" i="462" a="1"/>
  <c r="E49" i="462" s="1"/>
  <c r="C49" i="462" a="1"/>
  <c r="C49" i="462" s="1"/>
  <c r="G49" i="462" a="1"/>
  <c r="G49" i="462" s="1"/>
  <c r="K45" i="462" a="1"/>
  <c r="K45" i="462" s="1"/>
  <c r="I45" i="462" a="1"/>
  <c r="I45" i="462" s="1"/>
  <c r="F45" i="462" a="1"/>
  <c r="F45" i="462" s="1"/>
  <c r="D45" i="462" a="1"/>
  <c r="D45" i="462" s="1"/>
  <c r="E45" i="462" a="1"/>
  <c r="E45" i="462" s="1"/>
  <c r="C45" i="462" a="1"/>
  <c r="C45" i="462" s="1"/>
  <c r="G45" i="462" a="1"/>
  <c r="G45" i="462" s="1"/>
  <c r="S51" i="462" a="1"/>
  <c r="S51" i="462" s="1"/>
  <c r="O51" i="462" a="1"/>
  <c r="O51" i="462" s="1"/>
  <c r="M51" i="462" a="1"/>
  <c r="M51" i="462" s="1"/>
  <c r="T51" i="462" a="1"/>
  <c r="T51" i="462" s="1"/>
  <c r="N51" i="462" a="1"/>
  <c r="N51" i="462" s="1"/>
  <c r="R51" i="462" a="1"/>
  <c r="R51" i="462" s="1"/>
  <c r="G56" i="462" a="1"/>
  <c r="G56" i="462" s="1"/>
  <c r="E56" i="462" a="1"/>
  <c r="E56" i="462" s="1"/>
  <c r="C56" i="462" a="1"/>
  <c r="C56" i="462" s="1"/>
  <c r="I56" i="462" a="1"/>
  <c r="I56" i="462" s="1"/>
  <c r="K56" i="462" a="1"/>
  <c r="K56" i="462" s="1"/>
  <c r="F56" i="462" a="1"/>
  <c r="F56" i="462" s="1"/>
  <c r="D56" i="462" a="1"/>
  <c r="D56" i="462" s="1"/>
  <c r="T44" i="462" a="1"/>
  <c r="T44" i="462" s="1"/>
  <c r="R44" i="462" a="1"/>
  <c r="R44" i="462" s="1"/>
  <c r="N44" i="462" a="1"/>
  <c r="N44" i="462" s="1"/>
  <c r="O44" i="462" a="1"/>
  <c r="O44" i="462" s="1"/>
  <c r="M44" i="462" a="1"/>
  <c r="M44" i="462" s="1"/>
  <c r="S44" i="462" a="1"/>
  <c r="S44" i="462" s="1"/>
  <c r="T58" i="462" a="1"/>
  <c r="T58" i="462" s="1"/>
  <c r="R58" i="462" a="1"/>
  <c r="R58" i="462" s="1"/>
  <c r="N58" i="462" a="1"/>
  <c r="N58" i="462" s="1"/>
  <c r="O58" i="462" a="1"/>
  <c r="O58" i="462" s="1"/>
  <c r="S58" i="462" a="1"/>
  <c r="S58" i="462" s="1"/>
  <c r="M58" i="462" a="1"/>
  <c r="M58" i="462" s="1"/>
  <c r="G60" i="462" a="1"/>
  <c r="G60" i="462" s="1"/>
  <c r="E60" i="462" a="1"/>
  <c r="E60" i="462" s="1"/>
  <c r="C60" i="462" a="1"/>
  <c r="C60" i="462" s="1"/>
  <c r="I60" i="462" a="1"/>
  <c r="I60" i="462" s="1"/>
  <c r="D60" i="462" a="1"/>
  <c r="D60" i="462" s="1"/>
  <c r="K60" i="462" a="1"/>
  <c r="K60" i="462" s="1"/>
  <c r="F60" i="462" a="1"/>
  <c r="F60" i="462" s="1"/>
  <c r="O46" i="460" a="1"/>
  <c r="O46" i="460" s="1"/>
  <c r="T70" i="462" a="1"/>
  <c r="T70" i="462" s="1"/>
  <c r="R70" i="462" a="1"/>
  <c r="R70" i="462" s="1"/>
  <c r="N70" i="462" a="1"/>
  <c r="N70" i="462" s="1"/>
  <c r="O70" i="462" a="1"/>
  <c r="O70" i="462" s="1"/>
  <c r="S70" i="462" a="1"/>
  <c r="S70" i="462" s="1"/>
  <c r="M70" i="462" a="1"/>
  <c r="M70" i="462" s="1"/>
  <c r="K34" i="462" a="1"/>
  <c r="K34" i="462" s="1"/>
  <c r="L34" i="462" s="1" a="1"/>
  <c r="L34" i="462" s="1"/>
  <c r="S68" i="462" a="1"/>
  <c r="S68" i="462" s="1"/>
  <c r="O68" i="462" a="1"/>
  <c r="O68" i="462" s="1"/>
  <c r="M68" i="462" a="1"/>
  <c r="M68" i="462" s="1"/>
  <c r="T68" i="462" a="1"/>
  <c r="T68" i="462" s="1"/>
  <c r="N68" i="462" a="1"/>
  <c r="N68" i="462" s="1"/>
  <c r="R68" i="462" a="1"/>
  <c r="R68" i="462" s="1"/>
  <c r="S64" i="462" a="1"/>
  <c r="S64" i="462" s="1"/>
  <c r="O64" i="462" a="1"/>
  <c r="O64" i="462" s="1"/>
  <c r="M64" i="462" a="1"/>
  <c r="M64" i="462" s="1"/>
  <c r="T64" i="462" a="1"/>
  <c r="T64" i="462" s="1"/>
  <c r="N64" i="462" a="1"/>
  <c r="N64" i="462" s="1"/>
  <c r="R64" i="462" a="1"/>
  <c r="R64" i="462" s="1"/>
  <c r="S60" i="462" a="1"/>
  <c r="S60" i="462" s="1"/>
  <c r="O60" i="462" a="1"/>
  <c r="O60" i="462" s="1"/>
  <c r="M60" i="462" a="1"/>
  <c r="M60" i="462" s="1"/>
  <c r="T60" i="462" a="1"/>
  <c r="T60" i="462" s="1"/>
  <c r="N60" i="462" a="1"/>
  <c r="N60" i="462" s="1"/>
  <c r="R60" i="462" a="1"/>
  <c r="R60" i="462" s="1"/>
  <c r="D21" i="462" a="1"/>
  <c r="D21" i="462" s="1"/>
  <c r="S56" i="462" a="1"/>
  <c r="S56" i="462" s="1"/>
  <c r="O56" i="462" a="1"/>
  <c r="O56" i="462" s="1"/>
  <c r="M56" i="462" a="1"/>
  <c r="M56" i="462" s="1"/>
  <c r="T56" i="462" a="1"/>
  <c r="T56" i="462" s="1"/>
  <c r="N56" i="462" a="1"/>
  <c r="N56" i="462" s="1"/>
  <c r="R56" i="462" a="1"/>
  <c r="R56" i="462" s="1"/>
  <c r="D59" i="462" a="1"/>
  <c r="D59" i="462" s="1"/>
  <c r="F59" i="462" a="1"/>
  <c r="F59" i="462" s="1"/>
  <c r="C59" i="462" a="1"/>
  <c r="C59" i="462" s="1"/>
  <c r="K59" i="462" a="1"/>
  <c r="K59" i="462" s="1"/>
  <c r="I59" i="462" a="1"/>
  <c r="I59" i="462" s="1"/>
  <c r="G59" i="462" a="1"/>
  <c r="G59" i="462" s="1"/>
  <c r="E59" i="462" a="1"/>
  <c r="E59" i="462" s="1"/>
  <c r="D17" i="462" a="1"/>
  <c r="D17" i="462" s="1"/>
  <c r="T45" i="462" a="1"/>
  <c r="T45" i="462" s="1"/>
  <c r="R45" i="462" a="1"/>
  <c r="R45" i="462" s="1"/>
  <c r="N45" i="462" a="1"/>
  <c r="N45" i="462" s="1"/>
  <c r="O45" i="462" a="1"/>
  <c r="O45" i="462" s="1"/>
  <c r="M45" i="462" a="1"/>
  <c r="M45" i="462" s="1"/>
  <c r="S45" i="462" a="1"/>
  <c r="S45" i="462" s="1"/>
  <c r="Y9" i="462" a="1"/>
  <c r="Y9" i="462" s="1"/>
  <c r="G69" i="462" a="1"/>
  <c r="G69" i="462" s="1"/>
  <c r="E69" i="462" a="1"/>
  <c r="E69" i="462" s="1"/>
  <c r="C69" i="462" a="1"/>
  <c r="C69" i="462" s="1"/>
  <c r="I69" i="462" a="1"/>
  <c r="I69" i="462" s="1"/>
  <c r="D69" i="462" a="1"/>
  <c r="D69" i="462" s="1"/>
  <c r="F69" i="462" a="1"/>
  <c r="F69" i="462" s="1"/>
  <c r="K69" i="462" a="1"/>
  <c r="K69" i="462" s="1"/>
  <c r="T48" i="462" a="1"/>
  <c r="T48" i="462" s="1"/>
  <c r="R48" i="462" a="1"/>
  <c r="R48" i="462" s="1"/>
  <c r="N48" i="462" a="1"/>
  <c r="N48" i="462" s="1"/>
  <c r="O48" i="462" a="1"/>
  <c r="O48" i="462" s="1"/>
  <c r="M48" i="462" a="1"/>
  <c r="M48" i="462" s="1"/>
  <c r="S48" i="462" a="1"/>
  <c r="S48" i="462" s="1"/>
  <c r="K66" i="462" a="1"/>
  <c r="K66" i="462" s="1"/>
  <c r="I66" i="462" a="1"/>
  <c r="I66" i="462" s="1"/>
  <c r="F66" i="462" a="1"/>
  <c r="F66" i="462" s="1"/>
  <c r="D66" i="462" a="1"/>
  <c r="D66" i="462" s="1"/>
  <c r="E66" i="462" a="1"/>
  <c r="E66" i="462" s="1"/>
  <c r="G66" i="462" a="1"/>
  <c r="G66" i="462" s="1"/>
  <c r="C66" i="462" a="1"/>
  <c r="C66" i="462" s="1"/>
  <c r="G50" i="462" a="1"/>
  <c r="G50" i="462" s="1"/>
  <c r="E50" i="462" a="1"/>
  <c r="E50" i="462" s="1"/>
  <c r="C50" i="462" a="1"/>
  <c r="C50" i="462" s="1"/>
  <c r="I50" i="462" a="1"/>
  <c r="I50" i="462" s="1"/>
  <c r="D50" i="462" a="1"/>
  <c r="D50" i="462" s="1"/>
  <c r="K50" i="462" a="1"/>
  <c r="K50" i="462" s="1"/>
  <c r="F50" i="462" a="1"/>
  <c r="F50" i="462" s="1"/>
  <c r="G68" i="462" a="1"/>
  <c r="G68" i="462" s="1"/>
  <c r="E68" i="462" a="1"/>
  <c r="E68" i="462" s="1"/>
  <c r="C68" i="462" a="1"/>
  <c r="C68" i="462" s="1"/>
  <c r="I68" i="462" a="1"/>
  <c r="I68" i="462" s="1"/>
  <c r="D68" i="462" a="1"/>
  <c r="D68" i="462" s="1"/>
  <c r="F68" i="462" a="1"/>
  <c r="F68" i="462" s="1"/>
  <c r="K68" i="462" a="1"/>
  <c r="K68" i="462" s="1"/>
  <c r="Y19" i="462" a="1"/>
  <c r="Y19" i="462" s="1"/>
  <c r="T66" i="462" a="1"/>
  <c r="T66" i="462" s="1"/>
  <c r="R66" i="462" a="1"/>
  <c r="R66" i="462" s="1"/>
  <c r="N66" i="462" a="1"/>
  <c r="N66" i="462" s="1"/>
  <c r="O66" i="462" a="1"/>
  <c r="O66" i="462" s="1"/>
  <c r="S66" i="462" a="1"/>
  <c r="S66" i="462" s="1"/>
  <c r="M66" i="462" a="1"/>
  <c r="M66" i="462" s="1"/>
  <c r="K30" i="462" a="1"/>
  <c r="K30" i="462" s="1"/>
  <c r="L30" i="462" s="1" a="1"/>
  <c r="L30" i="462" s="1"/>
  <c r="W23" i="462" a="1"/>
  <c r="W23" i="462" s="1"/>
  <c r="G47" i="462" a="1"/>
  <c r="G47" i="462" s="1"/>
  <c r="E47" i="462" a="1"/>
  <c r="E47" i="462" s="1"/>
  <c r="C47" i="462" a="1"/>
  <c r="C47" i="462" s="1"/>
  <c r="I47" i="462" a="1"/>
  <c r="I47" i="462" s="1"/>
  <c r="D47" i="462" a="1"/>
  <c r="D47" i="462" s="1"/>
  <c r="K47" i="462" a="1"/>
  <c r="K47" i="462" s="1"/>
  <c r="F47" i="462" a="1"/>
  <c r="F47" i="462" s="1"/>
  <c r="S47" i="462" a="1"/>
  <c r="S47" i="462" s="1"/>
  <c r="O47" i="462" a="1"/>
  <c r="O47" i="462" s="1"/>
  <c r="M47" i="462" a="1"/>
  <c r="M47" i="462" s="1"/>
  <c r="T47" i="462" a="1"/>
  <c r="T47" i="462" s="1"/>
  <c r="N47" i="462" a="1"/>
  <c r="N47" i="462" s="1"/>
  <c r="R47" i="462" a="1"/>
  <c r="R47" i="462" s="1"/>
  <c r="K58" i="462" a="1"/>
  <c r="K58" i="462" s="1"/>
  <c r="I58" i="462" a="1"/>
  <c r="I58" i="462" s="1"/>
  <c r="F58" i="462" a="1"/>
  <c r="F58" i="462" s="1"/>
  <c r="D58" i="462" a="1"/>
  <c r="D58" i="462" s="1"/>
  <c r="E58" i="462" a="1"/>
  <c r="E58" i="462" s="1"/>
  <c r="G58" i="462" a="1"/>
  <c r="G58" i="462" s="1"/>
  <c r="C58" i="462" a="1"/>
  <c r="C58" i="462" s="1"/>
  <c r="T54" i="462" a="1"/>
  <c r="T54" i="462" s="1"/>
  <c r="S54" i="462" a="1"/>
  <c r="S54" i="462" s="1"/>
  <c r="O54" i="462" a="1"/>
  <c r="O54" i="462" s="1"/>
  <c r="M54" i="462" a="1"/>
  <c r="M54" i="462" s="1"/>
  <c r="N54" i="462" a="1"/>
  <c r="N54" i="462" s="1"/>
  <c r="R54" i="462" a="1"/>
  <c r="R54" i="462" s="1"/>
  <c r="K70" i="462" a="1"/>
  <c r="K70" i="462" s="1"/>
  <c r="I70" i="462" a="1"/>
  <c r="I70" i="462" s="1"/>
  <c r="F70" i="462" a="1"/>
  <c r="F70" i="462" s="1"/>
  <c r="D70" i="462" a="1"/>
  <c r="D70" i="462" s="1"/>
  <c r="E70" i="462" a="1"/>
  <c r="E70" i="462" s="1"/>
  <c r="G70" i="462" a="1"/>
  <c r="G70" i="462" s="1"/>
  <c r="C70" i="462" a="1"/>
  <c r="C70" i="462" s="1"/>
  <c r="S43" i="462" a="1"/>
  <c r="S43" i="462" s="1"/>
  <c r="O43" i="462" a="1"/>
  <c r="O43" i="462" s="1"/>
  <c r="M43" i="462" a="1"/>
  <c r="M43" i="462" s="1"/>
  <c r="T43" i="462" a="1"/>
  <c r="T43" i="462" s="1"/>
  <c r="N43" i="462" a="1"/>
  <c r="N43" i="462" s="1"/>
  <c r="X4" i="462"/>
  <c r="R26" i="462" s="1"/>
  <c r="R43" i="462" a="1"/>
  <c r="R43" i="462" s="1"/>
  <c r="Y7" i="462" a="1"/>
  <c r="Y7" i="462" s="1"/>
  <c r="T67" i="462" a="1"/>
  <c r="T67" i="462" s="1"/>
  <c r="R67" i="462" a="1"/>
  <c r="R67" i="462" s="1"/>
  <c r="N67" i="462" a="1"/>
  <c r="N67" i="462" s="1"/>
  <c r="S67" i="462" a="1"/>
  <c r="S67" i="462" s="1"/>
  <c r="M67" i="462" a="1"/>
  <c r="M67" i="462" s="1"/>
  <c r="O67" i="462" a="1"/>
  <c r="O67" i="462" s="1"/>
  <c r="T63" i="462" a="1"/>
  <c r="T63" i="462" s="1"/>
  <c r="R63" i="462" a="1"/>
  <c r="R63" i="462" s="1"/>
  <c r="N63" i="462" a="1"/>
  <c r="N63" i="462" s="1"/>
  <c r="S63" i="462" a="1"/>
  <c r="S63" i="462" s="1"/>
  <c r="M63" i="462" a="1"/>
  <c r="M63" i="462" s="1"/>
  <c r="O63" i="462" a="1"/>
  <c r="O63" i="462" s="1"/>
  <c r="D24" i="462" a="1"/>
  <c r="D24" i="462" s="1"/>
  <c r="S59" i="462" a="1"/>
  <c r="S59" i="462" s="1"/>
  <c r="O59" i="462" a="1"/>
  <c r="O59" i="462" s="1"/>
  <c r="M59" i="462" a="1"/>
  <c r="M59" i="462" s="1"/>
  <c r="T59" i="462" a="1"/>
  <c r="T59" i="462" s="1"/>
  <c r="N59" i="462" a="1"/>
  <c r="N59" i="462" s="1"/>
  <c r="K23" i="462" a="1"/>
  <c r="K23" i="462" s="1"/>
  <c r="L23" i="462" s="1" a="1"/>
  <c r="L23" i="462" s="1"/>
  <c r="R59" i="462" a="1"/>
  <c r="R59" i="462" s="1"/>
  <c r="D20" i="462" a="1"/>
  <c r="D20" i="462" s="1"/>
  <c r="N55" i="462" a="1"/>
  <c r="N55" i="462" s="1"/>
  <c r="R55" i="462" a="1"/>
  <c r="R55" i="462" s="1"/>
  <c r="M55" i="462" a="1"/>
  <c r="M55" i="462" s="1"/>
  <c r="T55" i="462" a="1"/>
  <c r="T55" i="462" s="1"/>
  <c r="S55" i="462" a="1"/>
  <c r="S55" i="462" s="1"/>
  <c r="O55" i="462" a="1"/>
  <c r="O55" i="462" s="1"/>
  <c r="K19" i="462" a="1"/>
  <c r="K19" i="462" s="1"/>
  <c r="L19" i="462" s="1" a="1"/>
  <c r="L19" i="462" s="1"/>
  <c r="K63" i="462" a="1"/>
  <c r="K63" i="462" s="1"/>
  <c r="I63" i="462" a="1"/>
  <c r="I63" i="462" s="1"/>
  <c r="F63" i="462" a="1"/>
  <c r="F63" i="462" s="1"/>
  <c r="D63" i="462" a="1"/>
  <c r="D63" i="462" s="1"/>
  <c r="G63" i="462" a="1"/>
  <c r="G63" i="462" s="1"/>
  <c r="C63" i="462" a="1"/>
  <c r="C63" i="462" s="1"/>
  <c r="E63" i="462" a="1"/>
  <c r="E63" i="462" s="1"/>
  <c r="T53" i="462" a="1"/>
  <c r="T53" i="462" s="1"/>
  <c r="R53" i="462" a="1"/>
  <c r="R53" i="462" s="1"/>
  <c r="N53" i="462" a="1"/>
  <c r="N53" i="462" s="1"/>
  <c r="O53" i="462" a="1"/>
  <c r="O53" i="462" s="1"/>
  <c r="M53" i="462" a="1"/>
  <c r="M53" i="462" s="1"/>
  <c r="S53" i="462" a="1"/>
  <c r="S53" i="462" s="1"/>
  <c r="B2" i="462"/>
  <c r="G65" i="462" a="1"/>
  <c r="G65" i="462" s="1"/>
  <c r="E65" i="462" a="1"/>
  <c r="E65" i="462" s="1"/>
  <c r="C65" i="462" a="1"/>
  <c r="C65" i="462" s="1"/>
  <c r="I65" i="462" a="1"/>
  <c r="I65" i="462" s="1"/>
  <c r="D65" i="462" a="1"/>
  <c r="D65" i="462" s="1"/>
  <c r="F65" i="462" a="1"/>
  <c r="F65" i="462" s="1"/>
  <c r="K65" i="462" a="1"/>
  <c r="K65" i="462" s="1"/>
  <c r="D11" i="462" a="1"/>
  <c r="D11" i="462" s="1"/>
  <c r="K11" i="462" s="1" a="1"/>
  <c r="K11" i="462" s="1"/>
  <c r="G64" i="462" a="1"/>
  <c r="G64" i="462" s="1"/>
  <c r="E64" i="462" a="1"/>
  <c r="E64" i="462" s="1"/>
  <c r="C64" i="462" a="1"/>
  <c r="C64" i="462" s="1"/>
  <c r="I64" i="462" a="1"/>
  <c r="I64" i="462" s="1"/>
  <c r="D64" i="462" a="1"/>
  <c r="D64" i="462" s="1"/>
  <c r="F64" i="462" a="1"/>
  <c r="F64" i="462" s="1"/>
  <c r="K64" i="462" a="1"/>
  <c r="K64" i="462" s="1"/>
  <c r="T52" i="462" a="1"/>
  <c r="T52" i="462" s="1"/>
  <c r="R52" i="462" a="1"/>
  <c r="R52" i="462" s="1"/>
  <c r="N52" i="462" a="1"/>
  <c r="N52" i="462" s="1"/>
  <c r="O52" i="462" a="1"/>
  <c r="O52" i="462" s="1"/>
  <c r="M52" i="462" a="1"/>
  <c r="M52" i="462" s="1"/>
  <c r="S52" i="462" a="1"/>
  <c r="S52" i="462" s="1"/>
  <c r="G72" i="462" a="1"/>
  <c r="G72" i="462" s="1"/>
  <c r="E72" i="462" a="1"/>
  <c r="E72" i="462" s="1"/>
  <c r="C72" i="462" a="1"/>
  <c r="C72" i="462" s="1"/>
  <c r="I72" i="462" a="1"/>
  <c r="I72" i="462" s="1"/>
  <c r="D72" i="462" a="1"/>
  <c r="D72" i="462" s="1"/>
  <c r="F72" i="462" a="1"/>
  <c r="F72" i="462" s="1"/>
  <c r="K72" i="462" a="1"/>
  <c r="K72" i="462" s="1"/>
  <c r="D10" i="462" a="1"/>
  <c r="D10" i="462" s="1"/>
  <c r="K10" i="462" s="1" a="1"/>
  <c r="K10" i="462" s="1"/>
  <c r="G61" i="462" a="1"/>
  <c r="G61" i="462" s="1"/>
  <c r="E61" i="462" a="1"/>
  <c r="E61" i="462" s="1"/>
  <c r="I61" i="462" a="1"/>
  <c r="I61" i="462" s="1"/>
  <c r="D61" i="462" a="1"/>
  <c r="D61" i="462" s="1"/>
  <c r="F61" i="462" a="1"/>
  <c r="F61" i="462" s="1"/>
  <c r="K61" i="462" a="1"/>
  <c r="K61" i="462" s="1"/>
  <c r="C61" i="462" a="1"/>
  <c r="C61" i="462" s="1"/>
  <c r="G43" i="462" a="1"/>
  <c r="G43" i="462" s="1"/>
  <c r="E43" i="462" a="1"/>
  <c r="E43" i="462" s="1"/>
  <c r="C43" i="462" a="1"/>
  <c r="C43" i="462" s="1"/>
  <c r="I43" i="462" a="1"/>
  <c r="I43" i="462" s="1"/>
  <c r="D43" i="462" a="1"/>
  <c r="D43" i="462" s="1"/>
  <c r="K43" i="462" a="1"/>
  <c r="K43" i="462" s="1"/>
  <c r="F43" i="462" a="1"/>
  <c r="F43" i="462" s="1"/>
  <c r="W7" i="462" a="1"/>
  <c r="W7" i="462" s="1"/>
  <c r="Y20" i="461" a="1"/>
  <c r="Y20" i="461" s="1"/>
  <c r="X16" i="461" a="1"/>
  <c r="X16" i="461" s="1"/>
  <c r="M45" i="461" a="1"/>
  <c r="M45" i="461" s="1"/>
  <c r="T45" i="461" a="1"/>
  <c r="T45" i="461" s="1"/>
  <c r="Y26" i="461" a="1"/>
  <c r="Y26" i="461" s="1"/>
  <c r="G60" i="461" a="1"/>
  <c r="G60" i="461" s="1"/>
  <c r="D60" i="461" a="1"/>
  <c r="D60" i="461" s="1"/>
  <c r="I60" i="461" a="1"/>
  <c r="I60" i="461" s="1"/>
  <c r="E60" i="461" a="1"/>
  <c r="E60" i="461" s="1"/>
  <c r="K60" i="461" a="1"/>
  <c r="K60" i="461" s="1"/>
  <c r="C60" i="461" a="1"/>
  <c r="C60" i="461" s="1"/>
  <c r="F60" i="461" a="1"/>
  <c r="F60" i="461" s="1"/>
  <c r="D24" i="461" a="1"/>
  <c r="D24" i="461" s="1"/>
  <c r="K24" i="461" s="1" a="1"/>
  <c r="K24" i="461" s="1"/>
  <c r="L24" i="461" s="1" a="1"/>
  <c r="L24" i="461" s="1"/>
  <c r="G59" i="461" a="1"/>
  <c r="G59" i="461" s="1"/>
  <c r="E59" i="461" a="1"/>
  <c r="E59" i="461" s="1"/>
  <c r="C59" i="461" a="1"/>
  <c r="C59" i="461" s="1"/>
  <c r="F59" i="461" a="1"/>
  <c r="F59" i="461" s="1"/>
  <c r="K59" i="461" a="1"/>
  <c r="K59" i="461" s="1"/>
  <c r="D59" i="461" a="1"/>
  <c r="D59" i="461" s="1"/>
  <c r="I59" i="461" a="1"/>
  <c r="I59" i="461" s="1"/>
  <c r="D23" i="461" a="1"/>
  <c r="D23" i="461" s="1"/>
  <c r="K71" i="461" a="1"/>
  <c r="K71" i="461" s="1"/>
  <c r="I71" i="461" a="1"/>
  <c r="I71" i="461" s="1"/>
  <c r="F71" i="461" a="1"/>
  <c r="F71" i="461" s="1"/>
  <c r="D71" i="461" a="1"/>
  <c r="D71" i="461" s="1"/>
  <c r="G71" i="461" a="1"/>
  <c r="G71" i="461" s="1"/>
  <c r="C71" i="461" a="1"/>
  <c r="C71" i="461" s="1"/>
  <c r="E71" i="461" a="1"/>
  <c r="E71" i="461" s="1"/>
  <c r="D35" i="461" a="1"/>
  <c r="D35" i="461" s="1"/>
  <c r="K35" i="461" s="1" a="1"/>
  <c r="K35" i="461" s="1"/>
  <c r="L35" i="461" s="1" a="1"/>
  <c r="L35" i="461" s="1"/>
  <c r="G68" i="461" a="1"/>
  <c r="G68" i="461" s="1"/>
  <c r="E68" i="461" a="1"/>
  <c r="E68" i="461" s="1"/>
  <c r="C68" i="461" a="1"/>
  <c r="C68" i="461" s="1"/>
  <c r="I68" i="461" a="1"/>
  <c r="I68" i="461" s="1"/>
  <c r="F68" i="461" a="1"/>
  <c r="F68" i="461" s="1"/>
  <c r="D68" i="461" a="1"/>
  <c r="D68" i="461" s="1"/>
  <c r="K68" i="461" a="1"/>
  <c r="K68" i="461" s="1"/>
  <c r="D32" i="461" a="1"/>
  <c r="D32" i="461" s="1"/>
  <c r="K32" i="461" s="1" a="1"/>
  <c r="K32" i="461" s="1"/>
  <c r="L32" i="461" s="1" a="1"/>
  <c r="L32" i="461" s="1"/>
  <c r="G48" i="461" a="1"/>
  <c r="G48" i="461" s="1"/>
  <c r="D48" i="461" a="1"/>
  <c r="D48" i="461" s="1"/>
  <c r="K48" i="461" a="1"/>
  <c r="K48" i="461" s="1"/>
  <c r="F48" i="461" a="1"/>
  <c r="F48" i="461" s="1"/>
  <c r="C48" i="461" a="1"/>
  <c r="C48" i="461" s="1"/>
  <c r="E48" i="461" a="1"/>
  <c r="E48" i="461" s="1"/>
  <c r="I48" i="461" a="1"/>
  <c r="I48" i="461" s="1"/>
  <c r="D12" i="461" a="1"/>
  <c r="D12" i="461" s="1"/>
  <c r="K58" i="461" a="1"/>
  <c r="K58" i="461" s="1"/>
  <c r="G58" i="461" a="1"/>
  <c r="G58" i="461" s="1"/>
  <c r="C58" i="461" a="1"/>
  <c r="C58" i="461" s="1"/>
  <c r="F58" i="461" a="1"/>
  <c r="F58" i="461" s="1"/>
  <c r="D58" i="461" a="1"/>
  <c r="D58" i="461" s="1"/>
  <c r="I58" i="461" a="1"/>
  <c r="I58" i="461" s="1"/>
  <c r="E58" i="461" a="1"/>
  <c r="E58" i="461" s="1"/>
  <c r="D22" i="461" a="1"/>
  <c r="D22" i="461" s="1"/>
  <c r="G44" i="461" a="1"/>
  <c r="G44" i="461" s="1"/>
  <c r="D44" i="461" a="1"/>
  <c r="D44" i="461" s="1"/>
  <c r="I44" i="461" a="1"/>
  <c r="I44" i="461" s="1"/>
  <c r="E44" i="461" a="1"/>
  <c r="E44" i="461" s="1"/>
  <c r="H8" i="461" a="1"/>
  <c r="H8" i="461" s="1"/>
  <c r="AA8" i="461" s="1" a="1"/>
  <c r="AA8" i="461" s="1"/>
  <c r="F44" i="461" a="1"/>
  <c r="F44" i="461" s="1"/>
  <c r="K44" i="461" a="1"/>
  <c r="K44" i="461" s="1"/>
  <c r="C44" i="461" a="1"/>
  <c r="C44" i="461" s="1"/>
  <c r="D8" i="461" a="1"/>
  <c r="D8" i="461" s="1"/>
  <c r="K8" i="461" s="1" a="1"/>
  <c r="K8" i="461" s="1"/>
  <c r="G55" i="461" a="1"/>
  <c r="G55" i="461" s="1"/>
  <c r="E55" i="461" a="1"/>
  <c r="E55" i="461" s="1"/>
  <c r="C55" i="461" a="1"/>
  <c r="C55" i="461" s="1"/>
  <c r="F55" i="461" a="1"/>
  <c r="F55" i="461" s="1"/>
  <c r="I55" i="461" a="1"/>
  <c r="I55" i="461" s="1"/>
  <c r="D55" i="461" a="1"/>
  <c r="D55" i="461" s="1"/>
  <c r="K55" i="461" a="1"/>
  <c r="K55" i="461" s="1"/>
  <c r="D19" i="461" a="1"/>
  <c r="D19" i="461" s="1"/>
  <c r="G43" i="461" a="1"/>
  <c r="G43" i="461" s="1"/>
  <c r="E43" i="461" a="1"/>
  <c r="E43" i="461" s="1"/>
  <c r="C43" i="461" a="1"/>
  <c r="C43" i="461" s="1"/>
  <c r="F43" i="461" a="1"/>
  <c r="F43" i="461" s="1"/>
  <c r="K43" i="461" a="1"/>
  <c r="K43" i="461" s="1"/>
  <c r="D43" i="461" a="1"/>
  <c r="D43" i="461" s="1"/>
  <c r="I43" i="461" a="1"/>
  <c r="I43" i="461" s="1"/>
  <c r="D7" i="461" a="1"/>
  <c r="D7" i="461" s="1"/>
  <c r="S65" i="461" a="1"/>
  <c r="S65" i="461" s="1"/>
  <c r="O65" i="461" a="1"/>
  <c r="O65" i="461" s="1"/>
  <c r="M65" i="461" a="1"/>
  <c r="M65" i="461" s="1"/>
  <c r="T65" i="461" a="1"/>
  <c r="T65" i="461" s="1"/>
  <c r="N65" i="461" a="1"/>
  <c r="N65" i="461" s="1"/>
  <c r="R65" i="461" a="1"/>
  <c r="R65" i="461" s="1"/>
  <c r="T57" i="461" a="1"/>
  <c r="T57" i="461" s="1"/>
  <c r="R57" i="461" a="1"/>
  <c r="R57" i="461" s="1"/>
  <c r="N57" i="461" a="1"/>
  <c r="N57" i="461" s="1"/>
  <c r="M57" i="461" a="1"/>
  <c r="M57" i="461" s="1"/>
  <c r="O57" i="461" a="1"/>
  <c r="O57" i="461" s="1"/>
  <c r="S57" i="461" a="1"/>
  <c r="S57" i="461" s="1"/>
  <c r="T67" i="461" a="1"/>
  <c r="T67" i="461" s="1"/>
  <c r="R67" i="461" a="1"/>
  <c r="R67" i="461" s="1"/>
  <c r="N67" i="461" a="1"/>
  <c r="N67" i="461" s="1"/>
  <c r="S67" i="461" a="1"/>
  <c r="S67" i="461" s="1"/>
  <c r="M67" i="461" a="1"/>
  <c r="M67" i="461" s="1"/>
  <c r="O67" i="461" a="1"/>
  <c r="O67" i="461" s="1"/>
  <c r="R49" i="461" a="1"/>
  <c r="R49" i="461" s="1"/>
  <c r="K57" i="461" a="1"/>
  <c r="K57" i="461" s="1"/>
  <c r="I57" i="461" a="1"/>
  <c r="I57" i="461" s="1"/>
  <c r="F57" i="461" a="1"/>
  <c r="F57" i="461" s="1"/>
  <c r="D57" i="461" a="1"/>
  <c r="D57" i="461" s="1"/>
  <c r="C57" i="461" a="1"/>
  <c r="C57" i="461" s="1"/>
  <c r="G57" i="461" a="1"/>
  <c r="G57" i="461" s="1"/>
  <c r="E57" i="461" a="1"/>
  <c r="E57" i="461" s="1"/>
  <c r="R46" i="460" a="1"/>
  <c r="R46" i="460" s="1"/>
  <c r="R70" i="460" a="1"/>
  <c r="R70" i="460" s="1"/>
  <c r="S49" i="461" a="1"/>
  <c r="S49" i="461" s="1"/>
  <c r="S72" i="461" a="1"/>
  <c r="S72" i="461" s="1"/>
  <c r="O72" i="461" a="1"/>
  <c r="O72" i="461" s="1"/>
  <c r="M72" i="461" a="1"/>
  <c r="M72" i="461" s="1"/>
  <c r="T72" i="461" a="1"/>
  <c r="T72" i="461" s="1"/>
  <c r="R72" i="461" a="1"/>
  <c r="R72" i="461" s="1"/>
  <c r="N72" i="461" a="1"/>
  <c r="N72" i="461" s="1"/>
  <c r="G64" i="461" a="1"/>
  <c r="G64" i="461" s="1"/>
  <c r="E64" i="461" a="1"/>
  <c r="E64" i="461" s="1"/>
  <c r="C64" i="461" a="1"/>
  <c r="C64" i="461" s="1"/>
  <c r="F64" i="461" a="1"/>
  <c r="F64" i="461" s="1"/>
  <c r="D64" i="461" a="1"/>
  <c r="D64" i="461" s="1"/>
  <c r="K64" i="461" a="1"/>
  <c r="K64" i="461" s="1"/>
  <c r="I64" i="461" a="1"/>
  <c r="I64" i="461" s="1"/>
  <c r="S64" i="461" a="1"/>
  <c r="S64" i="461" s="1"/>
  <c r="O64" i="461" a="1"/>
  <c r="O64" i="461" s="1"/>
  <c r="M64" i="461" a="1"/>
  <c r="M64" i="461" s="1"/>
  <c r="T64" i="461" a="1"/>
  <c r="T64" i="461" s="1"/>
  <c r="N64" i="461" a="1"/>
  <c r="N64" i="461" s="1"/>
  <c r="R64" i="461" a="1"/>
  <c r="R64" i="461" s="1"/>
  <c r="S47" i="461" a="1"/>
  <c r="S47" i="461" s="1"/>
  <c r="O47" i="461" a="1"/>
  <c r="O47" i="461" s="1"/>
  <c r="M47" i="461" a="1"/>
  <c r="M47" i="461" s="1"/>
  <c r="R47" i="461" a="1"/>
  <c r="R47" i="461" s="1"/>
  <c r="N47" i="461" a="1"/>
  <c r="N47" i="461" s="1"/>
  <c r="T47" i="461" a="1"/>
  <c r="T47" i="461" s="1"/>
  <c r="W20" i="461" a="1"/>
  <c r="W20" i="461" s="1"/>
  <c r="S54" i="461" a="1"/>
  <c r="S54" i="461" s="1"/>
  <c r="T54" i="461" a="1"/>
  <c r="T54" i="461" s="1"/>
  <c r="N54" i="461" a="1"/>
  <c r="N54" i="461" s="1"/>
  <c r="M54" i="461" a="1"/>
  <c r="M54" i="461" s="1"/>
  <c r="R54" i="461" a="1"/>
  <c r="R54" i="461" s="1"/>
  <c r="O54" i="461" a="1"/>
  <c r="O54" i="461" s="1"/>
  <c r="K63" i="461" a="1"/>
  <c r="K63" i="461" s="1"/>
  <c r="I63" i="461" a="1"/>
  <c r="I63" i="461" s="1"/>
  <c r="F63" i="461" a="1"/>
  <c r="F63" i="461" s="1"/>
  <c r="D63" i="461" a="1"/>
  <c r="D63" i="461" s="1"/>
  <c r="G63" i="461" a="1"/>
  <c r="G63" i="461" s="1"/>
  <c r="C63" i="461" a="1"/>
  <c r="C63" i="461" s="1"/>
  <c r="E63" i="461" a="1"/>
  <c r="E63" i="461" s="1"/>
  <c r="T63" i="461" a="1"/>
  <c r="T63" i="461" s="1"/>
  <c r="R63" i="461" a="1"/>
  <c r="R63" i="461" s="1"/>
  <c r="N63" i="461" a="1"/>
  <c r="N63" i="461" s="1"/>
  <c r="S63" i="461" a="1"/>
  <c r="S63" i="461" s="1"/>
  <c r="M63" i="461" a="1"/>
  <c r="M63" i="461" s="1"/>
  <c r="O63" i="461" a="1"/>
  <c r="O63" i="461" s="1"/>
  <c r="K27" i="461" a="1"/>
  <c r="K27" i="461" s="1"/>
  <c r="L27" i="461" s="1" a="1"/>
  <c r="L27" i="461" s="1"/>
  <c r="Y27" i="461" a="1"/>
  <c r="Y27" i="461" s="1"/>
  <c r="S50" i="461" a="1"/>
  <c r="S50" i="461" s="1"/>
  <c r="R50" i="461" a="1"/>
  <c r="R50" i="461" s="1"/>
  <c r="O50" i="461" a="1"/>
  <c r="O50" i="461" s="1"/>
  <c r="N50" i="461" a="1"/>
  <c r="N50" i="461" s="1"/>
  <c r="T50" i="461" a="1"/>
  <c r="T50" i="461" s="1"/>
  <c r="M50" i="461" a="1"/>
  <c r="M50" i="461" s="1"/>
  <c r="S48" i="461" a="1"/>
  <c r="S48" i="461" s="1"/>
  <c r="N48" i="461" a="1"/>
  <c r="N48" i="461" s="1"/>
  <c r="R48" i="461" a="1"/>
  <c r="R48" i="461" s="1"/>
  <c r="M48" i="461" a="1"/>
  <c r="M48" i="461" s="1"/>
  <c r="T48" i="461" a="1"/>
  <c r="T48" i="461" s="1"/>
  <c r="O48" i="461" a="1"/>
  <c r="O48" i="461" s="1"/>
  <c r="K46" i="461" a="1"/>
  <c r="K46" i="461" s="1"/>
  <c r="G46" i="461" a="1"/>
  <c r="G46" i="461" s="1"/>
  <c r="E46" i="461" a="1"/>
  <c r="E46" i="461" s="1"/>
  <c r="I46" i="461" a="1"/>
  <c r="I46" i="461" s="1"/>
  <c r="D46" i="461" a="1"/>
  <c r="D46" i="461" s="1"/>
  <c r="C46" i="461" a="1"/>
  <c r="C46" i="461" s="1"/>
  <c r="D10" i="461" a="1"/>
  <c r="D10" i="461" s="1"/>
  <c r="F46" i="461" a="1"/>
  <c r="F46" i="461" s="1"/>
  <c r="O49" i="461" a="1"/>
  <c r="O49" i="461" s="1"/>
  <c r="T49" i="461" a="1"/>
  <c r="T49" i="461" s="1"/>
  <c r="S58" i="461" a="1"/>
  <c r="S58" i="461" s="1"/>
  <c r="R58" i="461" a="1"/>
  <c r="R58" i="461" s="1"/>
  <c r="O58" i="461" a="1"/>
  <c r="O58" i="461" s="1"/>
  <c r="T58" i="461" a="1"/>
  <c r="T58" i="461" s="1"/>
  <c r="N58" i="461" a="1"/>
  <c r="N58" i="461" s="1"/>
  <c r="M58" i="461" a="1"/>
  <c r="M58" i="461" s="1"/>
  <c r="K53" i="461" a="1"/>
  <c r="K53" i="461" s="1"/>
  <c r="I53" i="461" a="1"/>
  <c r="I53" i="461" s="1"/>
  <c r="F53" i="461" a="1"/>
  <c r="F53" i="461" s="1"/>
  <c r="D53" i="461" a="1"/>
  <c r="D53" i="461" s="1"/>
  <c r="C53" i="461" a="1"/>
  <c r="C53" i="461" s="1"/>
  <c r="E53" i="461" a="1"/>
  <c r="E53" i="461" s="1"/>
  <c r="G53" i="461" a="1"/>
  <c r="G53" i="461" s="1"/>
  <c r="G61" i="461" a="1"/>
  <c r="G61" i="461" s="1"/>
  <c r="E61" i="461" a="1"/>
  <c r="E61" i="461" s="1"/>
  <c r="C61" i="461" a="1"/>
  <c r="C61" i="461" s="1"/>
  <c r="I61" i="461" a="1"/>
  <c r="I61" i="461" s="1"/>
  <c r="F61" i="461" a="1"/>
  <c r="F61" i="461" s="1"/>
  <c r="D61" i="461" a="1"/>
  <c r="D61" i="461" s="1"/>
  <c r="K61" i="461" a="1"/>
  <c r="K61" i="461" s="1"/>
  <c r="K70" i="461" a="1"/>
  <c r="K70" i="461" s="1"/>
  <c r="I70" i="461" a="1"/>
  <c r="I70" i="461" s="1"/>
  <c r="F70" i="461" a="1"/>
  <c r="F70" i="461" s="1"/>
  <c r="D70" i="461" a="1"/>
  <c r="D70" i="461" s="1"/>
  <c r="C70" i="461" a="1"/>
  <c r="C70" i="461" s="1"/>
  <c r="G70" i="461" a="1"/>
  <c r="G70" i="461" s="1"/>
  <c r="E70" i="461" a="1"/>
  <c r="E70" i="461" s="1"/>
  <c r="T51" i="459" a="1"/>
  <c r="T51" i="459" s="1"/>
  <c r="S44" i="459" a="1"/>
  <c r="S44" i="459" s="1"/>
  <c r="D12" i="460" a="1"/>
  <c r="D12" i="460" s="1"/>
  <c r="X12" i="460" s="1" a="1"/>
  <c r="X12" i="460" s="1"/>
  <c r="M46" i="460" a="1"/>
  <c r="M46" i="460" s="1"/>
  <c r="S69" i="461" a="1"/>
  <c r="S69" i="461" s="1"/>
  <c r="O69" i="461" a="1"/>
  <c r="O69" i="461" s="1"/>
  <c r="M69" i="461" a="1"/>
  <c r="M69" i="461" s="1"/>
  <c r="R69" i="461" a="1"/>
  <c r="R69" i="461" s="1"/>
  <c r="T69" i="461" a="1"/>
  <c r="T69" i="461" s="1"/>
  <c r="N69" i="461" a="1"/>
  <c r="N69" i="461" s="1"/>
  <c r="S61" i="461" a="1"/>
  <c r="S61" i="461" s="1"/>
  <c r="O61" i="461" a="1"/>
  <c r="O61" i="461" s="1"/>
  <c r="M61" i="461" a="1"/>
  <c r="M61" i="461" s="1"/>
  <c r="R61" i="461" a="1"/>
  <c r="R61" i="461" s="1"/>
  <c r="K25" i="461" a="1"/>
  <c r="K25" i="461" s="1"/>
  <c r="L25" i="461" s="1" a="1"/>
  <c r="L25" i="461" s="1"/>
  <c r="N61" i="461" a="1"/>
  <c r="N61" i="461" s="1"/>
  <c r="T61" i="461" a="1"/>
  <c r="T61" i="461" s="1"/>
  <c r="Y25" i="461" a="1"/>
  <c r="Y25" i="461" s="1"/>
  <c r="T53" i="461" a="1"/>
  <c r="T53" i="461" s="1"/>
  <c r="R53" i="461" a="1"/>
  <c r="R53" i="461" s="1"/>
  <c r="N53" i="461" a="1"/>
  <c r="N53" i="461" s="1"/>
  <c r="M53" i="461" a="1"/>
  <c r="M53" i="461" s="1"/>
  <c r="S53" i="461" a="1"/>
  <c r="S53" i="461" s="1"/>
  <c r="O53" i="461" a="1"/>
  <c r="O53" i="461" s="1"/>
  <c r="T66" i="461" a="1"/>
  <c r="T66" i="461" s="1"/>
  <c r="R66" i="461" a="1"/>
  <c r="R66" i="461" s="1"/>
  <c r="N66" i="461" a="1"/>
  <c r="N66" i="461" s="1"/>
  <c r="M66" i="461" a="1"/>
  <c r="M66" i="461" s="1"/>
  <c r="S66" i="461" a="1"/>
  <c r="S66" i="461" s="1"/>
  <c r="O66" i="461" a="1"/>
  <c r="O66" i="461" s="1"/>
  <c r="G72" i="461" a="1"/>
  <c r="G72" i="461" s="1"/>
  <c r="E72" i="461" a="1"/>
  <c r="E72" i="461" s="1"/>
  <c r="C72" i="461" a="1"/>
  <c r="C72" i="461" s="1"/>
  <c r="F72" i="461" a="1"/>
  <c r="F72" i="461" s="1"/>
  <c r="I72" i="461" a="1"/>
  <c r="I72" i="461" s="1"/>
  <c r="K72" i="461" a="1"/>
  <c r="K72" i="461" s="1"/>
  <c r="D72" i="461" a="1"/>
  <c r="D72" i="461" s="1"/>
  <c r="S60" i="461" a="1"/>
  <c r="S60" i="461" s="1"/>
  <c r="N60" i="461" a="1"/>
  <c r="N60" i="461" s="1"/>
  <c r="T60" i="461" a="1"/>
  <c r="T60" i="461" s="1"/>
  <c r="O60" i="461" a="1"/>
  <c r="O60" i="461" s="1"/>
  <c r="M60" i="461" a="1"/>
  <c r="M60" i="461" s="1"/>
  <c r="R60" i="461" a="1"/>
  <c r="R60" i="461" s="1"/>
  <c r="G47" i="461" a="1"/>
  <c r="G47" i="461" s="1"/>
  <c r="E47" i="461" a="1"/>
  <c r="E47" i="461" s="1"/>
  <c r="C47" i="461" a="1"/>
  <c r="C47" i="461" s="1"/>
  <c r="F47" i="461" a="1"/>
  <c r="F47" i="461" s="1"/>
  <c r="I47" i="461" a="1"/>
  <c r="I47" i="461" s="1"/>
  <c r="D47" i="461" a="1"/>
  <c r="D47" i="461" s="1"/>
  <c r="K47" i="461" a="1"/>
  <c r="K47" i="461" s="1"/>
  <c r="D11" i="461" a="1"/>
  <c r="D11" i="461" s="1"/>
  <c r="S56" i="461" a="1"/>
  <c r="S56" i="461" s="1"/>
  <c r="N56" i="461" a="1"/>
  <c r="N56" i="461" s="1"/>
  <c r="R56" i="461" a="1"/>
  <c r="R56" i="461" s="1"/>
  <c r="M56" i="461" a="1"/>
  <c r="M56" i="461" s="1"/>
  <c r="O56" i="461" a="1"/>
  <c r="O56" i="461" s="1"/>
  <c r="T56" i="461" a="1"/>
  <c r="T56" i="461" s="1"/>
  <c r="S46" i="461" a="1"/>
  <c r="S46" i="461" s="1"/>
  <c r="S52" i="461" a="1"/>
  <c r="S52" i="461" s="1"/>
  <c r="N52" i="461" a="1"/>
  <c r="N52" i="461" s="1"/>
  <c r="T52" i="461" a="1"/>
  <c r="T52" i="461" s="1"/>
  <c r="O52" i="461" a="1"/>
  <c r="O52" i="461" s="1"/>
  <c r="R52" i="461" a="1"/>
  <c r="R52" i="461" s="1"/>
  <c r="M52" i="461" a="1"/>
  <c r="M52" i="461" s="1"/>
  <c r="R46" i="461" a="1"/>
  <c r="R46" i="461" s="1"/>
  <c r="O46" i="461" a="1"/>
  <c r="O46" i="461" s="1"/>
  <c r="K50" i="461" a="1"/>
  <c r="K50" i="461" s="1"/>
  <c r="G50" i="461" a="1"/>
  <c r="G50" i="461" s="1"/>
  <c r="C50" i="461" a="1"/>
  <c r="C50" i="461" s="1"/>
  <c r="F50" i="461" a="1"/>
  <c r="F50" i="461" s="1"/>
  <c r="E50" i="461" a="1"/>
  <c r="E50" i="461" s="1"/>
  <c r="I50" i="461" a="1"/>
  <c r="I50" i="461" s="1"/>
  <c r="D50" i="461" a="1"/>
  <c r="D50" i="461" s="1"/>
  <c r="S43" i="461" a="1"/>
  <c r="S43" i="461" s="1"/>
  <c r="O43" i="461" a="1"/>
  <c r="O43" i="461" s="1"/>
  <c r="M43" i="461" a="1"/>
  <c r="M43" i="461" s="1"/>
  <c r="R43" i="461" a="1"/>
  <c r="R43" i="461" s="1"/>
  <c r="T43" i="461" a="1"/>
  <c r="T43" i="461" s="1"/>
  <c r="X4" i="461"/>
  <c r="R27" i="461" s="1"/>
  <c r="N43" i="461" a="1"/>
  <c r="N43" i="461" s="1"/>
  <c r="K62" i="461" a="1"/>
  <c r="K62" i="461" s="1"/>
  <c r="I62" i="461" a="1"/>
  <c r="I62" i="461" s="1"/>
  <c r="F62" i="461" a="1"/>
  <c r="F62" i="461" s="1"/>
  <c r="D62" i="461" a="1"/>
  <c r="D62" i="461" s="1"/>
  <c r="C62" i="461" a="1"/>
  <c r="C62" i="461" s="1"/>
  <c r="E62" i="461" a="1"/>
  <c r="E62" i="461" s="1"/>
  <c r="G62" i="461" a="1"/>
  <c r="G62" i="461" s="1"/>
  <c r="G65" i="461" a="1"/>
  <c r="G65" i="461" s="1"/>
  <c r="E65" i="461" a="1"/>
  <c r="E65" i="461" s="1"/>
  <c r="C65" i="461" a="1"/>
  <c r="C65" i="461" s="1"/>
  <c r="F65" i="461" a="1"/>
  <c r="F65" i="461" s="1"/>
  <c r="K65" i="461" a="1"/>
  <c r="K65" i="461" s="1"/>
  <c r="I65" i="461" a="1"/>
  <c r="I65" i="461" s="1"/>
  <c r="D65" i="461" a="1"/>
  <c r="D65" i="461" s="1"/>
  <c r="T70" i="461" a="1"/>
  <c r="T70" i="461" s="1"/>
  <c r="R70" i="461" a="1"/>
  <c r="R70" i="461" s="1"/>
  <c r="N70" i="461" a="1"/>
  <c r="N70" i="461" s="1"/>
  <c r="O70" i="461" a="1"/>
  <c r="O70" i="461" s="1"/>
  <c r="R34" i="461"/>
  <c r="S70" i="461" a="1"/>
  <c r="S70" i="461" s="1"/>
  <c r="M70" i="461" a="1"/>
  <c r="M70" i="461" s="1"/>
  <c r="T62" i="461" a="1"/>
  <c r="T62" i="461" s="1"/>
  <c r="R62" i="461" a="1"/>
  <c r="R62" i="461" s="1"/>
  <c r="N62" i="461" a="1"/>
  <c r="N62" i="461" s="1"/>
  <c r="O62" i="461" a="1"/>
  <c r="O62" i="461" s="1"/>
  <c r="M62" i="461" a="1"/>
  <c r="M62" i="461" s="1"/>
  <c r="K26" i="461" a="1"/>
  <c r="K26" i="461" s="1"/>
  <c r="L26" i="461" s="1" a="1"/>
  <c r="L26" i="461" s="1"/>
  <c r="S62" i="461" a="1"/>
  <c r="S62" i="461" s="1"/>
  <c r="K49" i="461" a="1"/>
  <c r="K49" i="461" s="1"/>
  <c r="I49" i="461" a="1"/>
  <c r="I49" i="461" s="1"/>
  <c r="F49" i="461" a="1"/>
  <c r="F49" i="461" s="1"/>
  <c r="D49" i="461" a="1"/>
  <c r="D49" i="461" s="1"/>
  <c r="C49" i="461" a="1"/>
  <c r="C49" i="461" s="1"/>
  <c r="G49" i="461" a="1"/>
  <c r="G49" i="461" s="1"/>
  <c r="E49" i="461" a="1"/>
  <c r="E49" i="461" s="1"/>
  <c r="D13" i="461" a="1"/>
  <c r="D13" i="461" s="1"/>
  <c r="K67" i="461" a="1"/>
  <c r="K67" i="461" s="1"/>
  <c r="I67" i="461" a="1"/>
  <c r="I67" i="461" s="1"/>
  <c r="F67" i="461" a="1"/>
  <c r="F67" i="461" s="1"/>
  <c r="D67" i="461" a="1"/>
  <c r="D67" i="461" s="1"/>
  <c r="G67" i="461" a="1"/>
  <c r="G67" i="461" s="1"/>
  <c r="C67" i="461" a="1"/>
  <c r="C67" i="461" s="1"/>
  <c r="E67" i="461" a="1"/>
  <c r="E67" i="461" s="1"/>
  <c r="B2" i="461"/>
  <c r="N61" i="457" a="1"/>
  <c r="N61" i="457" s="1"/>
  <c r="R72" i="459" a="1"/>
  <c r="R72" i="459" s="1"/>
  <c r="D21" i="461" a="1"/>
  <c r="D21" i="461" s="1"/>
  <c r="D34" i="461" a="1"/>
  <c r="D34" i="461" s="1"/>
  <c r="W26" i="461" a="1"/>
  <c r="W26" i="461" s="1"/>
  <c r="S68" i="461" a="1"/>
  <c r="S68" i="461" s="1"/>
  <c r="O68" i="461" a="1"/>
  <c r="O68" i="461" s="1"/>
  <c r="M68" i="461" a="1"/>
  <c r="M68" i="461" s="1"/>
  <c r="R68" i="461" a="1"/>
  <c r="R68" i="461" s="1"/>
  <c r="N68" i="461" a="1"/>
  <c r="N68" i="461" s="1"/>
  <c r="T68" i="461" a="1"/>
  <c r="T68" i="461" s="1"/>
  <c r="G56" i="461" a="1"/>
  <c r="G56" i="461" s="1"/>
  <c r="D56" i="461" a="1"/>
  <c r="D56" i="461" s="1"/>
  <c r="K56" i="461" a="1"/>
  <c r="K56" i="461" s="1"/>
  <c r="F56" i="461" a="1"/>
  <c r="F56" i="461" s="1"/>
  <c r="C56" i="461" a="1"/>
  <c r="C56" i="461" s="1"/>
  <c r="E56" i="461" a="1"/>
  <c r="E56" i="461" s="1"/>
  <c r="I56" i="461" a="1"/>
  <c r="I56" i="461" s="1"/>
  <c r="K45" i="461" a="1"/>
  <c r="K45" i="461" s="1"/>
  <c r="I45" i="461" a="1"/>
  <c r="I45" i="461" s="1"/>
  <c r="F45" i="461" a="1"/>
  <c r="F45" i="461" s="1"/>
  <c r="D45" i="461" a="1"/>
  <c r="D45" i="461" s="1"/>
  <c r="C45" i="461" a="1"/>
  <c r="C45" i="461" s="1"/>
  <c r="E45" i="461" a="1"/>
  <c r="E45" i="461" s="1"/>
  <c r="G45" i="461" a="1"/>
  <c r="G45" i="461" s="1"/>
  <c r="O45" i="461" a="1"/>
  <c r="O45" i="461" s="1"/>
  <c r="D9" i="461" a="1"/>
  <c r="D9" i="461" s="1"/>
  <c r="S55" i="461" a="1"/>
  <c r="S55" i="461" s="1"/>
  <c r="O55" i="461" a="1"/>
  <c r="O55" i="461" s="1"/>
  <c r="M55" i="461" a="1"/>
  <c r="M55" i="461" s="1"/>
  <c r="R55" i="461" a="1"/>
  <c r="R55" i="461" s="1"/>
  <c r="N55" i="461" a="1"/>
  <c r="N55" i="461" s="1"/>
  <c r="T55" i="461" a="1"/>
  <c r="T55" i="461" s="1"/>
  <c r="R45" i="461" a="1"/>
  <c r="R45" i="461" s="1"/>
  <c r="M46" i="461" a="1"/>
  <c r="M46" i="461" s="1"/>
  <c r="T71" i="461" a="1"/>
  <c r="T71" i="461" s="1"/>
  <c r="R71" i="461" a="1"/>
  <c r="R71" i="461" s="1"/>
  <c r="N71" i="461" a="1"/>
  <c r="N71" i="461" s="1"/>
  <c r="S71" i="461" a="1"/>
  <c r="S71" i="461" s="1"/>
  <c r="M71" i="461" a="1"/>
  <c r="M71" i="461" s="1"/>
  <c r="O71" i="461" a="1"/>
  <c r="O71" i="461" s="1"/>
  <c r="D31" i="461" a="1"/>
  <c r="D31" i="461" s="1"/>
  <c r="K54" i="461" a="1"/>
  <c r="K54" i="461" s="1"/>
  <c r="G54" i="461" a="1"/>
  <c r="G54" i="461" s="1"/>
  <c r="E54" i="461" a="1"/>
  <c r="E54" i="461" s="1"/>
  <c r="I54" i="461" a="1"/>
  <c r="I54" i="461" s="1"/>
  <c r="D54" i="461" a="1"/>
  <c r="D54" i="461" s="1"/>
  <c r="F54" i="461" a="1"/>
  <c r="F54" i="461" s="1"/>
  <c r="C54" i="461" a="1"/>
  <c r="C54" i="461" s="1"/>
  <c r="G52" i="461" a="1"/>
  <c r="G52" i="461" s="1"/>
  <c r="D52" i="461" a="1"/>
  <c r="D52" i="461" s="1"/>
  <c r="I52" i="461" a="1"/>
  <c r="I52" i="461" s="1"/>
  <c r="E52" i="461" a="1"/>
  <c r="E52" i="461" s="1"/>
  <c r="F52" i="461" a="1"/>
  <c r="F52" i="461" s="1"/>
  <c r="K52" i="461" a="1"/>
  <c r="K52" i="461" s="1"/>
  <c r="C52" i="461" a="1"/>
  <c r="C52" i="461" s="1"/>
  <c r="G51" i="461" a="1"/>
  <c r="G51" i="461" s="1"/>
  <c r="E51" i="461" a="1"/>
  <c r="E51" i="461" s="1"/>
  <c r="C51" i="461" a="1"/>
  <c r="C51" i="461" s="1"/>
  <c r="F51" i="461" a="1"/>
  <c r="F51" i="461" s="1"/>
  <c r="K51" i="461" a="1"/>
  <c r="K51" i="461" s="1"/>
  <c r="D51" i="461" a="1"/>
  <c r="D51" i="461" s="1"/>
  <c r="I51" i="461" a="1"/>
  <c r="I51" i="461" s="1"/>
  <c r="S51" i="461" a="1"/>
  <c r="S51" i="461" s="1"/>
  <c r="O51" i="461" a="1"/>
  <c r="O51" i="461" s="1"/>
  <c r="M51" i="461" a="1"/>
  <c r="M51" i="461" s="1"/>
  <c r="R51" i="461" a="1"/>
  <c r="R51" i="461" s="1"/>
  <c r="T51" i="461" a="1"/>
  <c r="T51" i="461" s="1"/>
  <c r="N51" i="461" a="1"/>
  <c r="N51" i="461" s="1"/>
  <c r="N49" i="461" a="1"/>
  <c r="N49" i="461" s="1"/>
  <c r="S59" i="461" a="1"/>
  <c r="S59" i="461" s="1"/>
  <c r="O59" i="461" a="1"/>
  <c r="O59" i="461" s="1"/>
  <c r="M59" i="461" a="1"/>
  <c r="M59" i="461" s="1"/>
  <c r="R59" i="461" a="1"/>
  <c r="R59" i="461" s="1"/>
  <c r="T59" i="461" a="1"/>
  <c r="T59" i="461" s="1"/>
  <c r="N59" i="461" a="1"/>
  <c r="N59" i="461" s="1"/>
  <c r="S44" i="461" a="1"/>
  <c r="S44" i="461" s="1"/>
  <c r="N44" i="461" a="1"/>
  <c r="N44" i="461" s="1"/>
  <c r="T44" i="461" a="1"/>
  <c r="T44" i="461" s="1"/>
  <c r="O44" i="461" a="1"/>
  <c r="O44" i="461" s="1"/>
  <c r="M44" i="461" a="1"/>
  <c r="M44" i="461" s="1"/>
  <c r="R44" i="461" a="1"/>
  <c r="R44" i="461" s="1"/>
  <c r="K66" i="461" a="1"/>
  <c r="K66" i="461" s="1"/>
  <c r="I66" i="461" a="1"/>
  <c r="I66" i="461" s="1"/>
  <c r="F66" i="461" a="1"/>
  <c r="F66" i="461" s="1"/>
  <c r="D66" i="461" a="1"/>
  <c r="D66" i="461" s="1"/>
  <c r="E66" i="461" a="1"/>
  <c r="E66" i="461" s="1"/>
  <c r="G66" i="461" a="1"/>
  <c r="G66" i="461" s="1"/>
  <c r="C66" i="461" a="1"/>
  <c r="C66" i="461" s="1"/>
  <c r="G69" i="461" a="1"/>
  <c r="G69" i="461" s="1"/>
  <c r="E69" i="461" a="1"/>
  <c r="E69" i="461" s="1"/>
  <c r="C69" i="461" a="1"/>
  <c r="C69" i="461" s="1"/>
  <c r="I69" i="461" a="1"/>
  <c r="I69" i="461" s="1"/>
  <c r="D69" i="461" a="1"/>
  <c r="D69" i="461" s="1"/>
  <c r="K69" i="461" a="1"/>
  <c r="K69" i="461" s="1"/>
  <c r="F69" i="461" a="1"/>
  <c r="F69" i="461" s="1"/>
  <c r="N48" i="460" a="1"/>
  <c r="N48" i="460" s="1"/>
  <c r="S66" i="460" a="1"/>
  <c r="S66" i="460" s="1"/>
  <c r="S44" i="460" a="1"/>
  <c r="S44" i="460" s="1"/>
  <c r="M70" i="460" a="1"/>
  <c r="M70" i="460" s="1"/>
  <c r="S62" i="460" a="1"/>
  <c r="S62" i="460" s="1"/>
  <c r="N57" i="460" a="1"/>
  <c r="N57" i="460" s="1"/>
  <c r="Y35" i="460" a="1"/>
  <c r="Y35" i="460" s="1"/>
  <c r="T44" i="460" a="1"/>
  <c r="T44" i="460" s="1"/>
  <c r="N70" i="460" a="1"/>
  <c r="N70" i="460" s="1"/>
  <c r="R62" i="460" a="1"/>
  <c r="R62" i="460" s="1"/>
  <c r="O53" i="460" a="1"/>
  <c r="O53" i="460" s="1"/>
  <c r="Y19" i="460" a="1"/>
  <c r="Y19" i="460" s="1"/>
  <c r="W19" i="460" a="1"/>
  <c r="W19" i="460" s="1"/>
  <c r="X19" i="460" a="1"/>
  <c r="X19" i="460" s="1"/>
  <c r="K19" i="460" a="1"/>
  <c r="K19" i="460" s="1"/>
  <c r="L19" i="460" s="1" a="1"/>
  <c r="L19" i="460" s="1"/>
  <c r="K45" i="460" a="1"/>
  <c r="K45" i="460" s="1"/>
  <c r="I45" i="460" a="1"/>
  <c r="I45" i="460" s="1"/>
  <c r="F45" i="460" a="1"/>
  <c r="F45" i="460" s="1"/>
  <c r="D45" i="460" a="1"/>
  <c r="D45" i="460" s="1"/>
  <c r="E45" i="460" a="1"/>
  <c r="E45" i="460" s="1"/>
  <c r="G45" i="460" a="1"/>
  <c r="G45" i="460" s="1"/>
  <c r="C45" i="460" a="1"/>
  <c r="C45" i="460" s="1"/>
  <c r="D9" i="460" a="1"/>
  <c r="D9" i="460" s="1"/>
  <c r="K9" i="460" s="1" a="1"/>
  <c r="K9" i="460" s="1"/>
  <c r="G72" i="460" a="1"/>
  <c r="G72" i="460" s="1"/>
  <c r="E72" i="460" a="1"/>
  <c r="E72" i="460" s="1"/>
  <c r="C72" i="460" a="1"/>
  <c r="C72" i="460" s="1"/>
  <c r="I72" i="460" a="1"/>
  <c r="I72" i="460" s="1"/>
  <c r="D72" i="460" a="1"/>
  <c r="D72" i="460" s="1"/>
  <c r="K72" i="460" a="1"/>
  <c r="K72" i="460" s="1"/>
  <c r="F72" i="460" a="1"/>
  <c r="F72" i="460" s="1"/>
  <c r="D36" i="460" a="1"/>
  <c r="D36" i="460" s="1"/>
  <c r="K36" i="460" s="1" a="1"/>
  <c r="K36" i="460" s="1"/>
  <c r="L36" i="460" s="1" a="1"/>
  <c r="L36" i="460" s="1"/>
  <c r="M54" i="460" a="1"/>
  <c r="M54" i="460" s="1"/>
  <c r="S51" i="460" a="1"/>
  <c r="S51" i="460" s="1"/>
  <c r="O51" i="460" a="1"/>
  <c r="O51" i="460" s="1"/>
  <c r="M51" i="460" a="1"/>
  <c r="M51" i="460" s="1"/>
  <c r="R51" i="460" a="1"/>
  <c r="R51" i="460" s="1"/>
  <c r="T51" i="460" a="1"/>
  <c r="T51" i="460" s="1"/>
  <c r="N51" i="460" a="1"/>
  <c r="N51" i="460" s="1"/>
  <c r="S72" i="460" a="1"/>
  <c r="S72" i="460" s="1"/>
  <c r="O72" i="460" a="1"/>
  <c r="O72" i="460" s="1"/>
  <c r="M72" i="460" a="1"/>
  <c r="M72" i="460" s="1"/>
  <c r="T72" i="460" a="1"/>
  <c r="T72" i="460" s="1"/>
  <c r="N72" i="460" a="1"/>
  <c r="N72" i="460" s="1"/>
  <c r="R72" i="460" a="1"/>
  <c r="R72" i="460" s="1"/>
  <c r="K63" i="460" a="1"/>
  <c r="K63" i="460" s="1"/>
  <c r="I63" i="460" a="1"/>
  <c r="I63" i="460" s="1"/>
  <c r="F63" i="460" a="1"/>
  <c r="F63" i="460" s="1"/>
  <c r="D63" i="460" a="1"/>
  <c r="D63" i="460" s="1"/>
  <c r="G63" i="460" a="1"/>
  <c r="G63" i="460" s="1"/>
  <c r="C63" i="460" a="1"/>
  <c r="C63" i="460" s="1"/>
  <c r="E63" i="460" a="1"/>
  <c r="E63" i="460" s="1"/>
  <c r="N63" i="457" a="1"/>
  <c r="N63" i="457" s="1"/>
  <c r="G69" i="460" a="1"/>
  <c r="G69" i="460" s="1"/>
  <c r="E69" i="460" a="1"/>
  <c r="E69" i="460" s="1"/>
  <c r="C69" i="460" a="1"/>
  <c r="C69" i="460" s="1"/>
  <c r="I69" i="460" a="1"/>
  <c r="I69" i="460" s="1"/>
  <c r="D69" i="460" a="1"/>
  <c r="D69" i="460" s="1"/>
  <c r="K69" i="460" a="1"/>
  <c r="K69" i="460" s="1"/>
  <c r="F69" i="460" a="1"/>
  <c r="F69" i="460" s="1"/>
  <c r="D33" i="460" a="1"/>
  <c r="D33" i="460" s="1"/>
  <c r="G65" i="460" a="1"/>
  <c r="G65" i="460" s="1"/>
  <c r="E65" i="460" a="1"/>
  <c r="E65" i="460" s="1"/>
  <c r="C65" i="460" a="1"/>
  <c r="C65" i="460" s="1"/>
  <c r="I65" i="460" a="1"/>
  <c r="I65" i="460" s="1"/>
  <c r="D65" i="460" a="1"/>
  <c r="D65" i="460" s="1"/>
  <c r="K65" i="460" a="1"/>
  <c r="K65" i="460" s="1"/>
  <c r="F65" i="460" a="1"/>
  <c r="F65" i="460" s="1"/>
  <c r="D29" i="460" a="1"/>
  <c r="D29" i="460" s="1"/>
  <c r="G61" i="460" a="1"/>
  <c r="G61" i="460" s="1"/>
  <c r="E61" i="460" a="1"/>
  <c r="E61" i="460" s="1"/>
  <c r="C61" i="460" a="1"/>
  <c r="C61" i="460" s="1"/>
  <c r="I61" i="460" a="1"/>
  <c r="I61" i="460" s="1"/>
  <c r="D61" i="460" a="1"/>
  <c r="D61" i="460" s="1"/>
  <c r="K61" i="460" a="1"/>
  <c r="K61" i="460" s="1"/>
  <c r="F61" i="460" a="1"/>
  <c r="F61" i="460" s="1"/>
  <c r="D25" i="460" a="1"/>
  <c r="D25" i="460" s="1"/>
  <c r="K57" i="460" a="1"/>
  <c r="K57" i="460" s="1"/>
  <c r="I57" i="460" a="1"/>
  <c r="I57" i="460" s="1"/>
  <c r="F57" i="460" a="1"/>
  <c r="F57" i="460" s="1"/>
  <c r="D57" i="460" a="1"/>
  <c r="D57" i="460" s="1"/>
  <c r="E57" i="460" a="1"/>
  <c r="E57" i="460" s="1"/>
  <c r="C57" i="460" a="1"/>
  <c r="C57" i="460" s="1"/>
  <c r="G57" i="460" a="1"/>
  <c r="G57" i="460" s="1"/>
  <c r="D21" i="460" a="1"/>
  <c r="D21" i="460" s="1"/>
  <c r="M57" i="460" a="1"/>
  <c r="M57" i="460" s="1"/>
  <c r="K49" i="460" a="1"/>
  <c r="K49" i="460" s="1"/>
  <c r="I49" i="460" a="1"/>
  <c r="I49" i="460" s="1"/>
  <c r="F49" i="460" a="1"/>
  <c r="F49" i="460" s="1"/>
  <c r="D49" i="460" a="1"/>
  <c r="D49" i="460" s="1"/>
  <c r="E49" i="460" a="1"/>
  <c r="E49" i="460" s="1"/>
  <c r="C49" i="460" a="1"/>
  <c r="C49" i="460" s="1"/>
  <c r="G49" i="460" a="1"/>
  <c r="G49" i="460" s="1"/>
  <c r="D13" i="460" a="1"/>
  <c r="D13" i="460" s="1"/>
  <c r="K66" i="460" a="1"/>
  <c r="K66" i="460" s="1"/>
  <c r="I66" i="460" a="1"/>
  <c r="I66" i="460" s="1"/>
  <c r="F66" i="460" a="1"/>
  <c r="F66" i="460" s="1"/>
  <c r="D66" i="460" a="1"/>
  <c r="D66" i="460" s="1"/>
  <c r="E66" i="460" a="1"/>
  <c r="E66" i="460" s="1"/>
  <c r="G66" i="460" a="1"/>
  <c r="G66" i="460" s="1"/>
  <c r="C66" i="460" a="1"/>
  <c r="C66" i="460" s="1"/>
  <c r="D30" i="460" a="1"/>
  <c r="D30" i="460" s="1"/>
  <c r="G58" i="460" a="1"/>
  <c r="G58" i="460" s="1"/>
  <c r="E58" i="460" a="1"/>
  <c r="E58" i="460" s="1"/>
  <c r="C58" i="460" a="1"/>
  <c r="C58" i="460" s="1"/>
  <c r="D58" i="460" a="1"/>
  <c r="D58" i="460" s="1"/>
  <c r="I58" i="460" a="1"/>
  <c r="I58" i="460" s="1"/>
  <c r="K58" i="460" a="1"/>
  <c r="K58" i="460" s="1"/>
  <c r="D22" i="460" a="1"/>
  <c r="D22" i="460" s="1"/>
  <c r="F58" i="460" a="1"/>
  <c r="F58" i="460" s="1"/>
  <c r="K60" i="460" a="1"/>
  <c r="K60" i="460" s="1"/>
  <c r="I60" i="460" a="1"/>
  <c r="I60" i="460" s="1"/>
  <c r="F60" i="460" a="1"/>
  <c r="F60" i="460" s="1"/>
  <c r="D60" i="460" a="1"/>
  <c r="D60" i="460" s="1"/>
  <c r="E60" i="460" a="1"/>
  <c r="E60" i="460" s="1"/>
  <c r="C60" i="460" a="1"/>
  <c r="C60" i="460" s="1"/>
  <c r="G60" i="460" a="1"/>
  <c r="G60" i="460" s="1"/>
  <c r="D24" i="460" a="1"/>
  <c r="D24" i="460" s="1"/>
  <c r="T54" i="460" a="1"/>
  <c r="T54" i="460" s="1"/>
  <c r="K52" i="460" a="1"/>
  <c r="K52" i="460" s="1"/>
  <c r="I52" i="460" a="1"/>
  <c r="I52" i="460" s="1"/>
  <c r="F52" i="460" a="1"/>
  <c r="F52" i="460" s="1"/>
  <c r="D52" i="460" a="1"/>
  <c r="D52" i="460" s="1"/>
  <c r="E52" i="460" a="1"/>
  <c r="E52" i="460" s="1"/>
  <c r="C52" i="460" a="1"/>
  <c r="C52" i="460" s="1"/>
  <c r="G52" i="460" a="1"/>
  <c r="G52" i="460" s="1"/>
  <c r="S47" i="460" a="1"/>
  <c r="S47" i="460" s="1"/>
  <c r="O47" i="460" a="1"/>
  <c r="O47" i="460" s="1"/>
  <c r="M47" i="460" a="1"/>
  <c r="M47" i="460" s="1"/>
  <c r="T47" i="460" a="1"/>
  <c r="T47" i="460" s="1"/>
  <c r="R47" i="460" a="1"/>
  <c r="R47" i="460" s="1"/>
  <c r="N47" i="460" a="1"/>
  <c r="N47" i="460" s="1"/>
  <c r="T65" i="460" a="1"/>
  <c r="T65" i="460" s="1"/>
  <c r="T62" i="460" a="1"/>
  <c r="T62" i="460" s="1"/>
  <c r="G59" i="460" a="1"/>
  <c r="G59" i="460" s="1"/>
  <c r="E59" i="460" a="1"/>
  <c r="E59" i="460" s="1"/>
  <c r="C59" i="460" a="1"/>
  <c r="C59" i="460" s="1"/>
  <c r="D59" i="460" a="1"/>
  <c r="D59" i="460" s="1"/>
  <c r="I59" i="460" a="1"/>
  <c r="I59" i="460" s="1"/>
  <c r="K59" i="460" a="1"/>
  <c r="K59" i="460" s="1"/>
  <c r="F59" i="460" a="1"/>
  <c r="F59" i="460" s="1"/>
  <c r="R57" i="460" a="1"/>
  <c r="R57" i="460" s="1"/>
  <c r="G43" i="460" a="1"/>
  <c r="G43" i="460" s="1"/>
  <c r="E43" i="460" a="1"/>
  <c r="E43" i="460" s="1"/>
  <c r="C43" i="460" a="1"/>
  <c r="C43" i="460" s="1"/>
  <c r="I43" i="460" a="1"/>
  <c r="I43" i="460" s="1"/>
  <c r="K43" i="460" a="1"/>
  <c r="K43" i="460" s="1"/>
  <c r="F43" i="460" a="1"/>
  <c r="F43" i="460" s="1"/>
  <c r="D43" i="460" a="1"/>
  <c r="D43" i="460" s="1"/>
  <c r="S64" i="460" a="1"/>
  <c r="S64" i="460" s="1"/>
  <c r="O64" i="460" a="1"/>
  <c r="O64" i="460" s="1"/>
  <c r="M64" i="460" a="1"/>
  <c r="M64" i="460" s="1"/>
  <c r="T64" i="460" a="1"/>
  <c r="T64" i="460" s="1"/>
  <c r="N64" i="460" a="1"/>
  <c r="N64" i="460" s="1"/>
  <c r="R64" i="460" a="1"/>
  <c r="R64" i="460" s="1"/>
  <c r="M52" i="460" a="1"/>
  <c r="M52" i="460" s="1"/>
  <c r="R52" i="460" a="1"/>
  <c r="R52" i="460" s="1"/>
  <c r="R69" i="460" a="1"/>
  <c r="R69" i="460" s="1"/>
  <c r="M69" i="460" a="1"/>
  <c r="M69" i="460" s="1"/>
  <c r="S53" i="460" a="1"/>
  <c r="S53" i="460" s="1"/>
  <c r="N53" i="460" a="1"/>
  <c r="N53" i="460" s="1"/>
  <c r="S48" i="460" a="1"/>
  <c r="S48" i="460" s="1"/>
  <c r="R58" i="460" a="1"/>
  <c r="R58" i="460" s="1"/>
  <c r="S55" i="460" a="1"/>
  <c r="S55" i="460" s="1"/>
  <c r="O55" i="460" a="1"/>
  <c r="O55" i="460" s="1"/>
  <c r="M55" i="460" a="1"/>
  <c r="M55" i="460" s="1"/>
  <c r="N55" i="460" a="1"/>
  <c r="N55" i="460" s="1"/>
  <c r="T55" i="460" a="1"/>
  <c r="T55" i="460" s="1"/>
  <c r="R55" i="460" a="1"/>
  <c r="R55" i="460" s="1"/>
  <c r="O66" i="460" a="1"/>
  <c r="O66" i="460" s="1"/>
  <c r="D27" i="460" a="1"/>
  <c r="D27" i="460" s="1"/>
  <c r="K27" i="460" s="1" a="1"/>
  <c r="K27" i="460" s="1"/>
  <c r="L27" i="460" s="1" a="1"/>
  <c r="L27" i="460" s="1"/>
  <c r="T63" i="460" a="1"/>
  <c r="T63" i="460" s="1"/>
  <c r="R63" i="460" a="1"/>
  <c r="R63" i="460" s="1"/>
  <c r="N63" i="460" a="1"/>
  <c r="N63" i="460" s="1"/>
  <c r="S63" i="460" a="1"/>
  <c r="S63" i="460" s="1"/>
  <c r="M63" i="460" a="1"/>
  <c r="M63" i="460" s="1"/>
  <c r="O63" i="460" a="1"/>
  <c r="O63" i="460" s="1"/>
  <c r="T61" i="460" a="1"/>
  <c r="T61" i="460" s="1"/>
  <c r="O49" i="460" a="1"/>
  <c r="O49" i="460" s="1"/>
  <c r="N44" i="460" a="1"/>
  <c r="N44" i="460" s="1"/>
  <c r="R43" i="460" a="1"/>
  <c r="R43" i="460" s="1"/>
  <c r="S43" i="460" a="1"/>
  <c r="S43" i="460" s="1"/>
  <c r="S68" i="460" a="1"/>
  <c r="S68" i="460" s="1"/>
  <c r="O68" i="460" a="1"/>
  <c r="O68" i="460" s="1"/>
  <c r="M68" i="460" a="1"/>
  <c r="M68" i="460" s="1"/>
  <c r="T68" i="460" a="1"/>
  <c r="T68" i="460" s="1"/>
  <c r="N68" i="460" a="1"/>
  <c r="N68" i="460" s="1"/>
  <c r="R68" i="460" a="1"/>
  <c r="R68" i="460" s="1"/>
  <c r="G54" i="460" a="1"/>
  <c r="G54" i="460" s="1"/>
  <c r="E54" i="460" a="1"/>
  <c r="E54" i="460" s="1"/>
  <c r="C54" i="460" a="1"/>
  <c r="C54" i="460" s="1"/>
  <c r="F54" i="460" a="1"/>
  <c r="F54" i="460" s="1"/>
  <c r="K54" i="460" a="1"/>
  <c r="K54" i="460" s="1"/>
  <c r="D54" i="460" a="1"/>
  <c r="D54" i="460" s="1"/>
  <c r="D18" i="460" a="1"/>
  <c r="D18" i="460" s="1"/>
  <c r="I54" i="460" a="1"/>
  <c r="I54" i="460" s="1"/>
  <c r="G47" i="460" a="1"/>
  <c r="G47" i="460" s="1"/>
  <c r="E47" i="460" a="1"/>
  <c r="E47" i="460" s="1"/>
  <c r="C47" i="460" a="1"/>
  <c r="C47" i="460" s="1"/>
  <c r="I47" i="460" a="1"/>
  <c r="I47" i="460" s="1"/>
  <c r="K47" i="460" a="1"/>
  <c r="K47" i="460" s="1"/>
  <c r="F47" i="460" a="1"/>
  <c r="F47" i="460" s="1"/>
  <c r="D47" i="460" a="1"/>
  <c r="D47" i="460" s="1"/>
  <c r="D11" i="460" a="1"/>
  <c r="D11" i="460" s="1"/>
  <c r="K11" i="460" s="1" a="1"/>
  <c r="K11" i="460" s="1"/>
  <c r="L11" i="460" s="1" a="1"/>
  <c r="L11" i="460" s="1"/>
  <c r="G64" i="460" a="1"/>
  <c r="G64" i="460" s="1"/>
  <c r="E64" i="460" a="1"/>
  <c r="E64" i="460" s="1"/>
  <c r="C64" i="460" a="1"/>
  <c r="C64" i="460" s="1"/>
  <c r="I64" i="460" a="1"/>
  <c r="I64" i="460" s="1"/>
  <c r="D64" i="460" a="1"/>
  <c r="D64" i="460" s="1"/>
  <c r="K64" i="460" a="1"/>
  <c r="K64" i="460" s="1"/>
  <c r="F64" i="460" a="1"/>
  <c r="F64" i="460" s="1"/>
  <c r="D28" i="460" a="1"/>
  <c r="D28" i="460" s="1"/>
  <c r="T71" i="460" a="1"/>
  <c r="T71" i="460" s="1"/>
  <c r="R71" i="460" a="1"/>
  <c r="R71" i="460" s="1"/>
  <c r="N71" i="460" a="1"/>
  <c r="N71" i="460" s="1"/>
  <c r="S71" i="460" a="1"/>
  <c r="S71" i="460" s="1"/>
  <c r="M71" i="460" a="1"/>
  <c r="M71" i="460" s="1"/>
  <c r="O71" i="460" a="1"/>
  <c r="O71" i="460" s="1"/>
  <c r="G55" i="460" a="1"/>
  <c r="G55" i="460" s="1"/>
  <c r="E55" i="460" a="1"/>
  <c r="E55" i="460" s="1"/>
  <c r="C55" i="460" a="1"/>
  <c r="C55" i="460" s="1"/>
  <c r="F55" i="460" a="1"/>
  <c r="F55" i="460" s="1"/>
  <c r="K55" i="460" a="1"/>
  <c r="K55" i="460" s="1"/>
  <c r="I55" i="460" a="1"/>
  <c r="I55" i="460" s="1"/>
  <c r="D55" i="460" a="1"/>
  <c r="D55" i="460" s="1"/>
  <c r="R68" i="456" a="1"/>
  <c r="R68" i="456" s="1"/>
  <c r="S53" i="457" a="1"/>
  <c r="S53" i="457" s="1"/>
  <c r="M55" i="457" a="1"/>
  <c r="M55" i="457" s="1"/>
  <c r="S54" i="457" a="1"/>
  <c r="S54" i="457" s="1"/>
  <c r="Y13" i="459" a="1"/>
  <c r="Y13" i="459" s="1"/>
  <c r="R65" i="460" a="1"/>
  <c r="R65" i="460" s="1"/>
  <c r="T60" i="460" a="1"/>
  <c r="T60" i="460" s="1"/>
  <c r="R60" i="460" a="1"/>
  <c r="R60" i="460" s="1"/>
  <c r="N60" i="460" a="1"/>
  <c r="N60" i="460" s="1"/>
  <c r="S60" i="460" a="1"/>
  <c r="S60" i="460" s="1"/>
  <c r="O60" i="460" a="1"/>
  <c r="O60" i="460" s="1"/>
  <c r="M60" i="460" a="1"/>
  <c r="M60" i="460" s="1"/>
  <c r="S54" i="460" a="1"/>
  <c r="S54" i="460" s="1"/>
  <c r="G50" i="460" a="1"/>
  <c r="G50" i="460" s="1"/>
  <c r="E50" i="460" a="1"/>
  <c r="E50" i="460" s="1"/>
  <c r="C50" i="460" a="1"/>
  <c r="C50" i="460" s="1"/>
  <c r="D50" i="460" a="1"/>
  <c r="D50" i="460" s="1"/>
  <c r="I50" i="460" a="1"/>
  <c r="I50" i="460" s="1"/>
  <c r="F50" i="460" a="1"/>
  <c r="F50" i="460" s="1"/>
  <c r="N50" i="460" a="1"/>
  <c r="N50" i="460" s="1"/>
  <c r="K50" i="460" a="1"/>
  <c r="K50" i="460" s="1"/>
  <c r="D14" i="460" a="1"/>
  <c r="D14" i="460" s="1"/>
  <c r="O50" i="460" a="1"/>
  <c r="O50" i="460" s="1"/>
  <c r="K48" i="460" a="1"/>
  <c r="K48" i="460" s="1"/>
  <c r="I48" i="460" a="1"/>
  <c r="I48" i="460" s="1"/>
  <c r="F48" i="460" a="1"/>
  <c r="F48" i="460" s="1"/>
  <c r="D48" i="460" a="1"/>
  <c r="D48" i="460" s="1"/>
  <c r="G48" i="460" a="1"/>
  <c r="G48" i="460" s="1"/>
  <c r="E48" i="460" a="1"/>
  <c r="E48" i="460" s="1"/>
  <c r="C48" i="460" a="1"/>
  <c r="C48" i="460" s="1"/>
  <c r="S70" i="460" a="1"/>
  <c r="S70" i="460" s="1"/>
  <c r="K67" i="460" a="1"/>
  <c r="K67" i="460" s="1"/>
  <c r="I67" i="460" a="1"/>
  <c r="I67" i="460" s="1"/>
  <c r="F67" i="460" a="1"/>
  <c r="F67" i="460" s="1"/>
  <c r="D67" i="460" a="1"/>
  <c r="D67" i="460" s="1"/>
  <c r="G67" i="460" a="1"/>
  <c r="G67" i="460" s="1"/>
  <c r="C67" i="460" a="1"/>
  <c r="C67" i="460" s="1"/>
  <c r="E67" i="460" a="1"/>
  <c r="E67" i="460" s="1"/>
  <c r="M65" i="460" a="1"/>
  <c r="M65" i="460" s="1"/>
  <c r="S59" i="460" a="1"/>
  <c r="S59" i="460" s="1"/>
  <c r="O59" i="460" a="1"/>
  <c r="O59" i="460" s="1"/>
  <c r="M59" i="460" a="1"/>
  <c r="M59" i="460" s="1"/>
  <c r="R59" i="460" a="1"/>
  <c r="R59" i="460" s="1"/>
  <c r="N59" i="460" a="1"/>
  <c r="N59" i="460" s="1"/>
  <c r="T59" i="460" a="1"/>
  <c r="T59" i="460" s="1"/>
  <c r="T57" i="460" a="1"/>
  <c r="T57" i="460" s="1"/>
  <c r="K56" i="460" a="1"/>
  <c r="K56" i="460" s="1"/>
  <c r="I56" i="460" a="1"/>
  <c r="I56" i="460" s="1"/>
  <c r="F56" i="460" a="1"/>
  <c r="F56" i="460" s="1"/>
  <c r="D56" i="460" a="1"/>
  <c r="D56" i="460" s="1"/>
  <c r="G56" i="460" a="1"/>
  <c r="G56" i="460" s="1"/>
  <c r="C56" i="460" a="1"/>
  <c r="C56" i="460" s="1"/>
  <c r="E56" i="460" a="1"/>
  <c r="E56" i="460" s="1"/>
  <c r="D20" i="460" a="1"/>
  <c r="D20" i="460" s="1"/>
  <c r="K20" i="460" s="1" a="1"/>
  <c r="K20" i="460" s="1"/>
  <c r="L20" i="460" s="1" a="1"/>
  <c r="L20" i="460" s="1"/>
  <c r="O52" i="460" a="1"/>
  <c r="O52" i="460" s="1"/>
  <c r="T52" i="460" a="1"/>
  <c r="T52" i="460" s="1"/>
  <c r="O69" i="460" a="1"/>
  <c r="O69" i="460" s="1"/>
  <c r="M48" i="460" a="1"/>
  <c r="M48" i="460" s="1"/>
  <c r="T48" i="460" a="1"/>
  <c r="T48" i="460" s="1"/>
  <c r="T58" i="460" a="1"/>
  <c r="T58" i="460" s="1"/>
  <c r="M58" i="460" a="1"/>
  <c r="M58" i="460" s="1"/>
  <c r="M66" i="460" a="1"/>
  <c r="M66" i="460" s="1"/>
  <c r="N66" i="460" a="1"/>
  <c r="N66" i="460" s="1"/>
  <c r="R61" i="460" a="1"/>
  <c r="R61" i="460" s="1"/>
  <c r="M61" i="460" a="1"/>
  <c r="M61" i="460" s="1"/>
  <c r="M49" i="460" a="1"/>
  <c r="M49" i="460" s="1"/>
  <c r="N49" i="460" a="1"/>
  <c r="N49" i="460" s="1"/>
  <c r="T43" i="460" a="1"/>
  <c r="T43" i="460" s="1"/>
  <c r="O68" i="456" a="1"/>
  <c r="O68" i="456" s="1"/>
  <c r="M49" i="457" a="1"/>
  <c r="M49" i="457" s="1"/>
  <c r="M60" i="457" a="1"/>
  <c r="M60" i="457" s="1"/>
  <c r="X13" i="459" a="1"/>
  <c r="X13" i="459" s="1"/>
  <c r="K53" i="460" a="1"/>
  <c r="K53" i="460" s="1"/>
  <c r="I53" i="460" a="1"/>
  <c r="I53" i="460" s="1"/>
  <c r="F53" i="460" a="1"/>
  <c r="F53" i="460" s="1"/>
  <c r="D53" i="460" a="1"/>
  <c r="D53" i="460" s="1"/>
  <c r="E53" i="460" a="1"/>
  <c r="E53" i="460" s="1"/>
  <c r="G53" i="460" a="1"/>
  <c r="G53" i="460" s="1"/>
  <c r="D17" i="460" a="1"/>
  <c r="D17" i="460" s="1"/>
  <c r="C53" i="460" a="1"/>
  <c r="C53" i="460" s="1"/>
  <c r="K70" i="460" a="1"/>
  <c r="K70" i="460" s="1"/>
  <c r="I70" i="460" a="1"/>
  <c r="I70" i="460" s="1"/>
  <c r="F70" i="460" a="1"/>
  <c r="F70" i="460" s="1"/>
  <c r="D70" i="460" a="1"/>
  <c r="D70" i="460" s="1"/>
  <c r="E70" i="460" a="1"/>
  <c r="E70" i="460" s="1"/>
  <c r="G70" i="460" a="1"/>
  <c r="G70" i="460" s="1"/>
  <c r="C70" i="460" a="1"/>
  <c r="C70" i="460" s="1"/>
  <c r="D34" i="460" a="1"/>
  <c r="D34" i="460" s="1"/>
  <c r="K62" i="460" a="1"/>
  <c r="K62" i="460" s="1"/>
  <c r="I62" i="460" a="1"/>
  <c r="I62" i="460" s="1"/>
  <c r="F62" i="460" a="1"/>
  <c r="F62" i="460" s="1"/>
  <c r="D62" i="460" a="1"/>
  <c r="D62" i="460" s="1"/>
  <c r="E62" i="460" a="1"/>
  <c r="E62" i="460" s="1"/>
  <c r="G62" i="460" a="1"/>
  <c r="G62" i="460" s="1"/>
  <c r="C62" i="460" a="1"/>
  <c r="C62" i="460" s="1"/>
  <c r="D26" i="460" a="1"/>
  <c r="D26" i="460" s="1"/>
  <c r="R54" i="460" a="1"/>
  <c r="R54" i="460" s="1"/>
  <c r="G68" i="460" a="1"/>
  <c r="G68" i="460" s="1"/>
  <c r="E68" i="460" a="1"/>
  <c r="E68" i="460" s="1"/>
  <c r="C68" i="460" a="1"/>
  <c r="C68" i="460" s="1"/>
  <c r="I68" i="460" a="1"/>
  <c r="I68" i="460" s="1"/>
  <c r="D68" i="460" a="1"/>
  <c r="D68" i="460" s="1"/>
  <c r="K68" i="460" a="1"/>
  <c r="K68" i="460" s="1"/>
  <c r="F68" i="460" a="1"/>
  <c r="F68" i="460" s="1"/>
  <c r="D32" i="460" a="1"/>
  <c r="D32" i="460" s="1"/>
  <c r="D23" i="460" a="1"/>
  <c r="D23" i="460" s="1"/>
  <c r="N54" i="460" a="1"/>
  <c r="N54" i="460" s="1"/>
  <c r="G51" i="460" a="1"/>
  <c r="G51" i="460" s="1"/>
  <c r="E51" i="460" a="1"/>
  <c r="E51" i="460" s="1"/>
  <c r="C51" i="460" a="1"/>
  <c r="C51" i="460" s="1"/>
  <c r="D51" i="460" a="1"/>
  <c r="D51" i="460" s="1"/>
  <c r="I51" i="460" a="1"/>
  <c r="I51" i="460" s="1"/>
  <c r="K51" i="460" a="1"/>
  <c r="K51" i="460" s="1"/>
  <c r="F51" i="460" a="1"/>
  <c r="F51" i="460" s="1"/>
  <c r="D15" i="460" a="1"/>
  <c r="D15" i="460" s="1"/>
  <c r="S50" i="460" a="1"/>
  <c r="S50" i="460" s="1"/>
  <c r="D46" i="460" a="1"/>
  <c r="D46" i="460" s="1"/>
  <c r="I46" i="460" a="1"/>
  <c r="I46" i="460" s="1"/>
  <c r="G46" i="460" a="1"/>
  <c r="G46" i="460" s="1"/>
  <c r="C46" i="460" a="1"/>
  <c r="C46" i="460" s="1"/>
  <c r="F46" i="460" a="1"/>
  <c r="F46" i="460" s="1"/>
  <c r="E46" i="460" a="1"/>
  <c r="E46" i="460" s="1"/>
  <c r="K46" i="460" a="1"/>
  <c r="K46" i="460" s="1"/>
  <c r="T46" i="460" a="1"/>
  <c r="T46" i="460" s="1"/>
  <c r="D10" i="460" a="1"/>
  <c r="D10" i="460" s="1"/>
  <c r="S46" i="460" a="1"/>
  <c r="S46" i="460" s="1"/>
  <c r="B2" i="460"/>
  <c r="O70" i="460" a="1"/>
  <c r="O70" i="460" s="1"/>
  <c r="T67" i="460" a="1"/>
  <c r="T67" i="460" s="1"/>
  <c r="R67" i="460" a="1"/>
  <c r="R67" i="460" s="1"/>
  <c r="N67" i="460" a="1"/>
  <c r="N67" i="460" s="1"/>
  <c r="S67" i="460" a="1"/>
  <c r="S67" i="460" s="1"/>
  <c r="M67" i="460" a="1"/>
  <c r="M67" i="460" s="1"/>
  <c r="O67" i="460" a="1"/>
  <c r="O67" i="460" s="1"/>
  <c r="O65" i="460" a="1"/>
  <c r="O65" i="460" s="1"/>
  <c r="M62" i="460" a="1"/>
  <c r="M62" i="460" s="1"/>
  <c r="N62" i="460" a="1"/>
  <c r="N62" i="460" s="1"/>
  <c r="O57" i="460" a="1"/>
  <c r="O57" i="460" s="1"/>
  <c r="F44" i="460" a="1"/>
  <c r="F44" i="460" s="1"/>
  <c r="H8" i="460" a="1"/>
  <c r="H8" i="460" s="1"/>
  <c r="AA8" i="460" s="1" a="1"/>
  <c r="AA8" i="460" s="1"/>
  <c r="I44" i="460" a="1"/>
  <c r="I44" i="460" s="1"/>
  <c r="E44" i="460" a="1"/>
  <c r="E44" i="460" s="1"/>
  <c r="G44" i="460" a="1"/>
  <c r="G44" i="460" s="1"/>
  <c r="D44" i="460" a="1"/>
  <c r="D44" i="460" s="1"/>
  <c r="K44" i="460" a="1"/>
  <c r="K44" i="460" s="1"/>
  <c r="C44" i="460" a="1"/>
  <c r="C44" i="460" s="1"/>
  <c r="D8" i="460" a="1"/>
  <c r="D8" i="460" s="1"/>
  <c r="T56" i="460" a="1"/>
  <c r="T56" i="460" s="1"/>
  <c r="R56" i="460" a="1"/>
  <c r="R56" i="460" s="1"/>
  <c r="N56" i="460" a="1"/>
  <c r="N56" i="460" s="1"/>
  <c r="O56" i="460" a="1"/>
  <c r="O56" i="460" s="1"/>
  <c r="M56" i="460" a="1"/>
  <c r="M56" i="460" s="1"/>
  <c r="S56" i="460" a="1"/>
  <c r="S56" i="460" s="1"/>
  <c r="N58" i="460" a="1"/>
  <c r="N58" i="460" s="1"/>
  <c r="S52" i="460" a="1"/>
  <c r="S52" i="460" s="1"/>
  <c r="N43" i="460" a="1"/>
  <c r="N43" i="460" s="1"/>
  <c r="K71" i="460" a="1"/>
  <c r="K71" i="460" s="1"/>
  <c r="I71" i="460" a="1"/>
  <c r="I71" i="460" s="1"/>
  <c r="F71" i="460" a="1"/>
  <c r="F71" i="460" s="1"/>
  <c r="D71" i="460" a="1"/>
  <c r="D71" i="460" s="1"/>
  <c r="G71" i="460" a="1"/>
  <c r="G71" i="460" s="1"/>
  <c r="C71" i="460" a="1"/>
  <c r="C71" i="460" s="1"/>
  <c r="E71" i="460" a="1"/>
  <c r="E71" i="460" s="1"/>
  <c r="N69" i="460" a="1"/>
  <c r="N69" i="460" s="1"/>
  <c r="S69" i="460" a="1"/>
  <c r="S69" i="460" s="1"/>
  <c r="M53" i="460" a="1"/>
  <c r="M53" i="460" s="1"/>
  <c r="T53" i="460" a="1"/>
  <c r="T53" i="460" s="1"/>
  <c r="O48" i="460" a="1"/>
  <c r="O48" i="460" s="1"/>
  <c r="O58" i="460" a="1"/>
  <c r="O58" i="460" s="1"/>
  <c r="R66" i="460" a="1"/>
  <c r="R66" i="460" s="1"/>
  <c r="O61" i="460" a="1"/>
  <c r="O61" i="460" s="1"/>
  <c r="S49" i="460" a="1"/>
  <c r="S49" i="460" s="1"/>
  <c r="R49" i="460" a="1"/>
  <c r="R49" i="460" s="1"/>
  <c r="T45" i="460" a="1"/>
  <c r="T45" i="460" s="1"/>
  <c r="R45" i="460" a="1"/>
  <c r="R45" i="460" s="1"/>
  <c r="N45" i="460" a="1"/>
  <c r="N45" i="460" s="1"/>
  <c r="O45" i="460" a="1"/>
  <c r="O45" i="460" s="1"/>
  <c r="S45" i="460" a="1"/>
  <c r="S45" i="460" s="1"/>
  <c r="M45" i="460" a="1"/>
  <c r="M45" i="460" s="1"/>
  <c r="M44" i="460" a="1"/>
  <c r="M44" i="460" s="1"/>
  <c r="O44" i="460" a="1"/>
  <c r="O44" i="460" s="1"/>
  <c r="X4" i="460"/>
  <c r="M43" i="460" a="1"/>
  <c r="M43" i="460" s="1"/>
  <c r="M48" i="459" a="1"/>
  <c r="M48" i="459" s="1"/>
  <c r="O72" i="459" a="1"/>
  <c r="O72" i="459" s="1"/>
  <c r="N58" i="459" a="1"/>
  <c r="N58" i="459" s="1"/>
  <c r="T44" i="459" a="1"/>
  <c r="T44" i="459" s="1"/>
  <c r="R48" i="459" a="1"/>
  <c r="R48" i="459" s="1"/>
  <c r="M55" i="459" a="1"/>
  <c r="M55" i="459" s="1"/>
  <c r="R64" i="459" a="1"/>
  <c r="R64" i="459" s="1"/>
  <c r="T58" i="459" a="1"/>
  <c r="T58" i="459" s="1"/>
  <c r="D45" i="459" a="1"/>
  <c r="D45" i="459" s="1"/>
  <c r="I45" i="459" a="1"/>
  <c r="I45" i="459" s="1"/>
  <c r="G45" i="459" a="1"/>
  <c r="G45" i="459" s="1"/>
  <c r="C45" i="459" a="1"/>
  <c r="C45" i="459" s="1"/>
  <c r="F45" i="459" a="1"/>
  <c r="F45" i="459" s="1"/>
  <c r="E45" i="459" a="1"/>
  <c r="E45" i="459" s="1"/>
  <c r="K45" i="459" a="1"/>
  <c r="K45" i="459" s="1"/>
  <c r="D9" i="459" a="1"/>
  <c r="D9" i="459" s="1"/>
  <c r="K9" i="459" s="1" a="1"/>
  <c r="K9" i="459" s="1"/>
  <c r="K60" i="459" a="1"/>
  <c r="K60" i="459" s="1"/>
  <c r="I60" i="459" a="1"/>
  <c r="I60" i="459" s="1"/>
  <c r="F60" i="459" a="1"/>
  <c r="F60" i="459" s="1"/>
  <c r="D60" i="459" a="1"/>
  <c r="D60" i="459" s="1"/>
  <c r="E60" i="459" a="1"/>
  <c r="E60" i="459" s="1"/>
  <c r="G60" i="459" a="1"/>
  <c r="G60" i="459" s="1"/>
  <c r="D24" i="459" a="1"/>
  <c r="D24" i="459" s="1"/>
  <c r="C60" i="459" a="1"/>
  <c r="C60" i="459" s="1"/>
  <c r="T60" i="459" a="1"/>
  <c r="T60" i="459" s="1"/>
  <c r="S60" i="459" a="1"/>
  <c r="S60" i="459" s="1"/>
  <c r="R60" i="459" a="1"/>
  <c r="R60" i="459" s="1"/>
  <c r="O60" i="459" a="1"/>
  <c r="O60" i="459" s="1"/>
  <c r="M60" i="459" a="1"/>
  <c r="M60" i="459" s="1"/>
  <c r="N60" i="459" a="1"/>
  <c r="N60" i="459" s="1"/>
  <c r="G61" i="459" a="1"/>
  <c r="G61" i="459" s="1"/>
  <c r="E61" i="459" a="1"/>
  <c r="E61" i="459" s="1"/>
  <c r="C61" i="459" a="1"/>
  <c r="C61" i="459" s="1"/>
  <c r="D61" i="459" a="1"/>
  <c r="D61" i="459" s="1"/>
  <c r="F61" i="459" a="1"/>
  <c r="F61" i="459" s="1"/>
  <c r="I61" i="459" a="1"/>
  <c r="I61" i="459" s="1"/>
  <c r="K61" i="459" a="1"/>
  <c r="K61" i="459" s="1"/>
  <c r="D25" i="459" a="1"/>
  <c r="D25" i="459" s="1"/>
  <c r="N58" i="458" a="1"/>
  <c r="N58" i="458" s="1"/>
  <c r="G68" i="459" a="1"/>
  <c r="G68" i="459" s="1"/>
  <c r="E68" i="459" a="1"/>
  <c r="E68" i="459" s="1"/>
  <c r="I68" i="459" a="1"/>
  <c r="I68" i="459" s="1"/>
  <c r="F68" i="459" a="1"/>
  <c r="F68" i="459" s="1"/>
  <c r="K68" i="459" a="1"/>
  <c r="K68" i="459" s="1"/>
  <c r="D68" i="459" a="1"/>
  <c r="D68" i="459" s="1"/>
  <c r="D32" i="459" a="1"/>
  <c r="D32" i="459" s="1"/>
  <c r="C68" i="459" a="1"/>
  <c r="C68" i="459" s="1"/>
  <c r="K62" i="459" a="1"/>
  <c r="K62" i="459" s="1"/>
  <c r="E62" i="459" a="1"/>
  <c r="E62" i="459" s="1"/>
  <c r="G62" i="459" a="1"/>
  <c r="G62" i="459" s="1"/>
  <c r="D62" i="459" a="1"/>
  <c r="D62" i="459" s="1"/>
  <c r="I62" i="459" a="1"/>
  <c r="I62" i="459" s="1"/>
  <c r="C62" i="459" a="1"/>
  <c r="C62" i="459" s="1"/>
  <c r="F62" i="459" a="1"/>
  <c r="F62" i="459" s="1"/>
  <c r="D26" i="459" a="1"/>
  <c r="D26" i="459" s="1"/>
  <c r="G65" i="459" a="1"/>
  <c r="G65" i="459" s="1"/>
  <c r="E65" i="459" a="1"/>
  <c r="E65" i="459" s="1"/>
  <c r="C65" i="459" a="1"/>
  <c r="C65" i="459" s="1"/>
  <c r="D65" i="459" a="1"/>
  <c r="D65" i="459" s="1"/>
  <c r="F65" i="459" a="1"/>
  <c r="F65" i="459" s="1"/>
  <c r="K65" i="459" a="1"/>
  <c r="K65" i="459" s="1"/>
  <c r="I65" i="459" a="1"/>
  <c r="I65" i="459" s="1"/>
  <c r="M63" i="459" a="1"/>
  <c r="M63" i="459" s="1"/>
  <c r="O56" i="459" a="1"/>
  <c r="O56" i="459" s="1"/>
  <c r="M59" i="457" a="1"/>
  <c r="M59" i="457" s="1"/>
  <c r="M58" i="457" a="1"/>
  <c r="M58" i="457" s="1"/>
  <c r="O60" i="457" a="1"/>
  <c r="O60" i="457" s="1"/>
  <c r="O62" i="459" a="1"/>
  <c r="O62" i="459" s="1"/>
  <c r="F55" i="459" a="1"/>
  <c r="F55" i="459" s="1"/>
  <c r="I55" i="459" a="1"/>
  <c r="I55" i="459" s="1"/>
  <c r="C55" i="459" a="1"/>
  <c r="C55" i="459" s="1"/>
  <c r="K55" i="459" a="1"/>
  <c r="K55" i="459" s="1"/>
  <c r="E55" i="459" a="1"/>
  <c r="E55" i="459" s="1"/>
  <c r="D55" i="459" a="1"/>
  <c r="D55" i="459" s="1"/>
  <c r="G55" i="459" a="1"/>
  <c r="G55" i="459" s="1"/>
  <c r="F47" i="459" a="1"/>
  <c r="F47" i="459" s="1"/>
  <c r="I47" i="459" a="1"/>
  <c r="I47" i="459" s="1"/>
  <c r="E47" i="459" a="1"/>
  <c r="E47" i="459" s="1"/>
  <c r="K47" i="459" a="1"/>
  <c r="K47" i="459" s="1"/>
  <c r="C47" i="459" a="1"/>
  <c r="C47" i="459" s="1"/>
  <c r="G47" i="459" a="1"/>
  <c r="G47" i="459" s="1"/>
  <c r="D47" i="459" a="1"/>
  <c r="D47" i="459" s="1"/>
  <c r="G69" i="459" a="1"/>
  <c r="G69" i="459" s="1"/>
  <c r="E69" i="459" a="1"/>
  <c r="E69" i="459" s="1"/>
  <c r="C69" i="459" a="1"/>
  <c r="C69" i="459" s="1"/>
  <c r="I69" i="459" a="1"/>
  <c r="I69" i="459" s="1"/>
  <c r="D69" i="459" a="1"/>
  <c r="D69" i="459" s="1"/>
  <c r="F69" i="459" a="1"/>
  <c r="F69" i="459" s="1"/>
  <c r="K69" i="459" a="1"/>
  <c r="K69" i="459" s="1"/>
  <c r="D33" i="459" a="1"/>
  <c r="D33" i="459" s="1"/>
  <c r="K33" i="459" s="1" a="1"/>
  <c r="K33" i="459" s="1"/>
  <c r="L33" i="459" s="1" a="1"/>
  <c r="L33" i="459" s="1"/>
  <c r="N67" i="459" a="1"/>
  <c r="N67" i="459" s="1"/>
  <c r="K52" i="459" a="1"/>
  <c r="K52" i="459" s="1"/>
  <c r="I52" i="459" a="1"/>
  <c r="I52" i="459" s="1"/>
  <c r="F52" i="459" a="1"/>
  <c r="F52" i="459" s="1"/>
  <c r="D52" i="459" a="1"/>
  <c r="D52" i="459" s="1"/>
  <c r="E52" i="459" a="1"/>
  <c r="E52" i="459" s="1"/>
  <c r="G52" i="459" a="1"/>
  <c r="G52" i="459" s="1"/>
  <c r="C52" i="459" a="1"/>
  <c r="C52" i="459" s="1"/>
  <c r="D16" i="459" a="1"/>
  <c r="D16" i="459" s="1"/>
  <c r="D11" i="459" a="1"/>
  <c r="D11" i="459" s="1"/>
  <c r="K66" i="459" a="1"/>
  <c r="K66" i="459" s="1"/>
  <c r="E66" i="459" a="1"/>
  <c r="E66" i="459" s="1"/>
  <c r="G66" i="459" a="1"/>
  <c r="G66" i="459" s="1"/>
  <c r="D66" i="459" a="1"/>
  <c r="D66" i="459" s="1"/>
  <c r="I66" i="459" a="1"/>
  <c r="I66" i="459" s="1"/>
  <c r="C66" i="459" a="1"/>
  <c r="C66" i="459" s="1"/>
  <c r="F66" i="459" a="1"/>
  <c r="F66" i="459" s="1"/>
  <c r="D30" i="459" a="1"/>
  <c r="D30" i="459" s="1"/>
  <c r="K30" i="459" s="1" a="1"/>
  <c r="K30" i="459" s="1"/>
  <c r="L30" i="459" s="1" a="1"/>
  <c r="L30" i="459" s="1"/>
  <c r="T59" i="459" a="1"/>
  <c r="T59" i="459" s="1"/>
  <c r="R59" i="459" a="1"/>
  <c r="R59" i="459" s="1"/>
  <c r="N59" i="459" a="1"/>
  <c r="N59" i="459" s="1"/>
  <c r="S59" i="459" a="1"/>
  <c r="S59" i="459" s="1"/>
  <c r="M59" i="459" a="1"/>
  <c r="M59" i="459" s="1"/>
  <c r="O59" i="459" a="1"/>
  <c r="O59" i="459" s="1"/>
  <c r="G54" i="459" a="1"/>
  <c r="G54" i="459" s="1"/>
  <c r="E54" i="459" a="1"/>
  <c r="E54" i="459" s="1"/>
  <c r="C54" i="459" a="1"/>
  <c r="C54" i="459" s="1"/>
  <c r="I54" i="459" a="1"/>
  <c r="I54" i="459" s="1"/>
  <c r="K54" i="459" a="1"/>
  <c r="K54" i="459" s="1"/>
  <c r="D54" i="459" a="1"/>
  <c r="D54" i="459" s="1"/>
  <c r="F54" i="459" a="1"/>
  <c r="F54" i="459" s="1"/>
  <c r="D18" i="459" a="1"/>
  <c r="D18" i="459" s="1"/>
  <c r="K18" i="459" s="1" a="1"/>
  <c r="K18" i="459" s="1"/>
  <c r="L18" i="459" s="1" a="1"/>
  <c r="L18" i="459" s="1"/>
  <c r="G46" i="459" a="1"/>
  <c r="G46" i="459" s="1"/>
  <c r="E46" i="459" a="1"/>
  <c r="E46" i="459" s="1"/>
  <c r="C46" i="459" a="1"/>
  <c r="C46" i="459" s="1"/>
  <c r="I46" i="459" a="1"/>
  <c r="I46" i="459" s="1"/>
  <c r="K46" i="459" a="1"/>
  <c r="K46" i="459" s="1"/>
  <c r="F46" i="459" a="1"/>
  <c r="F46" i="459" s="1"/>
  <c r="D46" i="459" a="1"/>
  <c r="D46" i="459" s="1"/>
  <c r="D10" i="459" a="1"/>
  <c r="D10" i="459" s="1"/>
  <c r="K10" i="459" s="1" a="1"/>
  <c r="K10" i="459" s="1"/>
  <c r="L10" i="459" s="1" a="1"/>
  <c r="L10" i="459" s="1"/>
  <c r="T68" i="459" a="1"/>
  <c r="T68" i="459" s="1"/>
  <c r="D29" i="459" a="1"/>
  <c r="D29" i="459" s="1"/>
  <c r="S65" i="459" a="1"/>
  <c r="S65" i="459" s="1"/>
  <c r="O65" i="459" a="1"/>
  <c r="O65" i="459" s="1"/>
  <c r="M65" i="459" a="1"/>
  <c r="M65" i="459" s="1"/>
  <c r="N65" i="459" a="1"/>
  <c r="N65" i="459" s="1"/>
  <c r="R65" i="459" a="1"/>
  <c r="R65" i="459" s="1"/>
  <c r="T65" i="459" a="1"/>
  <c r="T65" i="459" s="1"/>
  <c r="M52" i="459" a="1"/>
  <c r="M52" i="459" s="1"/>
  <c r="R52" i="459" a="1"/>
  <c r="R52" i="459" s="1"/>
  <c r="N51" i="459" a="1"/>
  <c r="N51" i="459" s="1"/>
  <c r="R51" i="459" a="1"/>
  <c r="R51" i="459" s="1"/>
  <c r="N45" i="459" a="1"/>
  <c r="N45" i="459" s="1"/>
  <c r="S45" i="459" a="1"/>
  <c r="S45" i="459" s="1"/>
  <c r="M45" i="459" a="1"/>
  <c r="M45" i="459" s="1"/>
  <c r="R45" i="459" a="1"/>
  <c r="R45" i="459" s="1"/>
  <c r="T45" i="459" a="1"/>
  <c r="T45" i="459" s="1"/>
  <c r="O45" i="459" a="1"/>
  <c r="O45" i="459" s="1"/>
  <c r="X4" i="459"/>
  <c r="R34" i="459" s="1"/>
  <c r="O44" i="459" a="1"/>
  <c r="O44" i="459" s="1"/>
  <c r="O55" i="459" a="1"/>
  <c r="O55" i="459" s="1"/>
  <c r="T55" i="459" a="1"/>
  <c r="T55" i="459" s="1"/>
  <c r="D49" i="459" a="1"/>
  <c r="D49" i="459" s="1"/>
  <c r="I49" i="459" a="1"/>
  <c r="I49" i="459" s="1"/>
  <c r="G49" i="459" a="1"/>
  <c r="G49" i="459" s="1"/>
  <c r="C49" i="459" a="1"/>
  <c r="C49" i="459" s="1"/>
  <c r="F49" i="459" a="1"/>
  <c r="F49" i="459" s="1"/>
  <c r="E49" i="459" a="1"/>
  <c r="E49" i="459" s="1"/>
  <c r="K49" i="459" a="1"/>
  <c r="K49" i="459" s="1"/>
  <c r="S48" i="459" a="1"/>
  <c r="S48" i="459" s="1"/>
  <c r="O47" i="459" a="1"/>
  <c r="O47" i="459" s="1"/>
  <c r="K71" i="459" a="1"/>
  <c r="K71" i="459" s="1"/>
  <c r="I71" i="459" a="1"/>
  <c r="I71" i="459" s="1"/>
  <c r="F71" i="459" a="1"/>
  <c r="F71" i="459" s="1"/>
  <c r="D71" i="459" a="1"/>
  <c r="D71" i="459" s="1"/>
  <c r="G71" i="459" a="1"/>
  <c r="G71" i="459" s="1"/>
  <c r="C71" i="459" a="1"/>
  <c r="C71" i="459" s="1"/>
  <c r="E71" i="459" a="1"/>
  <c r="E71" i="459" s="1"/>
  <c r="D35" i="459" a="1"/>
  <c r="D35" i="459" s="1"/>
  <c r="K63" i="459" a="1"/>
  <c r="K63" i="459" s="1"/>
  <c r="I63" i="459" a="1"/>
  <c r="I63" i="459" s="1"/>
  <c r="F63" i="459" a="1"/>
  <c r="F63" i="459" s="1"/>
  <c r="D63" i="459" a="1"/>
  <c r="D63" i="459" s="1"/>
  <c r="C63" i="459" a="1"/>
  <c r="C63" i="459" s="1"/>
  <c r="E63" i="459" a="1"/>
  <c r="E63" i="459" s="1"/>
  <c r="D27" i="459" a="1"/>
  <c r="D27" i="459" s="1"/>
  <c r="G63" i="459" a="1"/>
  <c r="G63" i="459" s="1"/>
  <c r="M67" i="459" a="1"/>
  <c r="M67" i="459" s="1"/>
  <c r="K56" i="459" a="1"/>
  <c r="K56" i="459" s="1"/>
  <c r="I56" i="459" a="1"/>
  <c r="I56" i="459" s="1"/>
  <c r="F56" i="459" a="1"/>
  <c r="F56" i="459" s="1"/>
  <c r="D56" i="459" a="1"/>
  <c r="D56" i="459" s="1"/>
  <c r="E56" i="459" a="1"/>
  <c r="E56" i="459" s="1"/>
  <c r="G56" i="459" a="1"/>
  <c r="G56" i="459" s="1"/>
  <c r="D20" i="459" a="1"/>
  <c r="D20" i="459" s="1"/>
  <c r="C56" i="459" a="1"/>
  <c r="C56" i="459" s="1"/>
  <c r="F59" i="459" a="1"/>
  <c r="F59" i="459" s="1"/>
  <c r="I59" i="459" a="1"/>
  <c r="I59" i="459" s="1"/>
  <c r="C59" i="459" a="1"/>
  <c r="C59" i="459" s="1"/>
  <c r="G59" i="459" a="1"/>
  <c r="G59" i="459" s="1"/>
  <c r="D59" i="459" a="1"/>
  <c r="D59" i="459" s="1"/>
  <c r="K59" i="459" a="1"/>
  <c r="K59" i="459" s="1"/>
  <c r="E59" i="459" a="1"/>
  <c r="E59" i="459" s="1"/>
  <c r="N68" i="459" a="1"/>
  <c r="N68" i="459" s="1"/>
  <c r="T58" i="457" a="1"/>
  <c r="T58" i="457" s="1"/>
  <c r="N49" i="458" a="1"/>
  <c r="N49" i="458" s="1"/>
  <c r="G72" i="459" a="1"/>
  <c r="G72" i="459" s="1"/>
  <c r="E72" i="459" a="1"/>
  <c r="E72" i="459" s="1"/>
  <c r="C72" i="459" a="1"/>
  <c r="C72" i="459" s="1"/>
  <c r="I72" i="459" a="1"/>
  <c r="I72" i="459" s="1"/>
  <c r="D72" i="459" a="1"/>
  <c r="D72" i="459" s="1"/>
  <c r="F72" i="459" a="1"/>
  <c r="F72" i="459" s="1"/>
  <c r="K72" i="459" a="1"/>
  <c r="K72" i="459" s="1"/>
  <c r="D36" i="459" a="1"/>
  <c r="D36" i="459" s="1"/>
  <c r="I64" i="459" a="1"/>
  <c r="I64" i="459" s="1"/>
  <c r="E64" i="459" a="1"/>
  <c r="E64" i="459" s="1"/>
  <c r="K64" i="459" a="1"/>
  <c r="K64" i="459" s="1"/>
  <c r="G64" i="459" a="1"/>
  <c r="G64" i="459" s="1"/>
  <c r="D64" i="459" a="1"/>
  <c r="D64" i="459" s="1"/>
  <c r="C64" i="459" a="1"/>
  <c r="C64" i="459" s="1"/>
  <c r="N64" i="459" a="1"/>
  <c r="N64" i="459" s="1"/>
  <c r="D28" i="459" a="1"/>
  <c r="D28" i="459" s="1"/>
  <c r="F64" i="459" a="1"/>
  <c r="F64" i="459" s="1"/>
  <c r="K70" i="459" a="1"/>
  <c r="K70" i="459" s="1"/>
  <c r="I70" i="459" a="1"/>
  <c r="I70" i="459" s="1"/>
  <c r="F70" i="459" a="1"/>
  <c r="F70" i="459" s="1"/>
  <c r="D70" i="459" a="1"/>
  <c r="D70" i="459" s="1"/>
  <c r="E70" i="459" a="1"/>
  <c r="E70" i="459" s="1"/>
  <c r="G70" i="459" a="1"/>
  <c r="G70" i="459" s="1"/>
  <c r="C70" i="459" a="1"/>
  <c r="C70" i="459" s="1"/>
  <c r="D34" i="459" a="1"/>
  <c r="D34" i="459" s="1"/>
  <c r="M62" i="459" a="1"/>
  <c r="M62" i="459" s="1"/>
  <c r="N57" i="459" a="1"/>
  <c r="N57" i="459" s="1"/>
  <c r="R57" i="459" a="1"/>
  <c r="R57" i="459" s="1"/>
  <c r="M57" i="459" a="1"/>
  <c r="M57" i="459" s="1"/>
  <c r="T57" i="459" a="1"/>
  <c r="T57" i="459" s="1"/>
  <c r="S57" i="459" a="1"/>
  <c r="S57" i="459" s="1"/>
  <c r="O57" i="459" a="1"/>
  <c r="O57" i="459" s="1"/>
  <c r="T72" i="459" a="1"/>
  <c r="T72" i="459" s="1"/>
  <c r="S69" i="459" a="1"/>
  <c r="S69" i="459" s="1"/>
  <c r="O69" i="459" a="1"/>
  <c r="O69" i="459" s="1"/>
  <c r="M69" i="459" a="1"/>
  <c r="M69" i="459" s="1"/>
  <c r="T69" i="459" a="1"/>
  <c r="T69" i="459" s="1"/>
  <c r="N69" i="459" a="1"/>
  <c r="N69" i="459" s="1"/>
  <c r="R69" i="459" a="1"/>
  <c r="R69" i="459" s="1"/>
  <c r="S67" i="459" a="1"/>
  <c r="S67" i="459" s="1"/>
  <c r="O64" i="459" a="1"/>
  <c r="O64" i="459" s="1"/>
  <c r="G58" i="459" a="1"/>
  <c r="G58" i="459" s="1"/>
  <c r="E58" i="459" a="1"/>
  <c r="E58" i="459" s="1"/>
  <c r="C58" i="459" a="1"/>
  <c r="C58" i="459" s="1"/>
  <c r="I58" i="459" a="1"/>
  <c r="I58" i="459" s="1"/>
  <c r="K58" i="459" a="1"/>
  <c r="K58" i="459" s="1"/>
  <c r="F58" i="459" a="1"/>
  <c r="F58" i="459" s="1"/>
  <c r="D22" i="459" a="1"/>
  <c r="D22" i="459" s="1"/>
  <c r="D58" i="459" a="1"/>
  <c r="D58" i="459" s="1"/>
  <c r="R58" i="459" a="1"/>
  <c r="R58" i="459" s="1"/>
  <c r="M58" i="459" a="1"/>
  <c r="M58" i="459" s="1"/>
  <c r="K48" i="459" a="1"/>
  <c r="K48" i="459" s="1"/>
  <c r="I48" i="459" a="1"/>
  <c r="I48" i="459" s="1"/>
  <c r="F48" i="459" a="1"/>
  <c r="F48" i="459" s="1"/>
  <c r="D48" i="459" a="1"/>
  <c r="D48" i="459" s="1"/>
  <c r="E48" i="459" a="1"/>
  <c r="E48" i="459" s="1"/>
  <c r="G48" i="459" a="1"/>
  <c r="G48" i="459" s="1"/>
  <c r="C48" i="459" a="1"/>
  <c r="C48" i="459" s="1"/>
  <c r="D12" i="459" a="1"/>
  <c r="D12" i="459" s="1"/>
  <c r="O66" i="459" a="1"/>
  <c r="O66" i="459" s="1"/>
  <c r="S66" i="459" a="1"/>
  <c r="S66" i="459" s="1"/>
  <c r="N66" i="459" a="1"/>
  <c r="N66" i="459" s="1"/>
  <c r="T66" i="459" a="1"/>
  <c r="T66" i="459" s="1"/>
  <c r="M66" i="459" a="1"/>
  <c r="M66" i="459" s="1"/>
  <c r="R66" i="459" a="1"/>
  <c r="R66" i="459" s="1"/>
  <c r="S54" i="459" a="1"/>
  <c r="S54" i="459" s="1"/>
  <c r="O54" i="459" a="1"/>
  <c r="O54" i="459" s="1"/>
  <c r="M54" i="459" a="1"/>
  <c r="M54" i="459" s="1"/>
  <c r="T54" i="459" a="1"/>
  <c r="T54" i="459" s="1"/>
  <c r="R54" i="459" a="1"/>
  <c r="R54" i="459" s="1"/>
  <c r="N54" i="459" a="1"/>
  <c r="N54" i="459" s="1"/>
  <c r="S46" i="459" a="1"/>
  <c r="S46" i="459" s="1"/>
  <c r="O46" i="459" a="1"/>
  <c r="O46" i="459" s="1"/>
  <c r="M46" i="459" a="1"/>
  <c r="M46" i="459" s="1"/>
  <c r="T46" i="459" a="1"/>
  <c r="T46" i="459" s="1"/>
  <c r="R46" i="459" a="1"/>
  <c r="R46" i="459" s="1"/>
  <c r="N46" i="459" a="1"/>
  <c r="N46" i="459" s="1"/>
  <c r="M68" i="459" a="1"/>
  <c r="M68" i="459" s="1"/>
  <c r="D53" i="459" a="1"/>
  <c r="D53" i="459" s="1"/>
  <c r="F53" i="459" a="1"/>
  <c r="F53" i="459" s="1"/>
  <c r="C53" i="459" a="1"/>
  <c r="C53" i="459" s="1"/>
  <c r="K53" i="459" a="1"/>
  <c r="K53" i="459" s="1"/>
  <c r="I53" i="459" a="1"/>
  <c r="I53" i="459" s="1"/>
  <c r="E53" i="459" a="1"/>
  <c r="E53" i="459" s="1"/>
  <c r="G53" i="459" a="1"/>
  <c r="G53" i="459" s="1"/>
  <c r="S52" i="459" a="1"/>
  <c r="S52" i="459" s="1"/>
  <c r="T52" i="459" a="1"/>
  <c r="T52" i="459" s="1"/>
  <c r="O71" i="459" a="1"/>
  <c r="O71" i="459" s="1"/>
  <c r="R71" i="459" a="1"/>
  <c r="R71" i="459" s="1"/>
  <c r="M47" i="459" a="1"/>
  <c r="M47" i="459" s="1"/>
  <c r="O63" i="459" a="1"/>
  <c r="O63" i="459" s="1"/>
  <c r="R63" i="459" a="1"/>
  <c r="R63" i="459" s="1"/>
  <c r="M56" i="459" a="1"/>
  <c r="M56" i="459" s="1"/>
  <c r="R56" i="459" a="1"/>
  <c r="R56" i="459" s="1"/>
  <c r="R55" i="459" a="1"/>
  <c r="R55" i="459" s="1"/>
  <c r="N49" i="459" a="1"/>
  <c r="N49" i="459" s="1"/>
  <c r="S49" i="459" a="1"/>
  <c r="S49" i="459" s="1"/>
  <c r="M49" i="459" a="1"/>
  <c r="M49" i="459" s="1"/>
  <c r="R49" i="459" a="1"/>
  <c r="R49" i="459" s="1"/>
  <c r="T49" i="459" a="1"/>
  <c r="T49" i="459" s="1"/>
  <c r="O49" i="459" a="1"/>
  <c r="O49" i="459" s="1"/>
  <c r="O48" i="459" a="1"/>
  <c r="O48" i="459" s="1"/>
  <c r="S47" i="459" a="1"/>
  <c r="S47" i="459" s="1"/>
  <c r="T47" i="459" a="1"/>
  <c r="T47" i="459" s="1"/>
  <c r="K67" i="459" a="1"/>
  <c r="K67" i="459" s="1"/>
  <c r="I67" i="459" a="1"/>
  <c r="I67" i="459" s="1"/>
  <c r="F67" i="459" a="1"/>
  <c r="F67" i="459" s="1"/>
  <c r="D67" i="459" a="1"/>
  <c r="D67" i="459" s="1"/>
  <c r="C67" i="459" a="1"/>
  <c r="C67" i="459" s="1"/>
  <c r="G67" i="459" a="1"/>
  <c r="G67" i="459" s="1"/>
  <c r="E67" i="459" a="1"/>
  <c r="E67" i="459" s="1"/>
  <c r="D31" i="459" a="1"/>
  <c r="D31" i="459" s="1"/>
  <c r="O67" i="459" a="1"/>
  <c r="O67" i="459" s="1"/>
  <c r="S68" i="459" a="1"/>
  <c r="S68" i="459" s="1"/>
  <c r="S71" i="459" a="1"/>
  <c r="S71" i="459" s="1"/>
  <c r="R62" i="459" a="1"/>
  <c r="R62" i="459" s="1"/>
  <c r="S61" i="459" a="1"/>
  <c r="S61" i="459" s="1"/>
  <c r="O61" i="459" a="1"/>
  <c r="O61" i="459" s="1"/>
  <c r="M61" i="459" a="1"/>
  <c r="M61" i="459" s="1"/>
  <c r="N61" i="459" a="1"/>
  <c r="N61" i="459" s="1"/>
  <c r="R61" i="459" a="1"/>
  <c r="R61" i="459" s="1"/>
  <c r="T61" i="459" a="1"/>
  <c r="T61" i="459" s="1"/>
  <c r="S50" i="459" a="1"/>
  <c r="S50" i="459" s="1"/>
  <c r="O50" i="459" a="1"/>
  <c r="O50" i="459" s="1"/>
  <c r="M50" i="459" a="1"/>
  <c r="M50" i="459" s="1"/>
  <c r="T50" i="459" a="1"/>
  <c r="T50" i="459" s="1"/>
  <c r="N50" i="459" a="1"/>
  <c r="N50" i="459" s="1"/>
  <c r="R50" i="459" a="1"/>
  <c r="R50" i="459" s="1"/>
  <c r="T51" i="457" a="1"/>
  <c r="T51" i="457" s="1"/>
  <c r="M68" i="457" a="1"/>
  <c r="M68" i="457" s="1"/>
  <c r="O70" i="457" a="1"/>
  <c r="O70" i="457" s="1"/>
  <c r="T62" i="459" a="1"/>
  <c r="T62" i="459" s="1"/>
  <c r="T70" i="459" a="1"/>
  <c r="T70" i="459" s="1"/>
  <c r="R70" i="459" a="1"/>
  <c r="R70" i="459" s="1"/>
  <c r="N70" i="459" a="1"/>
  <c r="N70" i="459" s="1"/>
  <c r="O70" i="459" a="1"/>
  <c r="O70" i="459" s="1"/>
  <c r="S70" i="459" a="1"/>
  <c r="S70" i="459" s="1"/>
  <c r="M70" i="459" a="1"/>
  <c r="M70" i="459" s="1"/>
  <c r="N62" i="459" a="1"/>
  <c r="N62" i="459" s="1"/>
  <c r="D57" i="459" a="1"/>
  <c r="D57" i="459" s="1"/>
  <c r="F57" i="459" a="1"/>
  <c r="F57" i="459" s="1"/>
  <c r="C57" i="459" a="1"/>
  <c r="C57" i="459" s="1"/>
  <c r="G57" i="459" a="1"/>
  <c r="G57" i="459" s="1"/>
  <c r="E57" i="459" a="1"/>
  <c r="E57" i="459" s="1"/>
  <c r="I57" i="459" a="1"/>
  <c r="I57" i="459" s="1"/>
  <c r="K57" i="459" a="1"/>
  <c r="K57" i="459" s="1"/>
  <c r="D21" i="459" a="1"/>
  <c r="D21" i="459" s="1"/>
  <c r="F51" i="459" a="1"/>
  <c r="F51" i="459" s="1"/>
  <c r="I51" i="459" a="1"/>
  <c r="I51" i="459" s="1"/>
  <c r="C51" i="459" a="1"/>
  <c r="C51" i="459" s="1"/>
  <c r="G51" i="459" a="1"/>
  <c r="G51" i="459" s="1"/>
  <c r="E51" i="459" a="1"/>
  <c r="E51" i="459" s="1"/>
  <c r="D51" i="459" a="1"/>
  <c r="D51" i="459" s="1"/>
  <c r="K51" i="459" a="1"/>
  <c r="K51" i="459" s="1"/>
  <c r="M72" i="459" a="1"/>
  <c r="M72" i="459" s="1"/>
  <c r="T67" i="459" a="1"/>
  <c r="T67" i="459" s="1"/>
  <c r="M64" i="459" a="1"/>
  <c r="M64" i="459" s="1"/>
  <c r="T64" i="459" a="1"/>
  <c r="T64" i="459" s="1"/>
  <c r="O58" i="459" a="1"/>
  <c r="O58" i="459" s="1"/>
  <c r="D19" i="459" a="1"/>
  <c r="D19" i="459" s="1"/>
  <c r="K44" i="459" a="1"/>
  <c r="K44" i="459" s="1"/>
  <c r="I44" i="459" a="1"/>
  <c r="I44" i="459" s="1"/>
  <c r="E44" i="459" a="1"/>
  <c r="E44" i="459" s="1"/>
  <c r="G44" i="459" a="1"/>
  <c r="G44" i="459" s="1"/>
  <c r="C44" i="459" a="1"/>
  <c r="C44" i="459" s="1"/>
  <c r="H8" i="459" a="1"/>
  <c r="H8" i="459" s="1"/>
  <c r="AA8" i="459" s="1" a="1"/>
  <c r="AA8" i="459" s="1"/>
  <c r="F44" i="459" a="1"/>
  <c r="F44" i="459" s="1"/>
  <c r="D44" i="459" a="1"/>
  <c r="D44" i="459" s="1"/>
  <c r="D8" i="459" a="1"/>
  <c r="D8" i="459" s="1"/>
  <c r="R68" i="459" a="1"/>
  <c r="R68" i="459" s="1"/>
  <c r="O68" i="459" a="1"/>
  <c r="O68" i="459" s="1"/>
  <c r="N53" i="459" a="1"/>
  <c r="N53" i="459" s="1"/>
  <c r="R53" i="459" a="1"/>
  <c r="R53" i="459" s="1"/>
  <c r="M53" i="459" a="1"/>
  <c r="M53" i="459" s="1"/>
  <c r="S53" i="459" a="1"/>
  <c r="S53" i="459" s="1"/>
  <c r="O53" i="459" a="1"/>
  <c r="O53" i="459" s="1"/>
  <c r="T53" i="459" a="1"/>
  <c r="T53" i="459" s="1"/>
  <c r="K17" i="459" a="1"/>
  <c r="K17" i="459" s="1"/>
  <c r="O52" i="459" a="1"/>
  <c r="O52" i="459" s="1"/>
  <c r="S51" i="459" a="1"/>
  <c r="S51" i="459" s="1"/>
  <c r="M51" i="459" a="1"/>
  <c r="M51" i="459" s="1"/>
  <c r="B2" i="459"/>
  <c r="M44" i="459" a="1"/>
  <c r="M44" i="459" s="1"/>
  <c r="R44" i="459" a="1"/>
  <c r="R44" i="459" s="1"/>
  <c r="M71" i="459" a="1"/>
  <c r="M71" i="459" s="1"/>
  <c r="T71" i="459" a="1"/>
  <c r="T71" i="459" s="1"/>
  <c r="S63" i="459" a="1"/>
  <c r="S63" i="459" s="1"/>
  <c r="T63" i="459" a="1"/>
  <c r="T63" i="459" s="1"/>
  <c r="G50" i="459" a="1"/>
  <c r="G50" i="459" s="1"/>
  <c r="E50" i="459" a="1"/>
  <c r="E50" i="459" s="1"/>
  <c r="C50" i="459" a="1"/>
  <c r="C50" i="459" s="1"/>
  <c r="I50" i="459" a="1"/>
  <c r="I50" i="459" s="1"/>
  <c r="K50" i="459" a="1"/>
  <c r="K50" i="459" s="1"/>
  <c r="F50" i="459" a="1"/>
  <c r="F50" i="459" s="1"/>
  <c r="D50" i="459" a="1"/>
  <c r="D50" i="459" s="1"/>
  <c r="D14" i="459" a="1"/>
  <c r="D14" i="459" s="1"/>
  <c r="K14" i="459" s="1" a="1"/>
  <c r="K14" i="459" s="1"/>
  <c r="L14" i="459" s="1" a="1"/>
  <c r="L14" i="459" s="1"/>
  <c r="S56" i="459" a="1"/>
  <c r="S56" i="459" s="1"/>
  <c r="T56" i="459" a="1"/>
  <c r="T56" i="459" s="1"/>
  <c r="S55" i="459" a="1"/>
  <c r="S55" i="459" s="1"/>
  <c r="N48" i="459" a="1"/>
  <c r="N48" i="459" s="1"/>
  <c r="R47" i="459" a="1"/>
  <c r="R47" i="459" s="1"/>
  <c r="R57" i="458" a="1"/>
  <c r="R57" i="458" s="1"/>
  <c r="O62" i="458" a="1"/>
  <c r="O62" i="458" s="1"/>
  <c r="D10" i="458" a="1"/>
  <c r="D10" i="458" s="1"/>
  <c r="X10" i="458" s="1" a="1"/>
  <c r="X10" i="458" s="1"/>
  <c r="O46" i="458" a="1"/>
  <c r="O46" i="458" s="1"/>
  <c r="N65" i="458" a="1"/>
  <c r="N65" i="458" s="1"/>
  <c r="M53" i="458" a="1"/>
  <c r="M53" i="458" s="1"/>
  <c r="N46" i="458" a="1"/>
  <c r="N46" i="458" s="1"/>
  <c r="O58" i="458" a="1"/>
  <c r="O58" i="458" s="1"/>
  <c r="S65" i="458" a="1"/>
  <c r="S65" i="458" s="1"/>
  <c r="R46" i="458" a="1"/>
  <c r="R46" i="458" s="1"/>
  <c r="D16" i="458" a="1"/>
  <c r="D16" i="458" s="1"/>
  <c r="W16" i="458" s="1" a="1"/>
  <c r="W16" i="458" s="1"/>
  <c r="T52" i="458" a="1"/>
  <c r="T52" i="458" s="1"/>
  <c r="S49" i="458" a="1"/>
  <c r="S49" i="458" s="1"/>
  <c r="G54" i="458" a="1"/>
  <c r="G54" i="458" s="1"/>
  <c r="E54" i="458" a="1"/>
  <c r="E54" i="458" s="1"/>
  <c r="C54" i="458" a="1"/>
  <c r="C54" i="458" s="1"/>
  <c r="I54" i="458" a="1"/>
  <c r="I54" i="458" s="1"/>
  <c r="F54" i="458" a="1"/>
  <c r="F54" i="458" s="1"/>
  <c r="D54" i="458" a="1"/>
  <c r="D54" i="458" s="1"/>
  <c r="K54" i="458" a="1"/>
  <c r="K54" i="458" s="1"/>
  <c r="S54" i="458" a="1"/>
  <c r="S54" i="458" s="1"/>
  <c r="N54" i="458" a="1"/>
  <c r="N54" i="458" s="1"/>
  <c r="O54" i="458" a="1"/>
  <c r="O54" i="458" s="1"/>
  <c r="T54" i="458" a="1"/>
  <c r="T54" i="458" s="1"/>
  <c r="M54" i="458" a="1"/>
  <c r="M54" i="458" s="1"/>
  <c r="R54" i="458" a="1"/>
  <c r="R54" i="458" s="1"/>
  <c r="D18" i="458" a="1"/>
  <c r="D18" i="458" s="1"/>
  <c r="G68" i="458" a="1"/>
  <c r="G68" i="458" s="1"/>
  <c r="E68" i="458" a="1"/>
  <c r="E68" i="458" s="1"/>
  <c r="C68" i="458" a="1"/>
  <c r="C68" i="458" s="1"/>
  <c r="I68" i="458" a="1"/>
  <c r="I68" i="458" s="1"/>
  <c r="D68" i="458" a="1"/>
  <c r="D68" i="458" s="1"/>
  <c r="K68" i="458" a="1"/>
  <c r="K68" i="458" s="1"/>
  <c r="F68" i="458" a="1"/>
  <c r="F68" i="458" s="1"/>
  <c r="D32" i="458" a="1"/>
  <c r="D32" i="458" s="1"/>
  <c r="G50" i="458" a="1"/>
  <c r="G50" i="458" s="1"/>
  <c r="E50" i="458" a="1"/>
  <c r="E50" i="458" s="1"/>
  <c r="C50" i="458" a="1"/>
  <c r="C50" i="458" s="1"/>
  <c r="I50" i="458" a="1"/>
  <c r="I50" i="458" s="1"/>
  <c r="F50" i="458" a="1"/>
  <c r="F50" i="458" s="1"/>
  <c r="D50" i="458" a="1"/>
  <c r="D50" i="458" s="1"/>
  <c r="K50" i="458" a="1"/>
  <c r="K50" i="458" s="1"/>
  <c r="M50" i="458" a="1"/>
  <c r="M50" i="458" s="1"/>
  <c r="O50" i="458" a="1"/>
  <c r="O50" i="458" s="1"/>
  <c r="T50" i="458" a="1"/>
  <c r="T50" i="458" s="1"/>
  <c r="R50" i="458" a="1"/>
  <c r="R50" i="458" s="1"/>
  <c r="N50" i="458" a="1"/>
  <c r="N50" i="458" s="1"/>
  <c r="S50" i="458" a="1"/>
  <c r="S50" i="458" s="1"/>
  <c r="D14" i="458" a="1"/>
  <c r="D14" i="458" s="1"/>
  <c r="F51" i="458" a="1"/>
  <c r="F51" i="458" s="1"/>
  <c r="I51" i="458" a="1"/>
  <c r="I51" i="458" s="1"/>
  <c r="E51" i="458" a="1"/>
  <c r="E51" i="458" s="1"/>
  <c r="D51" i="458" a="1"/>
  <c r="D51" i="458" s="1"/>
  <c r="K51" i="458" a="1"/>
  <c r="K51" i="458" s="1"/>
  <c r="C51" i="458" a="1"/>
  <c r="C51" i="458" s="1"/>
  <c r="G51" i="458" a="1"/>
  <c r="G51" i="458" s="1"/>
  <c r="D15" i="458" a="1"/>
  <c r="D15" i="458" s="1"/>
  <c r="F47" i="458" a="1"/>
  <c r="F47" i="458" s="1"/>
  <c r="I47" i="458" a="1"/>
  <c r="I47" i="458" s="1"/>
  <c r="E47" i="458" a="1"/>
  <c r="E47" i="458" s="1"/>
  <c r="D47" i="458" a="1"/>
  <c r="D47" i="458" s="1"/>
  <c r="K47" i="458" a="1"/>
  <c r="K47" i="458" s="1"/>
  <c r="C47" i="458" a="1"/>
  <c r="C47" i="458" s="1"/>
  <c r="G47" i="458" a="1"/>
  <c r="G47" i="458" s="1"/>
  <c r="D11" i="458" a="1"/>
  <c r="D11" i="458" s="1"/>
  <c r="K11" i="458" s="1" a="1"/>
  <c r="K11" i="458" s="1"/>
  <c r="L11" i="458" s="1" a="1"/>
  <c r="L11" i="458" s="1"/>
  <c r="G56" i="458" a="1"/>
  <c r="G56" i="458" s="1"/>
  <c r="E56" i="458" a="1"/>
  <c r="E56" i="458" s="1"/>
  <c r="C56" i="458" a="1"/>
  <c r="C56" i="458" s="1"/>
  <c r="K56" i="458" a="1"/>
  <c r="K56" i="458" s="1"/>
  <c r="F56" i="458" a="1"/>
  <c r="F56" i="458" s="1"/>
  <c r="D56" i="458" a="1"/>
  <c r="D56" i="458" s="1"/>
  <c r="I56" i="458" a="1"/>
  <c r="I56" i="458" s="1"/>
  <c r="D20" i="458" a="1"/>
  <c r="D20" i="458" s="1"/>
  <c r="G64" i="458" a="1"/>
  <c r="G64" i="458" s="1"/>
  <c r="E64" i="458" a="1"/>
  <c r="E64" i="458" s="1"/>
  <c r="C64" i="458" a="1"/>
  <c r="C64" i="458" s="1"/>
  <c r="I64" i="458" a="1"/>
  <c r="I64" i="458" s="1"/>
  <c r="D64" i="458" a="1"/>
  <c r="D64" i="458" s="1"/>
  <c r="F64" i="458" a="1"/>
  <c r="F64" i="458" s="1"/>
  <c r="K64" i="458" a="1"/>
  <c r="K64" i="458" s="1"/>
  <c r="D28" i="458" a="1"/>
  <c r="D28" i="458" s="1"/>
  <c r="F55" i="458" a="1"/>
  <c r="F55" i="458" s="1"/>
  <c r="C55" i="458" a="1"/>
  <c r="C55" i="458" s="1"/>
  <c r="E55" i="458" a="1"/>
  <c r="E55" i="458" s="1"/>
  <c r="G55" i="458" a="1"/>
  <c r="G55" i="458" s="1"/>
  <c r="D55" i="458" a="1"/>
  <c r="D55" i="458" s="1"/>
  <c r="K55" i="458" a="1"/>
  <c r="K55" i="458" s="1"/>
  <c r="I55" i="458" a="1"/>
  <c r="I55" i="458" s="1"/>
  <c r="D19" i="458" a="1"/>
  <c r="D19" i="458" s="1"/>
  <c r="K48" i="458" a="1"/>
  <c r="K48" i="458" s="1"/>
  <c r="I48" i="458" a="1"/>
  <c r="I48" i="458" s="1"/>
  <c r="F48" i="458" a="1"/>
  <c r="F48" i="458" s="1"/>
  <c r="D48" i="458" a="1"/>
  <c r="D48" i="458" s="1"/>
  <c r="E48" i="458" a="1"/>
  <c r="E48" i="458" s="1"/>
  <c r="G48" i="458" a="1"/>
  <c r="G48" i="458" s="1"/>
  <c r="C48" i="458" a="1"/>
  <c r="C48" i="458" s="1"/>
  <c r="R48" i="458" a="1"/>
  <c r="R48" i="458" s="1"/>
  <c r="M48" i="458" a="1"/>
  <c r="M48" i="458" s="1"/>
  <c r="T48" i="458" a="1"/>
  <c r="T48" i="458" s="1"/>
  <c r="N48" i="458" a="1"/>
  <c r="N48" i="458" s="1"/>
  <c r="S48" i="458" a="1"/>
  <c r="S48" i="458" s="1"/>
  <c r="O48" i="458" a="1"/>
  <c r="O48" i="458" s="1"/>
  <c r="D12" i="458" a="1"/>
  <c r="D12" i="458" s="1"/>
  <c r="G72" i="458" a="1"/>
  <c r="G72" i="458" s="1"/>
  <c r="E72" i="458" a="1"/>
  <c r="E72" i="458" s="1"/>
  <c r="C72" i="458" a="1"/>
  <c r="C72" i="458" s="1"/>
  <c r="I72" i="458" a="1"/>
  <c r="I72" i="458" s="1"/>
  <c r="D72" i="458" a="1"/>
  <c r="D72" i="458" s="1"/>
  <c r="K72" i="458" a="1"/>
  <c r="K72" i="458" s="1"/>
  <c r="F72" i="458" a="1"/>
  <c r="F72" i="458" s="1"/>
  <c r="R61" i="458" a="1"/>
  <c r="R61" i="458" s="1"/>
  <c r="O69" i="458" a="1"/>
  <c r="O69" i="458" s="1"/>
  <c r="M57" i="457" a="1"/>
  <c r="M57" i="457" s="1"/>
  <c r="O57" i="457" a="1"/>
  <c r="O57" i="457" s="1"/>
  <c r="T57" i="457" a="1"/>
  <c r="T57" i="457" s="1"/>
  <c r="O49" i="457" a="1"/>
  <c r="O49" i="457" s="1"/>
  <c r="T49" i="457" a="1"/>
  <c r="T49" i="457" s="1"/>
  <c r="K8" i="457" a="1"/>
  <c r="K8" i="457" s="1"/>
  <c r="S69" i="457" a="1"/>
  <c r="S69" i="457" s="1"/>
  <c r="R50" i="457" a="1"/>
  <c r="R50" i="457" s="1"/>
  <c r="Y9" i="458" a="1"/>
  <c r="Y9" i="458" s="1"/>
  <c r="X9" i="458" a="1"/>
  <c r="X9" i="458" s="1"/>
  <c r="O66" i="458" a="1"/>
  <c r="O66" i="458" s="1"/>
  <c r="R55" i="458" a="1"/>
  <c r="R55" i="458" s="1"/>
  <c r="M55" i="458" a="1"/>
  <c r="M55" i="458" s="1"/>
  <c r="T55" i="458" a="1"/>
  <c r="T55" i="458" s="1"/>
  <c r="N55" i="458" a="1"/>
  <c r="N55" i="458" s="1"/>
  <c r="S55" i="458" a="1"/>
  <c r="S55" i="458" s="1"/>
  <c r="O55" i="458" a="1"/>
  <c r="O55" i="458" s="1"/>
  <c r="M62" i="458" a="1"/>
  <c r="M62" i="458" s="1"/>
  <c r="N62" i="458" a="1"/>
  <c r="N62" i="458" s="1"/>
  <c r="O61" i="458" a="1"/>
  <c r="O61" i="458" s="1"/>
  <c r="K71" i="458" a="1"/>
  <c r="K71" i="458" s="1"/>
  <c r="I71" i="458" a="1"/>
  <c r="I71" i="458" s="1"/>
  <c r="F71" i="458" a="1"/>
  <c r="F71" i="458" s="1"/>
  <c r="D71" i="458" a="1"/>
  <c r="D71" i="458" s="1"/>
  <c r="G71" i="458" a="1"/>
  <c r="G71" i="458" s="1"/>
  <c r="C71" i="458" a="1"/>
  <c r="C71" i="458" s="1"/>
  <c r="E71" i="458" a="1"/>
  <c r="E71" i="458" s="1"/>
  <c r="N69" i="458" a="1"/>
  <c r="N69" i="458" s="1"/>
  <c r="S69" i="458" a="1"/>
  <c r="S69" i="458" s="1"/>
  <c r="S53" i="458" a="1"/>
  <c r="S53" i="458" s="1"/>
  <c r="T70" i="458" a="1"/>
  <c r="T70" i="458" s="1"/>
  <c r="R70" i="458" a="1"/>
  <c r="R70" i="458" s="1"/>
  <c r="N70" i="458" a="1"/>
  <c r="N70" i="458" s="1"/>
  <c r="O70" i="458" a="1"/>
  <c r="O70" i="458" s="1"/>
  <c r="S70" i="458" a="1"/>
  <c r="S70" i="458" s="1"/>
  <c r="M70" i="458" a="1"/>
  <c r="M70" i="458" s="1"/>
  <c r="S66" i="458" a="1"/>
  <c r="S66" i="458" s="1"/>
  <c r="K67" i="458" a="1"/>
  <c r="K67" i="458" s="1"/>
  <c r="I67" i="458" a="1"/>
  <c r="I67" i="458" s="1"/>
  <c r="F67" i="458" a="1"/>
  <c r="F67" i="458" s="1"/>
  <c r="D67" i="458" a="1"/>
  <c r="D67" i="458" s="1"/>
  <c r="G67" i="458" a="1"/>
  <c r="G67" i="458" s="1"/>
  <c r="C67" i="458" a="1"/>
  <c r="C67" i="458" s="1"/>
  <c r="E67" i="458" a="1"/>
  <c r="E67" i="458" s="1"/>
  <c r="M61" i="458" a="1"/>
  <c r="M61" i="458" s="1"/>
  <c r="S57" i="457" a="1"/>
  <c r="S57" i="457" s="1"/>
  <c r="S49" i="457" a="1"/>
  <c r="S49" i="457" s="1"/>
  <c r="W8" i="457" a="1"/>
  <c r="W8" i="457" s="1"/>
  <c r="T65" i="457" a="1"/>
  <c r="T65" i="457" s="1"/>
  <c r="T71" i="458" a="1"/>
  <c r="T71" i="458" s="1"/>
  <c r="R71" i="458" a="1"/>
  <c r="R71" i="458" s="1"/>
  <c r="N71" i="458" a="1"/>
  <c r="N71" i="458" s="1"/>
  <c r="S71" i="458" a="1"/>
  <c r="S71" i="458" s="1"/>
  <c r="M71" i="458" a="1"/>
  <c r="M71" i="458" s="1"/>
  <c r="O71" i="458" a="1"/>
  <c r="O71" i="458" s="1"/>
  <c r="G65" i="458" a="1"/>
  <c r="G65" i="458" s="1"/>
  <c r="E65" i="458" a="1"/>
  <c r="E65" i="458" s="1"/>
  <c r="C65" i="458" a="1"/>
  <c r="C65" i="458" s="1"/>
  <c r="I65" i="458" a="1"/>
  <c r="I65" i="458" s="1"/>
  <c r="D65" i="458" a="1"/>
  <c r="D65" i="458" s="1"/>
  <c r="K65" i="458" a="1"/>
  <c r="K65" i="458" s="1"/>
  <c r="D29" i="458" a="1"/>
  <c r="D29" i="458" s="1"/>
  <c r="F65" i="458" a="1"/>
  <c r="F65" i="458" s="1"/>
  <c r="I57" i="458" a="1"/>
  <c r="I57" i="458" s="1"/>
  <c r="C57" i="458" a="1"/>
  <c r="C57" i="458" s="1"/>
  <c r="D57" i="458" a="1"/>
  <c r="D57" i="458" s="1"/>
  <c r="K57" i="458" a="1"/>
  <c r="K57" i="458" s="1"/>
  <c r="F57" i="458" a="1"/>
  <c r="F57" i="458" s="1"/>
  <c r="E57" i="458" a="1"/>
  <c r="E57" i="458" s="1"/>
  <c r="D21" i="458" a="1"/>
  <c r="D21" i="458" s="1"/>
  <c r="G57" i="458" a="1"/>
  <c r="G57" i="458" s="1"/>
  <c r="O57" i="458" a="1"/>
  <c r="O57" i="458" s="1"/>
  <c r="N57" i="458" a="1"/>
  <c r="N57" i="458" s="1"/>
  <c r="D53" i="458" a="1"/>
  <c r="D53" i="458" s="1"/>
  <c r="G53" i="458" a="1"/>
  <c r="G53" i="458" s="1"/>
  <c r="C53" i="458" a="1"/>
  <c r="C53" i="458" s="1"/>
  <c r="K53" i="458" a="1"/>
  <c r="K53" i="458" s="1"/>
  <c r="F53" i="458" a="1"/>
  <c r="F53" i="458" s="1"/>
  <c r="I53" i="458" a="1"/>
  <c r="I53" i="458" s="1"/>
  <c r="D17" i="458" a="1"/>
  <c r="D17" i="458" s="1"/>
  <c r="E53" i="458" a="1"/>
  <c r="E53" i="458" s="1"/>
  <c r="T53" i="458" a="1"/>
  <c r="T53" i="458" s="1"/>
  <c r="D49" i="458" a="1"/>
  <c r="D49" i="458" s="1"/>
  <c r="G49" i="458" a="1"/>
  <c r="G49" i="458" s="1"/>
  <c r="C49" i="458" a="1"/>
  <c r="C49" i="458" s="1"/>
  <c r="K49" i="458" a="1"/>
  <c r="K49" i="458" s="1"/>
  <c r="F49" i="458" a="1"/>
  <c r="F49" i="458" s="1"/>
  <c r="I49" i="458" a="1"/>
  <c r="I49" i="458" s="1"/>
  <c r="D13" i="458" a="1"/>
  <c r="D13" i="458" s="1"/>
  <c r="E49" i="458" a="1"/>
  <c r="E49" i="458" s="1"/>
  <c r="T49" i="458" a="1"/>
  <c r="T49" i="458" s="1"/>
  <c r="K9" i="458" a="1"/>
  <c r="K9" i="458" s="1"/>
  <c r="K58" i="458" a="1"/>
  <c r="K58" i="458" s="1"/>
  <c r="I58" i="458" a="1"/>
  <c r="I58" i="458" s="1"/>
  <c r="F58" i="458" a="1"/>
  <c r="F58" i="458" s="1"/>
  <c r="D58" i="458" a="1"/>
  <c r="D58" i="458" s="1"/>
  <c r="G58" i="458" a="1"/>
  <c r="G58" i="458" s="1"/>
  <c r="E58" i="458" a="1"/>
  <c r="E58" i="458" s="1"/>
  <c r="C58" i="458" a="1"/>
  <c r="C58" i="458" s="1"/>
  <c r="D22" i="458" a="1"/>
  <c r="D22" i="458" s="1"/>
  <c r="M66" i="458" a="1"/>
  <c r="M66" i="458" s="1"/>
  <c r="K63" i="458" a="1"/>
  <c r="K63" i="458" s="1"/>
  <c r="I63" i="458" a="1"/>
  <c r="I63" i="458" s="1"/>
  <c r="F63" i="458" a="1"/>
  <c r="F63" i="458" s="1"/>
  <c r="D63" i="458" a="1"/>
  <c r="D63" i="458" s="1"/>
  <c r="G63" i="458" a="1"/>
  <c r="G63" i="458" s="1"/>
  <c r="C63" i="458" a="1"/>
  <c r="C63" i="458" s="1"/>
  <c r="E63" i="458" a="1"/>
  <c r="E63" i="458" s="1"/>
  <c r="D27" i="458" a="1"/>
  <c r="D27" i="458" s="1"/>
  <c r="K27" i="458" s="1" a="1"/>
  <c r="K27" i="458" s="1"/>
  <c r="L27" i="458" s="1" a="1"/>
  <c r="L27" i="458" s="1"/>
  <c r="S60" i="458" a="1"/>
  <c r="S60" i="458" s="1"/>
  <c r="O60" i="458" a="1"/>
  <c r="O60" i="458" s="1"/>
  <c r="M60" i="458" a="1"/>
  <c r="M60" i="458" s="1"/>
  <c r="R60" i="458" a="1"/>
  <c r="R60" i="458" s="1"/>
  <c r="N60" i="458" a="1"/>
  <c r="N60" i="458" s="1"/>
  <c r="T60" i="458" a="1"/>
  <c r="T60" i="458" s="1"/>
  <c r="G60" i="458" a="1"/>
  <c r="G60" i="458" s="1"/>
  <c r="E60" i="458" a="1"/>
  <c r="E60" i="458" s="1"/>
  <c r="C60" i="458" a="1"/>
  <c r="C60" i="458" s="1"/>
  <c r="K60" i="458" a="1"/>
  <c r="K60" i="458" s="1"/>
  <c r="D60" i="458" a="1"/>
  <c r="D60" i="458" s="1"/>
  <c r="I60" i="458" a="1"/>
  <c r="I60" i="458" s="1"/>
  <c r="F60" i="458" a="1"/>
  <c r="F60" i="458" s="1"/>
  <c r="M58" i="458" a="1"/>
  <c r="M58" i="458" s="1"/>
  <c r="T58" i="458" a="1"/>
  <c r="T58" i="458" s="1"/>
  <c r="D36" i="458" a="1"/>
  <c r="D36" i="458" s="1"/>
  <c r="R65" i="458" a="1"/>
  <c r="R65" i="458" s="1"/>
  <c r="M65" i="458" a="1"/>
  <c r="M65" i="458" s="1"/>
  <c r="S57" i="458" a="1"/>
  <c r="S57" i="458" s="1"/>
  <c r="T67" i="458" a="1"/>
  <c r="T67" i="458" s="1"/>
  <c r="R67" i="458" a="1"/>
  <c r="R67" i="458" s="1"/>
  <c r="N67" i="458" a="1"/>
  <c r="N67" i="458" s="1"/>
  <c r="S67" i="458" a="1"/>
  <c r="S67" i="458" s="1"/>
  <c r="M67" i="458" a="1"/>
  <c r="M67" i="458" s="1"/>
  <c r="O67" i="458" a="1"/>
  <c r="O67" i="458" s="1"/>
  <c r="R59" i="458" a="1"/>
  <c r="R59" i="458" s="1"/>
  <c r="M59" i="458" a="1"/>
  <c r="M59" i="458" s="1"/>
  <c r="S59" i="458" a="1"/>
  <c r="S59" i="458" s="1"/>
  <c r="O59" i="458" a="1"/>
  <c r="O59" i="458" s="1"/>
  <c r="T59" i="458" a="1"/>
  <c r="T59" i="458" s="1"/>
  <c r="N59" i="458" a="1"/>
  <c r="N59" i="458" s="1"/>
  <c r="N61" i="458" a="1"/>
  <c r="N61" i="458" s="1"/>
  <c r="K52" i="458" a="1"/>
  <c r="K52" i="458" s="1"/>
  <c r="I52" i="458" a="1"/>
  <c r="I52" i="458" s="1"/>
  <c r="F52" i="458" a="1"/>
  <c r="F52" i="458" s="1"/>
  <c r="D52" i="458" a="1"/>
  <c r="D52" i="458" s="1"/>
  <c r="E52" i="458" a="1"/>
  <c r="E52" i="458" s="1"/>
  <c r="G52" i="458" a="1"/>
  <c r="G52" i="458" s="1"/>
  <c r="C52" i="458" a="1"/>
  <c r="C52" i="458" s="1"/>
  <c r="G46" i="458" a="1"/>
  <c r="G46" i="458" s="1"/>
  <c r="E46" i="458" a="1"/>
  <c r="E46" i="458" s="1"/>
  <c r="C46" i="458" a="1"/>
  <c r="C46" i="458" s="1"/>
  <c r="I46" i="458" a="1"/>
  <c r="I46" i="458" s="1"/>
  <c r="F46" i="458" a="1"/>
  <c r="F46" i="458" s="1"/>
  <c r="D46" i="458" a="1"/>
  <c r="D46" i="458" s="1"/>
  <c r="K46" i="458" a="1"/>
  <c r="K46" i="458" s="1"/>
  <c r="T46" i="458" a="1"/>
  <c r="T46" i="458" s="1"/>
  <c r="S52" i="458" a="1"/>
  <c r="S52" i="458" s="1"/>
  <c r="N52" i="458" a="1"/>
  <c r="N52" i="458" s="1"/>
  <c r="O53" i="458" a="1"/>
  <c r="O53" i="458" s="1"/>
  <c r="R49" i="458" a="1"/>
  <c r="R49" i="458" s="1"/>
  <c r="H9" i="458" a="1"/>
  <c r="H9" i="458" s="1"/>
  <c r="AA9" i="458" s="1" a="1"/>
  <c r="AA9" i="458" s="1"/>
  <c r="K70" i="458" a="1"/>
  <c r="K70" i="458" s="1"/>
  <c r="I70" i="458" a="1"/>
  <c r="I70" i="458" s="1"/>
  <c r="F70" i="458" a="1"/>
  <c r="F70" i="458" s="1"/>
  <c r="D70" i="458" a="1"/>
  <c r="D70" i="458" s="1"/>
  <c r="E70" i="458" a="1"/>
  <c r="E70" i="458" s="1"/>
  <c r="G70" i="458" a="1"/>
  <c r="G70" i="458" s="1"/>
  <c r="C70" i="458" a="1"/>
  <c r="C70" i="458" s="1"/>
  <c r="W9" i="446" a="1"/>
  <c r="W9" i="446" s="1"/>
  <c r="G69" i="458" a="1"/>
  <c r="G69" i="458" s="1"/>
  <c r="E69" i="458" a="1"/>
  <c r="E69" i="458" s="1"/>
  <c r="C69" i="458" a="1"/>
  <c r="C69" i="458" s="1"/>
  <c r="I69" i="458" a="1"/>
  <c r="I69" i="458" s="1"/>
  <c r="D69" i="458" a="1"/>
  <c r="D69" i="458" s="1"/>
  <c r="K69" i="458" a="1"/>
  <c r="K69" i="458" s="1"/>
  <c r="F69" i="458" a="1"/>
  <c r="F69" i="458" s="1"/>
  <c r="D33" i="458" a="1"/>
  <c r="D33" i="458" s="1"/>
  <c r="G61" i="458" a="1"/>
  <c r="G61" i="458" s="1"/>
  <c r="E61" i="458" a="1"/>
  <c r="E61" i="458" s="1"/>
  <c r="I61" i="458" a="1"/>
  <c r="I61" i="458" s="1"/>
  <c r="C61" i="458" a="1"/>
  <c r="C61" i="458" s="1"/>
  <c r="K61" i="458" a="1"/>
  <c r="K61" i="458" s="1"/>
  <c r="D25" i="458" a="1"/>
  <c r="D25" i="458" s="1"/>
  <c r="D61" i="458" a="1"/>
  <c r="D61" i="458" s="1"/>
  <c r="F61" i="458" a="1"/>
  <c r="F61" i="458" s="1"/>
  <c r="K66" i="458" a="1"/>
  <c r="K66" i="458" s="1"/>
  <c r="I66" i="458" a="1"/>
  <c r="I66" i="458" s="1"/>
  <c r="F66" i="458" a="1"/>
  <c r="F66" i="458" s="1"/>
  <c r="D66" i="458" a="1"/>
  <c r="D66" i="458" s="1"/>
  <c r="E66" i="458" a="1"/>
  <c r="E66" i="458" s="1"/>
  <c r="G66" i="458" a="1"/>
  <c r="G66" i="458" s="1"/>
  <c r="C66" i="458" a="1"/>
  <c r="C66" i="458" s="1"/>
  <c r="D30" i="458" a="1"/>
  <c r="D30" i="458" s="1"/>
  <c r="T66" i="458" a="1"/>
  <c r="T66" i="458" s="1"/>
  <c r="T63" i="458" a="1"/>
  <c r="T63" i="458" s="1"/>
  <c r="R63" i="458" a="1"/>
  <c r="R63" i="458" s="1"/>
  <c r="N63" i="458" a="1"/>
  <c r="N63" i="458" s="1"/>
  <c r="S63" i="458" a="1"/>
  <c r="S63" i="458" s="1"/>
  <c r="M63" i="458" a="1"/>
  <c r="M63" i="458" s="1"/>
  <c r="O63" i="458" a="1"/>
  <c r="O63" i="458" s="1"/>
  <c r="F59" i="458" a="1"/>
  <c r="F59" i="458" s="1"/>
  <c r="C59" i="458" a="1"/>
  <c r="C59" i="458" s="1"/>
  <c r="G59" i="458" a="1"/>
  <c r="G59" i="458" s="1"/>
  <c r="D59" i="458" a="1"/>
  <c r="D59" i="458" s="1"/>
  <c r="K59" i="458" a="1"/>
  <c r="K59" i="458" s="1"/>
  <c r="E59" i="458" a="1"/>
  <c r="E59" i="458" s="1"/>
  <c r="I59" i="458" a="1"/>
  <c r="I59" i="458" s="1"/>
  <c r="R69" i="456" a="1"/>
  <c r="R69" i="456" s="1"/>
  <c r="S58" i="457" a="1"/>
  <c r="S58" i="457" s="1"/>
  <c r="Y8" i="457" a="1"/>
  <c r="Y8" i="457" s="1"/>
  <c r="K62" i="458" a="1"/>
  <c r="K62" i="458" s="1"/>
  <c r="I62" i="458" a="1"/>
  <c r="I62" i="458" s="1"/>
  <c r="F62" i="458" a="1"/>
  <c r="F62" i="458" s="1"/>
  <c r="D62" i="458" a="1"/>
  <c r="D62" i="458" s="1"/>
  <c r="E62" i="458" a="1"/>
  <c r="E62" i="458" s="1"/>
  <c r="G62" i="458" a="1"/>
  <c r="G62" i="458" s="1"/>
  <c r="C62" i="458" a="1"/>
  <c r="C62" i="458" s="1"/>
  <c r="D26" i="458" a="1"/>
  <c r="D26" i="458" s="1"/>
  <c r="S68" i="458" a="1"/>
  <c r="S68" i="458" s="1"/>
  <c r="O68" i="458" a="1"/>
  <c r="O68" i="458" s="1"/>
  <c r="M68" i="458" a="1"/>
  <c r="M68" i="458" s="1"/>
  <c r="T68" i="458" a="1"/>
  <c r="T68" i="458" s="1"/>
  <c r="N68" i="458" a="1"/>
  <c r="N68" i="458" s="1"/>
  <c r="R68" i="458" a="1"/>
  <c r="R68" i="458" s="1"/>
  <c r="R66" i="458" a="1"/>
  <c r="R66" i="458" s="1"/>
  <c r="S58" i="458" a="1"/>
  <c r="S58" i="458" s="1"/>
  <c r="S72" i="458" a="1"/>
  <c r="S72" i="458" s="1"/>
  <c r="O72" i="458" a="1"/>
  <c r="O72" i="458" s="1"/>
  <c r="M72" i="458" a="1"/>
  <c r="M72" i="458" s="1"/>
  <c r="T72" i="458" a="1"/>
  <c r="T72" i="458" s="1"/>
  <c r="N72" i="458" a="1"/>
  <c r="N72" i="458" s="1"/>
  <c r="R72" i="458" a="1"/>
  <c r="R72" i="458" s="1"/>
  <c r="O65" i="458" a="1"/>
  <c r="O65" i="458" s="1"/>
  <c r="D23" i="458" a="1"/>
  <c r="D23" i="458" s="1"/>
  <c r="M57" i="458" a="1"/>
  <c r="M57" i="458" s="1"/>
  <c r="S64" i="458" a="1"/>
  <c r="S64" i="458" s="1"/>
  <c r="O64" i="458" a="1"/>
  <c r="O64" i="458" s="1"/>
  <c r="M64" i="458" a="1"/>
  <c r="M64" i="458" s="1"/>
  <c r="T64" i="458" a="1"/>
  <c r="T64" i="458" s="1"/>
  <c r="N64" i="458" a="1"/>
  <c r="N64" i="458" s="1"/>
  <c r="R64" i="458" a="1"/>
  <c r="R64" i="458" s="1"/>
  <c r="S62" i="458" a="1"/>
  <c r="S62" i="458" s="1"/>
  <c r="T62" i="458" a="1"/>
  <c r="T62" i="458" s="1"/>
  <c r="S56" i="458" a="1"/>
  <c r="S56" i="458" s="1"/>
  <c r="O56" i="458" a="1"/>
  <c r="O56" i="458" s="1"/>
  <c r="M56" i="458" a="1"/>
  <c r="M56" i="458" s="1"/>
  <c r="T56" i="458" a="1"/>
  <c r="T56" i="458" s="1"/>
  <c r="N56" i="458" a="1"/>
  <c r="N56" i="458" s="1"/>
  <c r="R56" i="458" a="1"/>
  <c r="R56" i="458" s="1"/>
  <c r="T61" i="458" a="1"/>
  <c r="T61" i="458" s="1"/>
  <c r="M46" i="458" a="1"/>
  <c r="M46" i="458" s="1"/>
  <c r="M52" i="458" a="1"/>
  <c r="M52" i="458" s="1"/>
  <c r="R52" i="458" a="1"/>
  <c r="R52" i="458" s="1"/>
  <c r="R69" i="458" a="1"/>
  <c r="R69" i="458" s="1"/>
  <c r="M69" i="458" a="1"/>
  <c r="M69" i="458" s="1"/>
  <c r="R53" i="458" a="1"/>
  <c r="R53" i="458" s="1"/>
  <c r="M49" i="458" a="1"/>
  <c r="M49" i="458" s="1"/>
  <c r="R51" i="458" a="1"/>
  <c r="R51" i="458" s="1"/>
  <c r="N51" i="458" a="1"/>
  <c r="N51" i="458" s="1"/>
  <c r="S51" i="458" a="1"/>
  <c r="S51" i="458" s="1"/>
  <c r="M51" i="458" a="1"/>
  <c r="M51" i="458" s="1"/>
  <c r="T51" i="458" a="1"/>
  <c r="T51" i="458" s="1"/>
  <c r="O51" i="458" a="1"/>
  <c r="O51" i="458" s="1"/>
  <c r="R47" i="458" a="1"/>
  <c r="R47" i="458" s="1"/>
  <c r="N47" i="458" a="1"/>
  <c r="N47" i="458" s="1"/>
  <c r="S47" i="458" a="1"/>
  <c r="S47" i="458" s="1"/>
  <c r="M47" i="458" a="1"/>
  <c r="M47" i="458" s="1"/>
  <c r="T47" i="458" a="1"/>
  <c r="T47" i="458" s="1"/>
  <c r="O47" i="458" a="1"/>
  <c r="O47" i="458" s="1"/>
  <c r="X4" i="458"/>
  <c r="M63" i="457" a="1"/>
  <c r="M63" i="457" s="1"/>
  <c r="R63" i="457" a="1"/>
  <c r="R63" i="457" s="1"/>
  <c r="N55" i="457" a="1"/>
  <c r="N55" i="457" s="1"/>
  <c r="O55" i="457" a="1"/>
  <c r="O55" i="457" s="1"/>
  <c r="O68" i="457" a="1"/>
  <c r="O68" i="457" s="1"/>
  <c r="O58" i="457" a="1"/>
  <c r="O58" i="457" s="1"/>
  <c r="M62" i="457" a="1"/>
  <c r="M62" i="457" s="1"/>
  <c r="O66" i="457" a="1"/>
  <c r="O66" i="457" s="1"/>
  <c r="S65" i="457" a="1"/>
  <c r="S65" i="457" s="1"/>
  <c r="T54" i="457" a="1"/>
  <c r="T54" i="457" s="1"/>
  <c r="O63" i="457" a="1"/>
  <c r="O63" i="457" s="1"/>
  <c r="T63" i="457" a="1"/>
  <c r="T63" i="457" s="1"/>
  <c r="R55" i="457" a="1"/>
  <c r="R55" i="457" s="1"/>
  <c r="S55" i="457" a="1"/>
  <c r="S55" i="457" s="1"/>
  <c r="M64" i="457" a="1"/>
  <c r="M64" i="457" s="1"/>
  <c r="N62" i="457" a="1"/>
  <c r="N62" i="457" s="1"/>
  <c r="R69" i="457" a="1"/>
  <c r="R69" i="457" s="1"/>
  <c r="M50" i="457" a="1"/>
  <c r="M50" i="457" s="1"/>
  <c r="N68" i="457" a="1"/>
  <c r="N68" i="457" s="1"/>
  <c r="R62" i="457" a="1"/>
  <c r="R62" i="457" s="1"/>
  <c r="N50" i="457" a="1"/>
  <c r="N50" i="457" s="1"/>
  <c r="K3" i="457" a="1"/>
  <c r="K3" i="457" s="1"/>
  <c r="K71" i="457" a="1"/>
  <c r="K71" i="457" s="1"/>
  <c r="I71" i="457" a="1"/>
  <c r="I71" i="457" s="1"/>
  <c r="F71" i="457" a="1"/>
  <c r="F71" i="457" s="1"/>
  <c r="D71" i="457" a="1"/>
  <c r="D71" i="457" s="1"/>
  <c r="G71" i="457" a="1"/>
  <c r="G71" i="457" s="1"/>
  <c r="E71" i="457" a="1"/>
  <c r="E71" i="457" s="1"/>
  <c r="C71" i="457" a="1"/>
  <c r="C71" i="457" s="1"/>
  <c r="D35" i="457" a="1"/>
  <c r="D35" i="457" s="1"/>
  <c r="G48" i="457" a="1"/>
  <c r="G48" i="457" s="1"/>
  <c r="E48" i="457" a="1"/>
  <c r="E48" i="457" s="1"/>
  <c r="C48" i="457" a="1"/>
  <c r="C48" i="457" s="1"/>
  <c r="K48" i="457" a="1"/>
  <c r="K48" i="457" s="1"/>
  <c r="I48" i="457" a="1"/>
  <c r="I48" i="457" s="1"/>
  <c r="F48" i="457" a="1"/>
  <c r="F48" i="457" s="1"/>
  <c r="D48" i="457" a="1"/>
  <c r="D48" i="457" s="1"/>
  <c r="M72" i="457" a="1"/>
  <c r="M72" i="457" s="1"/>
  <c r="M56" i="457" a="1"/>
  <c r="M56" i="457" s="1"/>
  <c r="K46" i="457" a="1"/>
  <c r="K46" i="457" s="1"/>
  <c r="I46" i="457" a="1"/>
  <c r="I46" i="457" s="1"/>
  <c r="F46" i="457" a="1"/>
  <c r="F46" i="457" s="1"/>
  <c r="D46" i="457" a="1"/>
  <c r="D46" i="457" s="1"/>
  <c r="G46" i="457" a="1"/>
  <c r="G46" i="457" s="1"/>
  <c r="E46" i="457" a="1"/>
  <c r="E46" i="457" s="1"/>
  <c r="C46" i="457" a="1"/>
  <c r="C46" i="457" s="1"/>
  <c r="M69" i="456" a="1"/>
  <c r="M69" i="456" s="1"/>
  <c r="K70" i="457" a="1"/>
  <c r="K70" i="457" s="1"/>
  <c r="I70" i="457" a="1"/>
  <c r="I70" i="457" s="1"/>
  <c r="F70" i="457" a="1"/>
  <c r="F70" i="457" s="1"/>
  <c r="D70" i="457" a="1"/>
  <c r="D70" i="457" s="1"/>
  <c r="G70" i="457" a="1"/>
  <c r="G70" i="457" s="1"/>
  <c r="E70" i="457" a="1"/>
  <c r="E70" i="457" s="1"/>
  <c r="C70" i="457" a="1"/>
  <c r="C70" i="457" s="1"/>
  <c r="D34" i="457" a="1"/>
  <c r="D34" i="457" s="1"/>
  <c r="K66" i="457" a="1"/>
  <c r="K66" i="457" s="1"/>
  <c r="I66" i="457" a="1"/>
  <c r="I66" i="457" s="1"/>
  <c r="F66" i="457" a="1"/>
  <c r="F66" i="457" s="1"/>
  <c r="D66" i="457" a="1"/>
  <c r="D66" i="457" s="1"/>
  <c r="G66" i="457" a="1"/>
  <c r="G66" i="457" s="1"/>
  <c r="E66" i="457" a="1"/>
  <c r="E66" i="457" s="1"/>
  <c r="C66" i="457" a="1"/>
  <c r="C66" i="457" s="1"/>
  <c r="D30" i="457" a="1"/>
  <c r="D30" i="457" s="1"/>
  <c r="N59" i="457" a="1"/>
  <c r="N59" i="457" s="1"/>
  <c r="O59" i="457" a="1"/>
  <c r="O59" i="457" s="1"/>
  <c r="N72" i="457" a="1"/>
  <c r="N72" i="457" s="1"/>
  <c r="N64" i="457" a="1"/>
  <c r="N64" i="457" s="1"/>
  <c r="O64" i="457" a="1"/>
  <c r="O64" i="457" s="1"/>
  <c r="T46" i="457" a="1"/>
  <c r="T46" i="457" s="1"/>
  <c r="R46" i="457" a="1"/>
  <c r="R46" i="457" s="1"/>
  <c r="N46" i="457" a="1"/>
  <c r="N46" i="457" s="1"/>
  <c r="S46" i="457" a="1"/>
  <c r="S46" i="457" s="1"/>
  <c r="O46" i="457" a="1"/>
  <c r="O46" i="457" s="1"/>
  <c r="M46" i="457" a="1"/>
  <c r="M46" i="457" s="1"/>
  <c r="N56" i="457" a="1"/>
  <c r="N56" i="457" s="1"/>
  <c r="K52" i="457" a="1"/>
  <c r="K52" i="457" s="1"/>
  <c r="I52" i="457" a="1"/>
  <c r="I52" i="457" s="1"/>
  <c r="G52" i="457" a="1"/>
  <c r="G52" i="457" s="1"/>
  <c r="D52" i="457" a="1"/>
  <c r="D52" i="457" s="1"/>
  <c r="F52" i="457" a="1"/>
  <c r="F52" i="457" s="1"/>
  <c r="C52" i="457" a="1"/>
  <c r="C52" i="457" s="1"/>
  <c r="D16" i="457" a="1"/>
  <c r="D16" i="457" s="1"/>
  <c r="E52" i="457" a="1"/>
  <c r="E52" i="457" s="1"/>
  <c r="T52" i="457" a="1"/>
  <c r="T52" i="457" s="1"/>
  <c r="D12" i="457" a="1"/>
  <c r="D12" i="457" s="1"/>
  <c r="K12" i="457" s="1" a="1"/>
  <c r="K12" i="457" s="1"/>
  <c r="L12" i="457" s="1" a="1"/>
  <c r="L12" i="457" s="1"/>
  <c r="K53" i="457" a="1"/>
  <c r="K53" i="457" s="1"/>
  <c r="I53" i="457" a="1"/>
  <c r="I53" i="457" s="1"/>
  <c r="F53" i="457" a="1"/>
  <c r="F53" i="457" s="1"/>
  <c r="D53" i="457" a="1"/>
  <c r="D53" i="457" s="1"/>
  <c r="G53" i="457" a="1"/>
  <c r="G53" i="457" s="1"/>
  <c r="E53" i="457" a="1"/>
  <c r="E53" i="457" s="1"/>
  <c r="D17" i="457" a="1"/>
  <c r="D17" i="457" s="1"/>
  <c r="M53" i="457" a="1"/>
  <c r="M53" i="457" s="1"/>
  <c r="C53" i="457" a="1"/>
  <c r="C53" i="457" s="1"/>
  <c r="G61" i="457" a="1"/>
  <c r="G61" i="457" s="1"/>
  <c r="E61" i="457" a="1"/>
  <c r="E61" i="457" s="1"/>
  <c r="K61" i="457" a="1"/>
  <c r="K61" i="457" s="1"/>
  <c r="I61" i="457" a="1"/>
  <c r="I61" i="457" s="1"/>
  <c r="F61" i="457" a="1"/>
  <c r="F61" i="457" s="1"/>
  <c r="D61" i="457" a="1"/>
  <c r="D61" i="457" s="1"/>
  <c r="D25" i="457" a="1"/>
  <c r="D25" i="457" s="1"/>
  <c r="C61" i="457" a="1"/>
  <c r="C61" i="457" s="1"/>
  <c r="S71" i="457" a="1"/>
  <c r="S71" i="457" s="1"/>
  <c r="S70" i="457" a="1"/>
  <c r="S70" i="457" s="1"/>
  <c r="S66" i="457" a="1"/>
  <c r="S66" i="457" s="1"/>
  <c r="G60" i="457" a="1"/>
  <c r="G60" i="457" s="1"/>
  <c r="E60" i="457" a="1"/>
  <c r="E60" i="457" s="1"/>
  <c r="C60" i="457" a="1"/>
  <c r="C60" i="457" s="1"/>
  <c r="K60" i="457" a="1"/>
  <c r="K60" i="457" s="1"/>
  <c r="I60" i="457" a="1"/>
  <c r="I60" i="457" s="1"/>
  <c r="F60" i="457" a="1"/>
  <c r="F60" i="457" s="1"/>
  <c r="D60" i="457" a="1"/>
  <c r="D60" i="457" s="1"/>
  <c r="D24" i="457" a="1"/>
  <c r="D24" i="457" s="1"/>
  <c r="X7" i="457" a="1"/>
  <c r="X7" i="457" s="1"/>
  <c r="W7" i="457" a="1"/>
  <c r="W7" i="457" s="1"/>
  <c r="Y7" i="457" a="1"/>
  <c r="Y7" i="457" s="1"/>
  <c r="G72" i="457" a="1"/>
  <c r="G72" i="457" s="1"/>
  <c r="E72" i="457" a="1"/>
  <c r="E72" i="457" s="1"/>
  <c r="C72" i="457" a="1"/>
  <c r="C72" i="457" s="1"/>
  <c r="I72" i="457" a="1"/>
  <c r="I72" i="457" s="1"/>
  <c r="F72" i="457" a="1"/>
  <c r="F72" i="457" s="1"/>
  <c r="D72" i="457" a="1"/>
  <c r="D72" i="457" s="1"/>
  <c r="K72" i="457" a="1"/>
  <c r="K72" i="457" s="1"/>
  <c r="D36" i="457" a="1"/>
  <c r="D36" i="457" s="1"/>
  <c r="K67" i="457" a="1"/>
  <c r="K67" i="457" s="1"/>
  <c r="I67" i="457" a="1"/>
  <c r="I67" i="457" s="1"/>
  <c r="F67" i="457" a="1"/>
  <c r="F67" i="457" s="1"/>
  <c r="D67" i="457" a="1"/>
  <c r="D67" i="457" s="1"/>
  <c r="G67" i="457" a="1"/>
  <c r="G67" i="457" s="1"/>
  <c r="E67" i="457" a="1"/>
  <c r="E67" i="457" s="1"/>
  <c r="C67" i="457" a="1"/>
  <c r="C67" i="457" s="1"/>
  <c r="D31" i="457" a="1"/>
  <c r="D31" i="457" s="1"/>
  <c r="G56" i="457" a="1"/>
  <c r="G56" i="457" s="1"/>
  <c r="E56" i="457" a="1"/>
  <c r="E56" i="457" s="1"/>
  <c r="C56" i="457" a="1"/>
  <c r="C56" i="457" s="1"/>
  <c r="K56" i="457" a="1"/>
  <c r="K56" i="457" s="1"/>
  <c r="I56" i="457" a="1"/>
  <c r="I56" i="457" s="1"/>
  <c r="F56" i="457" a="1"/>
  <c r="F56" i="457" s="1"/>
  <c r="D56" i="457" a="1"/>
  <c r="D56" i="457" s="1"/>
  <c r="D20" i="457" a="1"/>
  <c r="D20" i="457" s="1"/>
  <c r="G51" i="457" a="1"/>
  <c r="G51" i="457" s="1"/>
  <c r="E51" i="457" a="1"/>
  <c r="E51" i="457" s="1"/>
  <c r="C51" i="457" a="1"/>
  <c r="C51" i="457" s="1"/>
  <c r="I51" i="457" a="1"/>
  <c r="I51" i="457" s="1"/>
  <c r="F51" i="457" a="1"/>
  <c r="F51" i="457" s="1"/>
  <c r="D15" i="457" a="1"/>
  <c r="D15" i="457" s="1"/>
  <c r="K51" i="457" a="1"/>
  <c r="K51" i="457" s="1"/>
  <c r="D51" i="457" a="1"/>
  <c r="D51" i="457" s="1"/>
  <c r="O71" i="457" a="1"/>
  <c r="O71" i="457" s="1"/>
  <c r="T71" i="457" a="1"/>
  <c r="T71" i="457" s="1"/>
  <c r="O67" i="457" a="1"/>
  <c r="O67" i="457" s="1"/>
  <c r="T67" i="457" a="1"/>
  <c r="T67" i="457" s="1"/>
  <c r="S66" i="444" a="1"/>
  <c r="S66" i="444" s="1"/>
  <c r="O71" i="456" a="1"/>
  <c r="O71" i="456" s="1"/>
  <c r="R61" i="457" a="1"/>
  <c r="R61" i="457" s="1"/>
  <c r="S61" i="457" a="1"/>
  <c r="S61" i="457" s="1"/>
  <c r="G69" i="457" a="1"/>
  <c r="G69" i="457" s="1"/>
  <c r="E69" i="457" a="1"/>
  <c r="E69" i="457" s="1"/>
  <c r="C69" i="457" a="1"/>
  <c r="C69" i="457" s="1"/>
  <c r="K69" i="457" a="1"/>
  <c r="K69" i="457" s="1"/>
  <c r="I69" i="457" a="1"/>
  <c r="I69" i="457" s="1"/>
  <c r="F69" i="457" a="1"/>
  <c r="F69" i="457" s="1"/>
  <c r="D69" i="457" a="1"/>
  <c r="D69" i="457" s="1"/>
  <c r="D33" i="457" a="1"/>
  <c r="D33" i="457" s="1"/>
  <c r="G65" i="457" a="1"/>
  <c r="G65" i="457" s="1"/>
  <c r="E65" i="457" a="1"/>
  <c r="E65" i="457" s="1"/>
  <c r="C65" i="457" a="1"/>
  <c r="C65" i="457" s="1"/>
  <c r="K65" i="457" a="1"/>
  <c r="K65" i="457" s="1"/>
  <c r="I65" i="457" a="1"/>
  <c r="I65" i="457" s="1"/>
  <c r="F65" i="457" a="1"/>
  <c r="F65" i="457" s="1"/>
  <c r="D65" i="457" a="1"/>
  <c r="D65" i="457" s="1"/>
  <c r="D29" i="457" a="1"/>
  <c r="D29" i="457" s="1"/>
  <c r="R53" i="457" a="1"/>
  <c r="R53" i="457" s="1"/>
  <c r="K45" i="457" a="1"/>
  <c r="K45" i="457" s="1"/>
  <c r="I45" i="457" a="1"/>
  <c r="I45" i="457" s="1"/>
  <c r="F45" i="457" a="1"/>
  <c r="F45" i="457" s="1"/>
  <c r="D45" i="457" a="1"/>
  <c r="D45" i="457" s="1"/>
  <c r="G45" i="457" a="1"/>
  <c r="G45" i="457" s="1"/>
  <c r="E45" i="457" a="1"/>
  <c r="E45" i="457" s="1"/>
  <c r="C45" i="457" a="1"/>
  <c r="C45" i="457" s="1"/>
  <c r="H9" i="457" a="1"/>
  <c r="H9" i="457" s="1"/>
  <c r="AA9" i="457" s="1" a="1"/>
  <c r="AA9" i="457" s="1"/>
  <c r="K7" i="457" a="1"/>
  <c r="K7" i="457" s="1"/>
  <c r="R59" i="457" a="1"/>
  <c r="R59" i="457" s="1"/>
  <c r="N51" i="457" a="1"/>
  <c r="N51" i="457" s="1"/>
  <c r="O51" i="457" a="1"/>
  <c r="O51" i="457" s="1"/>
  <c r="R72" i="457" a="1"/>
  <c r="R72" i="457" s="1"/>
  <c r="S72" i="457" a="1"/>
  <c r="S72" i="457" s="1"/>
  <c r="R68" i="457" a="1"/>
  <c r="R68" i="457" s="1"/>
  <c r="R64" i="457" a="1"/>
  <c r="R64" i="457" s="1"/>
  <c r="K54" i="457" a="1"/>
  <c r="K54" i="457" s="1"/>
  <c r="I54" i="457" a="1"/>
  <c r="I54" i="457" s="1"/>
  <c r="F54" i="457" a="1"/>
  <c r="F54" i="457" s="1"/>
  <c r="D54" i="457" a="1"/>
  <c r="D54" i="457" s="1"/>
  <c r="G54" i="457" a="1"/>
  <c r="G54" i="457" s="1"/>
  <c r="E54" i="457" a="1"/>
  <c r="E54" i="457" s="1"/>
  <c r="C54" i="457" a="1"/>
  <c r="C54" i="457" s="1"/>
  <c r="D18" i="457" a="1"/>
  <c r="D18" i="457" s="1"/>
  <c r="R60" i="457" a="1"/>
  <c r="R60" i="457" s="1"/>
  <c r="S60" i="457" a="1"/>
  <c r="S60" i="457" s="1"/>
  <c r="R56" i="457" a="1"/>
  <c r="R56" i="457" s="1"/>
  <c r="S56" i="457" a="1"/>
  <c r="S56" i="457" s="1"/>
  <c r="M52" i="457" a="1"/>
  <c r="M52" i="457" s="1"/>
  <c r="O52" i="457" a="1"/>
  <c r="O52" i="457" s="1"/>
  <c r="S48" i="457" a="1"/>
  <c r="S48" i="457" s="1"/>
  <c r="O48" i="457" a="1"/>
  <c r="O48" i="457" s="1"/>
  <c r="M48" i="457" a="1"/>
  <c r="M48" i="457" s="1"/>
  <c r="T48" i="457" a="1"/>
  <c r="T48" i="457" s="1"/>
  <c r="R48" i="457" a="1"/>
  <c r="R48" i="457" s="1"/>
  <c r="N48" i="457" a="1"/>
  <c r="N48" i="457" s="1"/>
  <c r="G55" i="457" a="1"/>
  <c r="G55" i="457" s="1"/>
  <c r="E55" i="457" a="1"/>
  <c r="E55" i="457" s="1"/>
  <c r="C55" i="457" a="1"/>
  <c r="C55" i="457" s="1"/>
  <c r="K55" i="457" a="1"/>
  <c r="K55" i="457" s="1"/>
  <c r="I55" i="457" a="1"/>
  <c r="I55" i="457" s="1"/>
  <c r="F55" i="457" a="1"/>
  <c r="F55" i="457" s="1"/>
  <c r="D55" i="457" a="1"/>
  <c r="D55" i="457" s="1"/>
  <c r="D19" i="457" a="1"/>
  <c r="D19" i="457" s="1"/>
  <c r="K63" i="457" a="1"/>
  <c r="K63" i="457" s="1"/>
  <c r="I63" i="457" a="1"/>
  <c r="I63" i="457" s="1"/>
  <c r="F63" i="457" a="1"/>
  <c r="F63" i="457" s="1"/>
  <c r="D63" i="457" a="1"/>
  <c r="D63" i="457" s="1"/>
  <c r="G63" i="457" a="1"/>
  <c r="G63" i="457" s="1"/>
  <c r="E63" i="457" a="1"/>
  <c r="E63" i="457" s="1"/>
  <c r="C63" i="457" a="1"/>
  <c r="C63" i="457" s="1"/>
  <c r="D27" i="457" a="1"/>
  <c r="D27" i="457" s="1"/>
  <c r="O62" i="457" a="1"/>
  <c r="O62" i="457" s="1"/>
  <c r="D9" i="457" a="1"/>
  <c r="D9" i="457" s="1"/>
  <c r="N71" i="457" a="1"/>
  <c r="N71" i="457" s="1"/>
  <c r="N70" i="457" a="1"/>
  <c r="N70" i="457" s="1"/>
  <c r="M69" i="457" a="1"/>
  <c r="M69" i="457" s="1"/>
  <c r="N67" i="457" a="1"/>
  <c r="N67" i="457" s="1"/>
  <c r="N66" i="457" a="1"/>
  <c r="N66" i="457" s="1"/>
  <c r="M65" i="457" a="1"/>
  <c r="M65" i="457" s="1"/>
  <c r="N54" i="457" a="1"/>
  <c r="N54" i="457" s="1"/>
  <c r="O50" i="457" a="1"/>
  <c r="O50" i="457" s="1"/>
  <c r="G64" i="457" a="1"/>
  <c r="G64" i="457" s="1"/>
  <c r="E64" i="457" a="1"/>
  <c r="E64" i="457" s="1"/>
  <c r="C64" i="457" a="1"/>
  <c r="C64" i="457" s="1"/>
  <c r="I64" i="457" a="1"/>
  <c r="I64" i="457" s="1"/>
  <c r="F64" i="457" a="1"/>
  <c r="F64" i="457" s="1"/>
  <c r="D64" i="457" a="1"/>
  <c r="D64" i="457" s="1"/>
  <c r="K64" i="457" a="1"/>
  <c r="K64" i="457" s="1"/>
  <c r="D28" i="457" a="1"/>
  <c r="D28" i="457" s="1"/>
  <c r="G59" i="457" a="1"/>
  <c r="G59" i="457" s="1"/>
  <c r="E59" i="457" a="1"/>
  <c r="E59" i="457" s="1"/>
  <c r="C59" i="457" a="1"/>
  <c r="C59" i="457" s="1"/>
  <c r="K59" i="457" a="1"/>
  <c r="K59" i="457" s="1"/>
  <c r="I59" i="457" a="1"/>
  <c r="I59" i="457" s="1"/>
  <c r="F59" i="457" a="1"/>
  <c r="F59" i="457" s="1"/>
  <c r="D59" i="457" a="1"/>
  <c r="D59" i="457" s="1"/>
  <c r="D23" i="457" a="1"/>
  <c r="D23" i="457" s="1"/>
  <c r="R71" i="456" a="1"/>
  <c r="R71" i="456" s="1"/>
  <c r="T72" i="456" a="1"/>
  <c r="T72" i="456" s="1"/>
  <c r="T57" i="456" a="1"/>
  <c r="T57" i="456" s="1"/>
  <c r="T61" i="457" a="1"/>
  <c r="T61" i="457" s="1"/>
  <c r="G68" i="457" a="1"/>
  <c r="G68" i="457" s="1"/>
  <c r="E68" i="457" a="1"/>
  <c r="E68" i="457" s="1"/>
  <c r="C68" i="457" a="1"/>
  <c r="C68" i="457" s="1"/>
  <c r="I68" i="457" a="1"/>
  <c r="I68" i="457" s="1"/>
  <c r="F68" i="457" a="1"/>
  <c r="F68" i="457" s="1"/>
  <c r="D68" i="457" a="1"/>
  <c r="D68" i="457" s="1"/>
  <c r="K68" i="457" a="1"/>
  <c r="K68" i="457" s="1"/>
  <c r="D32" i="457" a="1"/>
  <c r="D32" i="457" s="1"/>
  <c r="K62" i="457" a="1"/>
  <c r="K62" i="457" s="1"/>
  <c r="I62" i="457" a="1"/>
  <c r="I62" i="457" s="1"/>
  <c r="F62" i="457" a="1"/>
  <c r="F62" i="457" s="1"/>
  <c r="D62" i="457" a="1"/>
  <c r="D62" i="457" s="1"/>
  <c r="G62" i="457" a="1"/>
  <c r="G62" i="457" s="1"/>
  <c r="E62" i="457" a="1"/>
  <c r="E62" i="457" s="1"/>
  <c r="C62" i="457" a="1"/>
  <c r="C62" i="457" s="1"/>
  <c r="D26" i="457" a="1"/>
  <c r="D26" i="457" s="1"/>
  <c r="O53" i="457" a="1"/>
  <c r="O53" i="457" s="1"/>
  <c r="T53" i="457" a="1"/>
  <c r="T53" i="457" s="1"/>
  <c r="S47" i="457" a="1"/>
  <c r="S47" i="457" s="1"/>
  <c r="O47" i="457" a="1"/>
  <c r="O47" i="457" s="1"/>
  <c r="M47" i="457" a="1"/>
  <c r="M47" i="457" s="1"/>
  <c r="T47" i="457" a="1"/>
  <c r="T47" i="457" s="1"/>
  <c r="R47" i="457" a="1"/>
  <c r="R47" i="457" s="1"/>
  <c r="N47" i="457" a="1"/>
  <c r="N47" i="457" s="1"/>
  <c r="T59" i="457" a="1"/>
  <c r="T59" i="457" s="1"/>
  <c r="M51" i="457" a="1"/>
  <c r="M51" i="457" s="1"/>
  <c r="S51" i="457" a="1"/>
  <c r="S51" i="457" s="1"/>
  <c r="T72" i="457" a="1"/>
  <c r="T72" i="457" s="1"/>
  <c r="T68" i="457" a="1"/>
  <c r="T68" i="457" s="1"/>
  <c r="T64" i="457" a="1"/>
  <c r="T64" i="457" s="1"/>
  <c r="K58" i="457" a="1"/>
  <c r="K58" i="457" s="1"/>
  <c r="I58" i="457" a="1"/>
  <c r="I58" i="457" s="1"/>
  <c r="F58" i="457" a="1"/>
  <c r="F58" i="457" s="1"/>
  <c r="D58" i="457" a="1"/>
  <c r="D58" i="457" s="1"/>
  <c r="G58" i="457" a="1"/>
  <c r="G58" i="457" s="1"/>
  <c r="E58" i="457" a="1"/>
  <c r="E58" i="457" s="1"/>
  <c r="C58" i="457" a="1"/>
  <c r="C58" i="457" s="1"/>
  <c r="D22" i="457" a="1"/>
  <c r="D22" i="457" s="1"/>
  <c r="N58" i="457" a="1"/>
  <c r="N58" i="457" s="1"/>
  <c r="K50" i="457" a="1"/>
  <c r="K50" i="457" s="1"/>
  <c r="I50" i="457" a="1"/>
  <c r="I50" i="457" s="1"/>
  <c r="F50" i="457" a="1"/>
  <c r="F50" i="457" s="1"/>
  <c r="D50" i="457" a="1"/>
  <c r="D50" i="457" s="1"/>
  <c r="G50" i="457" a="1"/>
  <c r="G50" i="457" s="1"/>
  <c r="E50" i="457" a="1"/>
  <c r="E50" i="457" s="1"/>
  <c r="C50" i="457" a="1"/>
  <c r="C50" i="457" s="1"/>
  <c r="D14" i="457" a="1"/>
  <c r="D14" i="457" s="1"/>
  <c r="T60" i="457" a="1"/>
  <c r="T60" i="457" s="1"/>
  <c r="T56" i="457" a="1"/>
  <c r="T56" i="457" s="1"/>
  <c r="N52" i="457" a="1"/>
  <c r="N52" i="457" s="1"/>
  <c r="S52" i="457" a="1"/>
  <c r="S52" i="457" s="1"/>
  <c r="G47" i="457" a="1"/>
  <c r="G47" i="457" s="1"/>
  <c r="E47" i="457" a="1"/>
  <c r="E47" i="457" s="1"/>
  <c r="C47" i="457" a="1"/>
  <c r="C47" i="457" s="1"/>
  <c r="I47" i="457" a="1"/>
  <c r="I47" i="457" s="1"/>
  <c r="F47" i="457" a="1"/>
  <c r="F47" i="457" s="1"/>
  <c r="K47" i="457" a="1"/>
  <c r="K47" i="457" s="1"/>
  <c r="D47" i="457" a="1"/>
  <c r="D47" i="457" s="1"/>
  <c r="K49" i="457" a="1"/>
  <c r="K49" i="457" s="1"/>
  <c r="I49" i="457" a="1"/>
  <c r="I49" i="457" s="1"/>
  <c r="F49" i="457" a="1"/>
  <c r="F49" i="457" s="1"/>
  <c r="D49" i="457" a="1"/>
  <c r="D49" i="457" s="1"/>
  <c r="G49" i="457" a="1"/>
  <c r="G49" i="457" s="1"/>
  <c r="E49" i="457" a="1"/>
  <c r="E49" i="457" s="1"/>
  <c r="D13" i="457" a="1"/>
  <c r="D13" i="457" s="1"/>
  <c r="C49" i="457" a="1"/>
  <c r="C49" i="457" s="1"/>
  <c r="K57" i="457" a="1"/>
  <c r="K57" i="457" s="1"/>
  <c r="I57" i="457" a="1"/>
  <c r="I57" i="457" s="1"/>
  <c r="F57" i="457" a="1"/>
  <c r="F57" i="457" s="1"/>
  <c r="D57" i="457" a="1"/>
  <c r="D57" i="457" s="1"/>
  <c r="G57" i="457" a="1"/>
  <c r="G57" i="457" s="1"/>
  <c r="E57" i="457" a="1"/>
  <c r="E57" i="457" s="1"/>
  <c r="D21" i="457" a="1"/>
  <c r="D21" i="457" s="1"/>
  <c r="C57" i="457" a="1"/>
  <c r="C57" i="457" s="1"/>
  <c r="S62" i="457" a="1"/>
  <c r="S62" i="457" s="1"/>
  <c r="T45" i="457" a="1"/>
  <c r="T45" i="457" s="1"/>
  <c r="R45" i="457" a="1"/>
  <c r="R45" i="457" s="1"/>
  <c r="N45" i="457" a="1"/>
  <c r="N45" i="457" s="1"/>
  <c r="S45" i="457" a="1"/>
  <c r="S45" i="457" s="1"/>
  <c r="O45" i="457" a="1"/>
  <c r="O45" i="457" s="1"/>
  <c r="M45" i="457" a="1"/>
  <c r="M45" i="457" s="1"/>
  <c r="X4" i="457"/>
  <c r="R9" i="457" s="1"/>
  <c r="M71" i="457" a="1"/>
  <c r="M71" i="457" s="1"/>
  <c r="R71" i="457" a="1"/>
  <c r="R71" i="457" s="1"/>
  <c r="M70" i="457" a="1"/>
  <c r="M70" i="457" s="1"/>
  <c r="R70" i="457" a="1"/>
  <c r="R70" i="457" s="1"/>
  <c r="N69" i="457" a="1"/>
  <c r="N69" i="457" s="1"/>
  <c r="O69" i="457" a="1"/>
  <c r="O69" i="457" s="1"/>
  <c r="M67" i="457" a="1"/>
  <c r="M67" i="457" s="1"/>
  <c r="R67" i="457" a="1"/>
  <c r="R67" i="457" s="1"/>
  <c r="M66" i="457" a="1"/>
  <c r="M66" i="457" s="1"/>
  <c r="R66" i="457" a="1"/>
  <c r="R66" i="457" s="1"/>
  <c r="N65" i="457" a="1"/>
  <c r="N65" i="457" s="1"/>
  <c r="O65" i="457" a="1"/>
  <c r="O65" i="457" s="1"/>
  <c r="M54" i="457" a="1"/>
  <c r="M54" i="457" s="1"/>
  <c r="R54" i="457" a="1"/>
  <c r="R54" i="457" s="1"/>
  <c r="S50" i="457" a="1"/>
  <c r="S50" i="457" s="1"/>
  <c r="X25" i="456" a="1"/>
  <c r="X25" i="456" s="1"/>
  <c r="M71" i="456" a="1"/>
  <c r="M71" i="456" s="1"/>
  <c r="T71" i="456" a="1"/>
  <c r="T71" i="456" s="1"/>
  <c r="M72" i="456" a="1"/>
  <c r="M72" i="456" s="1"/>
  <c r="N58" i="456" a="1"/>
  <c r="N58" i="456" s="1"/>
  <c r="S71" i="456" a="1"/>
  <c r="S71" i="456" s="1"/>
  <c r="R72" i="456" a="1"/>
  <c r="R72" i="456" s="1"/>
  <c r="O72" i="456" a="1"/>
  <c r="O72" i="456" s="1"/>
  <c r="R58" i="456" a="1"/>
  <c r="R58" i="456" s="1"/>
  <c r="N72" i="456" a="1"/>
  <c r="N72" i="456" s="1"/>
  <c r="M58" i="456" a="1"/>
  <c r="M58" i="456" s="1"/>
  <c r="G43" i="456" a="1"/>
  <c r="G43" i="456" s="1"/>
  <c r="E43" i="456" a="1"/>
  <c r="E43" i="456" s="1"/>
  <c r="C43" i="456" a="1"/>
  <c r="C43" i="456" s="1"/>
  <c r="I43" i="456" a="1"/>
  <c r="I43" i="456" s="1"/>
  <c r="K43" i="456" a="1"/>
  <c r="K43" i="456" s="1"/>
  <c r="F43" i="456" a="1"/>
  <c r="F43" i="456" s="1"/>
  <c r="D43" i="456" a="1"/>
  <c r="D43" i="456" s="1"/>
  <c r="D7" i="456" a="1"/>
  <c r="D7" i="456" s="1"/>
  <c r="K7" i="456" s="1" a="1"/>
  <c r="K7" i="456" s="1"/>
  <c r="G47" i="456" a="1"/>
  <c r="G47" i="456" s="1"/>
  <c r="E47" i="456" a="1"/>
  <c r="E47" i="456" s="1"/>
  <c r="C47" i="456" a="1"/>
  <c r="C47" i="456" s="1"/>
  <c r="I47" i="456" a="1"/>
  <c r="I47" i="456" s="1"/>
  <c r="D47" i="456" a="1"/>
  <c r="D47" i="456" s="1"/>
  <c r="K47" i="456" a="1"/>
  <c r="K47" i="456" s="1"/>
  <c r="F47" i="456" a="1"/>
  <c r="F47" i="456" s="1"/>
  <c r="D11" i="456" a="1"/>
  <c r="D11" i="456" s="1"/>
  <c r="G48" i="456" a="1"/>
  <c r="G48" i="456" s="1"/>
  <c r="E48" i="456" a="1"/>
  <c r="E48" i="456" s="1"/>
  <c r="C48" i="456" a="1"/>
  <c r="C48" i="456" s="1"/>
  <c r="I48" i="456" a="1"/>
  <c r="I48" i="456" s="1"/>
  <c r="D48" i="456" a="1"/>
  <c r="D48" i="456" s="1"/>
  <c r="K48" i="456" a="1"/>
  <c r="K48" i="456" s="1"/>
  <c r="F48" i="456" a="1"/>
  <c r="F48" i="456" s="1"/>
  <c r="D12" i="456" a="1"/>
  <c r="D12" i="456" s="1"/>
  <c r="K12" i="456" s="1" a="1"/>
  <c r="K12" i="456" s="1"/>
  <c r="L12" i="456" s="1" a="1"/>
  <c r="L12" i="456" s="1"/>
  <c r="K46" i="456" a="1"/>
  <c r="K46" i="456" s="1"/>
  <c r="I46" i="456" a="1"/>
  <c r="I46" i="456" s="1"/>
  <c r="F46" i="456" a="1"/>
  <c r="F46" i="456" s="1"/>
  <c r="D46" i="456" a="1"/>
  <c r="D46" i="456" s="1"/>
  <c r="G46" i="456" a="1"/>
  <c r="G46" i="456" s="1"/>
  <c r="C46" i="456" a="1"/>
  <c r="C46" i="456" s="1"/>
  <c r="E46" i="456" a="1"/>
  <c r="E46" i="456" s="1"/>
  <c r="D10" i="456" a="1"/>
  <c r="D10" i="456" s="1"/>
  <c r="K10" i="456" s="1" a="1"/>
  <c r="K10" i="456" s="1"/>
  <c r="L10" i="456" s="1" a="1"/>
  <c r="L10" i="456" s="1"/>
  <c r="G44" i="456" a="1"/>
  <c r="G44" i="456" s="1"/>
  <c r="E44" i="456" a="1"/>
  <c r="E44" i="456" s="1"/>
  <c r="C44" i="456" a="1"/>
  <c r="C44" i="456" s="1"/>
  <c r="I44" i="456" a="1"/>
  <c r="I44" i="456" s="1"/>
  <c r="D44" i="456" a="1"/>
  <c r="D44" i="456" s="1"/>
  <c r="K44" i="456" a="1"/>
  <c r="K44" i="456" s="1"/>
  <c r="F44" i="456" a="1"/>
  <c r="F44" i="456" s="1"/>
  <c r="H8" i="456" a="1"/>
  <c r="H8" i="456" s="1"/>
  <c r="AA8" i="456" s="1" a="1"/>
  <c r="AA8" i="456" s="1"/>
  <c r="D8" i="456" a="1"/>
  <c r="D8" i="456" s="1"/>
  <c r="K8" i="456" s="1" a="1"/>
  <c r="K8" i="456" s="1"/>
  <c r="K53" i="456" a="1"/>
  <c r="K53" i="456" s="1"/>
  <c r="I53" i="456" a="1"/>
  <c r="I53" i="456" s="1"/>
  <c r="F53" i="456" a="1"/>
  <c r="F53" i="456" s="1"/>
  <c r="D53" i="456" a="1"/>
  <c r="D53" i="456" s="1"/>
  <c r="E53" i="456" a="1"/>
  <c r="E53" i="456" s="1"/>
  <c r="G53" i="456" a="1"/>
  <c r="G53" i="456" s="1"/>
  <c r="C53" i="456" a="1"/>
  <c r="C53" i="456" s="1"/>
  <c r="D17" i="456" a="1"/>
  <c r="D17" i="456" s="1"/>
  <c r="K49" i="456" a="1"/>
  <c r="K49" i="456" s="1"/>
  <c r="I49" i="456" a="1"/>
  <c r="I49" i="456" s="1"/>
  <c r="F49" i="456" a="1"/>
  <c r="F49" i="456" s="1"/>
  <c r="D49" i="456" a="1"/>
  <c r="D49" i="456" s="1"/>
  <c r="E49" i="456" a="1"/>
  <c r="E49" i="456" s="1"/>
  <c r="G49" i="456" a="1"/>
  <c r="G49" i="456" s="1"/>
  <c r="C49" i="456" a="1"/>
  <c r="C49" i="456" s="1"/>
  <c r="D13" i="456" a="1"/>
  <c r="D13" i="456" s="1"/>
  <c r="W27" i="456" a="1"/>
  <c r="W27" i="456" s="1"/>
  <c r="R61" i="456" a="1"/>
  <c r="R61" i="456" s="1"/>
  <c r="T61" i="456" a="1"/>
  <c r="T61" i="456" s="1"/>
  <c r="M61" i="456" a="1"/>
  <c r="M61" i="456" s="1"/>
  <c r="N61" i="456" a="1"/>
  <c r="N61" i="456" s="1"/>
  <c r="S61" i="456" a="1"/>
  <c r="S61" i="456" s="1"/>
  <c r="O61" i="456" a="1"/>
  <c r="O61" i="456" s="1"/>
  <c r="S54" i="456" a="1"/>
  <c r="S54" i="456" s="1"/>
  <c r="K56" i="456" a="1"/>
  <c r="K56" i="456" s="1"/>
  <c r="I56" i="456" a="1"/>
  <c r="I56" i="456" s="1"/>
  <c r="G56" i="456" a="1"/>
  <c r="G56" i="456" s="1"/>
  <c r="E56" i="456" a="1"/>
  <c r="E56" i="456" s="1"/>
  <c r="C56" i="456" a="1"/>
  <c r="C56" i="456" s="1"/>
  <c r="D56" i="456" a="1"/>
  <c r="D56" i="456" s="1"/>
  <c r="F56" i="456" a="1"/>
  <c r="F56" i="456" s="1"/>
  <c r="X9" i="456" a="1"/>
  <c r="X9" i="456" s="1"/>
  <c r="G57" i="456" a="1"/>
  <c r="G57" i="456" s="1"/>
  <c r="K57" i="456" a="1"/>
  <c r="K57" i="456" s="1"/>
  <c r="F57" i="456" a="1"/>
  <c r="F57" i="456" s="1"/>
  <c r="C57" i="456" a="1"/>
  <c r="C57" i="456" s="1"/>
  <c r="E57" i="456" a="1"/>
  <c r="E57" i="456" s="1"/>
  <c r="D57" i="456" a="1"/>
  <c r="D57" i="456" s="1"/>
  <c r="I57" i="456" a="1"/>
  <c r="I57" i="456" s="1"/>
  <c r="N63" i="456" a="1"/>
  <c r="N63" i="456" s="1"/>
  <c r="R63" i="456" a="1"/>
  <c r="R63" i="456" s="1"/>
  <c r="M63" i="456" a="1"/>
  <c r="M63" i="456" s="1"/>
  <c r="O63" i="456" a="1"/>
  <c r="O63" i="456" s="1"/>
  <c r="T63" i="456" a="1"/>
  <c r="T63" i="456" s="1"/>
  <c r="K27" i="456" a="1"/>
  <c r="K27" i="456" s="1"/>
  <c r="S63" i="456" a="1"/>
  <c r="S63" i="456" s="1"/>
  <c r="N68" i="456" a="1"/>
  <c r="N68" i="456" s="1"/>
  <c r="S68" i="456" a="1"/>
  <c r="S68" i="456" s="1"/>
  <c r="G64" i="456" a="1"/>
  <c r="G64" i="456" s="1"/>
  <c r="E64" i="456" a="1"/>
  <c r="E64" i="456" s="1"/>
  <c r="C64" i="456" a="1"/>
  <c r="C64" i="456" s="1"/>
  <c r="I64" i="456" a="1"/>
  <c r="I64" i="456" s="1"/>
  <c r="K64" i="456" a="1"/>
  <c r="K64" i="456" s="1"/>
  <c r="D64" i="456" a="1"/>
  <c r="D64" i="456" s="1"/>
  <c r="F64" i="456" a="1"/>
  <c r="F64" i="456" s="1"/>
  <c r="T60" i="456" a="1"/>
  <c r="T60" i="456" s="1"/>
  <c r="R60" i="456" a="1"/>
  <c r="R60" i="456" s="1"/>
  <c r="N60" i="456" a="1"/>
  <c r="N60" i="456" s="1"/>
  <c r="S60" i="456" a="1"/>
  <c r="S60" i="456" s="1"/>
  <c r="M60" i="456" a="1"/>
  <c r="M60" i="456" s="1"/>
  <c r="O60" i="456" a="1"/>
  <c r="O60" i="456" s="1"/>
  <c r="O54" i="456" a="1"/>
  <c r="O54" i="456" s="1"/>
  <c r="N54" i="456" a="1"/>
  <c r="N54" i="456" s="1"/>
  <c r="G51" i="456" a="1"/>
  <c r="G51" i="456" s="1"/>
  <c r="E51" i="456" a="1"/>
  <c r="E51" i="456" s="1"/>
  <c r="C51" i="456" a="1"/>
  <c r="C51" i="456" s="1"/>
  <c r="I51" i="456" a="1"/>
  <c r="I51" i="456" s="1"/>
  <c r="D51" i="456" a="1"/>
  <c r="D51" i="456" s="1"/>
  <c r="K51" i="456" a="1"/>
  <c r="K51" i="456" s="1"/>
  <c r="F51" i="456" a="1"/>
  <c r="F51" i="456" s="1"/>
  <c r="K70" i="456" a="1"/>
  <c r="K70" i="456" s="1"/>
  <c r="I70" i="456" a="1"/>
  <c r="I70" i="456" s="1"/>
  <c r="F70" i="456" a="1"/>
  <c r="F70" i="456" s="1"/>
  <c r="D70" i="456" a="1"/>
  <c r="D70" i="456" s="1"/>
  <c r="E70" i="456" a="1"/>
  <c r="E70" i="456" s="1"/>
  <c r="G70" i="456" a="1"/>
  <c r="G70" i="456" s="1"/>
  <c r="C70" i="456" a="1"/>
  <c r="C70" i="456" s="1"/>
  <c r="D34" i="456" a="1"/>
  <c r="D34" i="456" s="1"/>
  <c r="G69" i="456" a="1"/>
  <c r="G69" i="456" s="1"/>
  <c r="E69" i="456" a="1"/>
  <c r="E69" i="456" s="1"/>
  <c r="C69" i="456" a="1"/>
  <c r="C69" i="456" s="1"/>
  <c r="I69" i="456" a="1"/>
  <c r="I69" i="456" s="1"/>
  <c r="D69" i="456" a="1"/>
  <c r="D69" i="456" s="1"/>
  <c r="F69" i="456" a="1"/>
  <c r="F69" i="456" s="1"/>
  <c r="D33" i="456" a="1"/>
  <c r="D33" i="456" s="1"/>
  <c r="K69" i="456" a="1"/>
  <c r="K69" i="456" s="1"/>
  <c r="T56" i="456" a="1"/>
  <c r="T56" i="456" s="1"/>
  <c r="R56" i="456" a="1"/>
  <c r="R56" i="456" s="1"/>
  <c r="N56" i="456" a="1"/>
  <c r="N56" i="456" s="1"/>
  <c r="S56" i="456" a="1"/>
  <c r="S56" i="456" s="1"/>
  <c r="M56" i="456" a="1"/>
  <c r="M56" i="456" s="1"/>
  <c r="O56" i="456" a="1"/>
  <c r="O56" i="456" s="1"/>
  <c r="T45" i="456" a="1"/>
  <c r="T45" i="456" s="1"/>
  <c r="R45" i="456" a="1"/>
  <c r="R45" i="456" s="1"/>
  <c r="N45" i="456" a="1"/>
  <c r="N45" i="456" s="1"/>
  <c r="O45" i="456" a="1"/>
  <c r="O45" i="456" s="1"/>
  <c r="S45" i="456" a="1"/>
  <c r="S45" i="456" s="1"/>
  <c r="M45" i="456" a="1"/>
  <c r="M45" i="456" s="1"/>
  <c r="S52" i="456" a="1"/>
  <c r="S52" i="456" s="1"/>
  <c r="O52" i="456" a="1"/>
  <c r="O52" i="456" s="1"/>
  <c r="M52" i="456" a="1"/>
  <c r="M52" i="456" s="1"/>
  <c r="T52" i="456" a="1"/>
  <c r="T52" i="456" s="1"/>
  <c r="N52" i="456" a="1"/>
  <c r="N52" i="456" s="1"/>
  <c r="R52" i="456" a="1"/>
  <c r="R52" i="456" s="1"/>
  <c r="N70" i="456" a="1"/>
  <c r="N70" i="456" s="1"/>
  <c r="T66" i="456" a="1"/>
  <c r="T66" i="456" s="1"/>
  <c r="R66" i="456" a="1"/>
  <c r="R66" i="456" s="1"/>
  <c r="N66" i="456" a="1"/>
  <c r="N66" i="456" s="1"/>
  <c r="O66" i="456" a="1"/>
  <c r="O66" i="456" s="1"/>
  <c r="S66" i="456" a="1"/>
  <c r="S66" i="456" s="1"/>
  <c r="M66" i="456" a="1"/>
  <c r="M66" i="456" s="1"/>
  <c r="K62" i="456" a="1"/>
  <c r="K62" i="456" s="1"/>
  <c r="I62" i="456" a="1"/>
  <c r="I62" i="456" s="1"/>
  <c r="F62" i="456" a="1"/>
  <c r="F62" i="456" s="1"/>
  <c r="D62" i="456" a="1"/>
  <c r="D62" i="456" s="1"/>
  <c r="E62" i="456" a="1"/>
  <c r="E62" i="456" s="1"/>
  <c r="G62" i="456" a="1"/>
  <c r="G62" i="456" s="1"/>
  <c r="C62" i="456" a="1"/>
  <c r="C62" i="456" s="1"/>
  <c r="O57" i="456" a="1"/>
  <c r="O57" i="456" s="1"/>
  <c r="K50" i="456" a="1"/>
  <c r="K50" i="456" s="1"/>
  <c r="I50" i="456" a="1"/>
  <c r="I50" i="456" s="1"/>
  <c r="F50" i="456" a="1"/>
  <c r="F50" i="456" s="1"/>
  <c r="D50" i="456" a="1"/>
  <c r="D50" i="456" s="1"/>
  <c r="G50" i="456" a="1"/>
  <c r="G50" i="456" s="1"/>
  <c r="C50" i="456" a="1"/>
  <c r="C50" i="456" s="1"/>
  <c r="E50" i="456" a="1"/>
  <c r="E50" i="456" s="1"/>
  <c r="F65" i="456" a="1"/>
  <c r="F65" i="456" s="1"/>
  <c r="I65" i="456" a="1"/>
  <c r="I65" i="456" s="1"/>
  <c r="C65" i="456" a="1"/>
  <c r="C65" i="456" s="1"/>
  <c r="D65" i="456" a="1"/>
  <c r="D65" i="456" s="1"/>
  <c r="G65" i="456" a="1"/>
  <c r="G65" i="456" s="1"/>
  <c r="E65" i="456" a="1"/>
  <c r="E65" i="456" s="1"/>
  <c r="K65" i="456" a="1"/>
  <c r="K65" i="456" s="1"/>
  <c r="S55" i="456" a="1"/>
  <c r="S55" i="456" s="1"/>
  <c r="O55" i="456" a="1"/>
  <c r="O55" i="456" s="1"/>
  <c r="M55" i="456" a="1"/>
  <c r="M55" i="456" s="1"/>
  <c r="T55" i="456" a="1"/>
  <c r="T55" i="456" s="1"/>
  <c r="N55" i="456" a="1"/>
  <c r="N55" i="456" s="1"/>
  <c r="R55" i="456" a="1"/>
  <c r="R55" i="456" s="1"/>
  <c r="S48" i="456" a="1"/>
  <c r="S48" i="456" s="1"/>
  <c r="O48" i="456" a="1"/>
  <c r="O48" i="456" s="1"/>
  <c r="M48" i="456" a="1"/>
  <c r="M48" i="456" s="1"/>
  <c r="T48" i="456" a="1"/>
  <c r="T48" i="456" s="1"/>
  <c r="N48" i="456" a="1"/>
  <c r="N48" i="456" s="1"/>
  <c r="R48" i="456" a="1"/>
  <c r="R48" i="456" s="1"/>
  <c r="N69" i="456" a="1"/>
  <c r="N69" i="456" s="1"/>
  <c r="S69" i="456" a="1"/>
  <c r="S69" i="456" s="1"/>
  <c r="T59" i="456" a="1"/>
  <c r="T59" i="456" s="1"/>
  <c r="R59" i="456" a="1"/>
  <c r="R59" i="456" s="1"/>
  <c r="N59" i="456" a="1"/>
  <c r="N59" i="456" s="1"/>
  <c r="S59" i="456" a="1"/>
  <c r="S59" i="456" s="1"/>
  <c r="M59" i="456" a="1"/>
  <c r="M59" i="456" s="1"/>
  <c r="O59" i="456" a="1"/>
  <c r="O59" i="456" s="1"/>
  <c r="R65" i="456" a="1"/>
  <c r="R65" i="456" s="1"/>
  <c r="T65" i="456" a="1"/>
  <c r="T65" i="456" s="1"/>
  <c r="M65" i="456" a="1"/>
  <c r="M65" i="456" s="1"/>
  <c r="S65" i="456" a="1"/>
  <c r="S65" i="456" s="1"/>
  <c r="O65" i="456" a="1"/>
  <c r="O65" i="456" s="1"/>
  <c r="N65" i="456" a="1"/>
  <c r="N65" i="456" s="1"/>
  <c r="F61" i="456" a="1"/>
  <c r="F61" i="456" s="1"/>
  <c r="I61" i="456" a="1"/>
  <c r="I61" i="456" s="1"/>
  <c r="C61" i="456" a="1"/>
  <c r="C61" i="456" s="1"/>
  <c r="G61" i="456" a="1"/>
  <c r="G61" i="456" s="1"/>
  <c r="K61" i="456" a="1"/>
  <c r="K61" i="456" s="1"/>
  <c r="E61" i="456" a="1"/>
  <c r="E61" i="456" s="1"/>
  <c r="D61" i="456" a="1"/>
  <c r="D61" i="456" s="1"/>
  <c r="D21" i="456" a="1"/>
  <c r="D21" i="456" s="1"/>
  <c r="D28" i="456" a="1"/>
  <c r="D28" i="456" s="1"/>
  <c r="K28" i="456" s="1" a="1"/>
  <c r="K28" i="456" s="1"/>
  <c r="L28" i="456" s="1" a="1"/>
  <c r="L28" i="456" s="1"/>
  <c r="K9" i="456" a="1"/>
  <c r="K9" i="456" s="1"/>
  <c r="K71" i="456" a="1"/>
  <c r="K71" i="456" s="1"/>
  <c r="I71" i="456" a="1"/>
  <c r="I71" i="456" s="1"/>
  <c r="F71" i="456" a="1"/>
  <c r="F71" i="456" s="1"/>
  <c r="D71" i="456" a="1"/>
  <c r="D71" i="456" s="1"/>
  <c r="G71" i="456" a="1"/>
  <c r="G71" i="456" s="1"/>
  <c r="C71" i="456" a="1"/>
  <c r="C71" i="456" s="1"/>
  <c r="E71" i="456" a="1"/>
  <c r="E71" i="456" s="1"/>
  <c r="D35" i="456" a="1"/>
  <c r="D35" i="456" s="1"/>
  <c r="D15" i="456" a="1"/>
  <c r="D15" i="456" s="1"/>
  <c r="S47" i="456" a="1"/>
  <c r="S47" i="456" s="1"/>
  <c r="O47" i="456" a="1"/>
  <c r="O47" i="456" s="1"/>
  <c r="M47" i="456" a="1"/>
  <c r="M47" i="456" s="1"/>
  <c r="T47" i="456" a="1"/>
  <c r="T47" i="456" s="1"/>
  <c r="N47" i="456" a="1"/>
  <c r="N47" i="456" s="1"/>
  <c r="R47" i="456" a="1"/>
  <c r="R47" i="456" s="1"/>
  <c r="S44" i="456" a="1"/>
  <c r="S44" i="456" s="1"/>
  <c r="O44" i="456" a="1"/>
  <c r="O44" i="456" s="1"/>
  <c r="M44" i="456" a="1"/>
  <c r="M44" i="456" s="1"/>
  <c r="T44" i="456" a="1"/>
  <c r="T44" i="456" s="1"/>
  <c r="N44" i="456" a="1"/>
  <c r="N44" i="456" s="1"/>
  <c r="R44" i="456" a="1"/>
  <c r="R44" i="456" s="1"/>
  <c r="M70" i="456" a="1"/>
  <c r="M70" i="456" s="1"/>
  <c r="R70" i="456" a="1"/>
  <c r="R70" i="456" s="1"/>
  <c r="D26" i="456" a="1"/>
  <c r="D26" i="456" s="1"/>
  <c r="N57" i="456" a="1"/>
  <c r="N57" i="456" s="1"/>
  <c r="S57" i="456" a="1"/>
  <c r="S57" i="456" s="1"/>
  <c r="T49" i="456" a="1"/>
  <c r="T49" i="456" s="1"/>
  <c r="R49" i="456" a="1"/>
  <c r="R49" i="456" s="1"/>
  <c r="N49" i="456" a="1"/>
  <c r="N49" i="456" s="1"/>
  <c r="O49" i="456" a="1"/>
  <c r="O49" i="456" s="1"/>
  <c r="S49" i="456" a="1"/>
  <c r="S49" i="456" s="1"/>
  <c r="M49" i="456" a="1"/>
  <c r="M49" i="456" s="1"/>
  <c r="K67" i="456" a="1"/>
  <c r="K67" i="456" s="1"/>
  <c r="I67" i="456" a="1"/>
  <c r="I67" i="456" s="1"/>
  <c r="F67" i="456" a="1"/>
  <c r="F67" i="456" s="1"/>
  <c r="G67" i="456" a="1"/>
  <c r="G67" i="456" s="1"/>
  <c r="D67" i="456" a="1"/>
  <c r="D67" i="456" s="1"/>
  <c r="C67" i="456" a="1"/>
  <c r="C67" i="456" s="1"/>
  <c r="E67" i="456" a="1"/>
  <c r="E67" i="456" s="1"/>
  <c r="K54" i="456" a="1"/>
  <c r="K54" i="456" s="1"/>
  <c r="I54" i="456" a="1"/>
  <c r="I54" i="456" s="1"/>
  <c r="F54" i="456" a="1"/>
  <c r="F54" i="456" s="1"/>
  <c r="D54" i="456" a="1"/>
  <c r="D54" i="456" s="1"/>
  <c r="G54" i="456" a="1"/>
  <c r="G54" i="456" s="1"/>
  <c r="C54" i="456" a="1"/>
  <c r="C54" i="456" s="1"/>
  <c r="E54" i="456" a="1"/>
  <c r="E54" i="456" s="1"/>
  <c r="D18" i="456" a="1"/>
  <c r="D18" i="456" s="1"/>
  <c r="G68" i="456" a="1"/>
  <c r="G68" i="456" s="1"/>
  <c r="E68" i="456" a="1"/>
  <c r="E68" i="456" s="1"/>
  <c r="C68" i="456" a="1"/>
  <c r="C68" i="456" s="1"/>
  <c r="I68" i="456" a="1"/>
  <c r="I68" i="456" s="1"/>
  <c r="D68" i="456" a="1"/>
  <c r="D68" i="456" s="1"/>
  <c r="F68" i="456" a="1"/>
  <c r="F68" i="456" s="1"/>
  <c r="K68" i="456" a="1"/>
  <c r="K68" i="456" s="1"/>
  <c r="D32" i="456" a="1"/>
  <c r="D32" i="456" s="1"/>
  <c r="D20" i="456" a="1"/>
  <c r="D20" i="456" s="1"/>
  <c r="T50" i="456" a="1"/>
  <c r="T50" i="456" s="1"/>
  <c r="R50" i="456" a="1"/>
  <c r="R50" i="456" s="1"/>
  <c r="N50" i="456" a="1"/>
  <c r="N50" i="456" s="1"/>
  <c r="S50" i="456" a="1"/>
  <c r="S50" i="456" s="1"/>
  <c r="M50" i="456" a="1"/>
  <c r="M50" i="456" s="1"/>
  <c r="O50" i="456" a="1"/>
  <c r="O50" i="456" s="1"/>
  <c r="G52" i="456" a="1"/>
  <c r="G52" i="456" s="1"/>
  <c r="E52" i="456" a="1"/>
  <c r="E52" i="456" s="1"/>
  <c r="C52" i="456" a="1"/>
  <c r="C52" i="456" s="1"/>
  <c r="I52" i="456" a="1"/>
  <c r="I52" i="456" s="1"/>
  <c r="D52" i="456" a="1"/>
  <c r="D52" i="456" s="1"/>
  <c r="K52" i="456" a="1"/>
  <c r="K52" i="456" s="1"/>
  <c r="F52" i="456" a="1"/>
  <c r="F52" i="456" s="1"/>
  <c r="T69" i="456" a="1"/>
  <c r="T69" i="456" s="1"/>
  <c r="K59" i="456" a="1"/>
  <c r="K59" i="456" s="1"/>
  <c r="I59" i="456" a="1"/>
  <c r="I59" i="456" s="1"/>
  <c r="F59" i="456" a="1"/>
  <c r="F59" i="456" s="1"/>
  <c r="D59" i="456" a="1"/>
  <c r="D59" i="456" s="1"/>
  <c r="G59" i="456" a="1"/>
  <c r="G59" i="456" s="1"/>
  <c r="C59" i="456" a="1"/>
  <c r="C59" i="456" s="1"/>
  <c r="E59" i="456" a="1"/>
  <c r="E59" i="456" s="1"/>
  <c r="D23" i="456" a="1"/>
  <c r="D23" i="456" s="1"/>
  <c r="T67" i="456" a="1"/>
  <c r="T67" i="456" s="1"/>
  <c r="R67" i="456" a="1"/>
  <c r="R67" i="456" s="1"/>
  <c r="N67" i="456" a="1"/>
  <c r="N67" i="456" s="1"/>
  <c r="S67" i="456" a="1"/>
  <c r="S67" i="456" s="1"/>
  <c r="M67" i="456" a="1"/>
  <c r="M67" i="456" s="1"/>
  <c r="O67" i="456" a="1"/>
  <c r="O67" i="456" s="1"/>
  <c r="D63" i="456" a="1"/>
  <c r="D63" i="456" s="1"/>
  <c r="F63" i="456" a="1"/>
  <c r="F63" i="456" s="1"/>
  <c r="C63" i="456" a="1"/>
  <c r="C63" i="456" s="1"/>
  <c r="I63" i="456" a="1"/>
  <c r="I63" i="456" s="1"/>
  <c r="G63" i="456" a="1"/>
  <c r="G63" i="456" s="1"/>
  <c r="K63" i="456" a="1"/>
  <c r="K63" i="456" s="1"/>
  <c r="E63" i="456" a="1"/>
  <c r="E63" i="456" s="1"/>
  <c r="G58" i="456" a="1"/>
  <c r="G58" i="456" s="1"/>
  <c r="E58" i="456" a="1"/>
  <c r="E58" i="456" s="1"/>
  <c r="C58" i="456" a="1"/>
  <c r="C58" i="456" s="1"/>
  <c r="K58" i="456" a="1"/>
  <c r="K58" i="456" s="1"/>
  <c r="F58" i="456" a="1"/>
  <c r="F58" i="456" s="1"/>
  <c r="I58" i="456" a="1"/>
  <c r="I58" i="456" s="1"/>
  <c r="D58" i="456" a="1"/>
  <c r="D58" i="456" s="1"/>
  <c r="D22" i="456" a="1"/>
  <c r="D22" i="456" s="1"/>
  <c r="M68" i="456" a="1"/>
  <c r="M68" i="456" s="1"/>
  <c r="S64" i="456" a="1"/>
  <c r="S64" i="456" s="1"/>
  <c r="O64" i="456" a="1"/>
  <c r="O64" i="456" s="1"/>
  <c r="M64" i="456" a="1"/>
  <c r="M64" i="456" s="1"/>
  <c r="T64" i="456" a="1"/>
  <c r="T64" i="456" s="1"/>
  <c r="R64" i="456" a="1"/>
  <c r="R64" i="456" s="1"/>
  <c r="N64" i="456" a="1"/>
  <c r="N64" i="456" s="1"/>
  <c r="K60" i="456" a="1"/>
  <c r="K60" i="456" s="1"/>
  <c r="I60" i="456" a="1"/>
  <c r="I60" i="456" s="1"/>
  <c r="F60" i="456" a="1"/>
  <c r="F60" i="456" s="1"/>
  <c r="D60" i="456" a="1"/>
  <c r="D60" i="456" s="1"/>
  <c r="G60" i="456" a="1"/>
  <c r="G60" i="456" s="1"/>
  <c r="C60" i="456" a="1"/>
  <c r="C60" i="456" s="1"/>
  <c r="E60" i="456" a="1"/>
  <c r="E60" i="456" s="1"/>
  <c r="G55" i="456" a="1"/>
  <c r="G55" i="456" s="1"/>
  <c r="E55" i="456" a="1"/>
  <c r="E55" i="456" s="1"/>
  <c r="C55" i="456" a="1"/>
  <c r="C55" i="456" s="1"/>
  <c r="I55" i="456" a="1"/>
  <c r="I55" i="456" s="1"/>
  <c r="D55" i="456" a="1"/>
  <c r="D55" i="456" s="1"/>
  <c r="K55" i="456" a="1"/>
  <c r="K55" i="456" s="1"/>
  <c r="F55" i="456" a="1"/>
  <c r="F55" i="456" s="1"/>
  <c r="D19" i="456" a="1"/>
  <c r="D19" i="456" s="1"/>
  <c r="M54" i="456" a="1"/>
  <c r="M54" i="456" s="1"/>
  <c r="T54" i="456" a="1"/>
  <c r="T54" i="456" s="1"/>
  <c r="K45" i="456" a="1"/>
  <c r="K45" i="456" s="1"/>
  <c r="I45" i="456" a="1"/>
  <c r="I45" i="456" s="1"/>
  <c r="F45" i="456" a="1"/>
  <c r="F45" i="456" s="1"/>
  <c r="D45" i="456" a="1"/>
  <c r="D45" i="456" s="1"/>
  <c r="E45" i="456" a="1"/>
  <c r="E45" i="456" s="1"/>
  <c r="G45" i="456" a="1"/>
  <c r="G45" i="456" s="1"/>
  <c r="C45" i="456" a="1"/>
  <c r="C45" i="456" s="1"/>
  <c r="G72" i="456" a="1"/>
  <c r="G72" i="456" s="1"/>
  <c r="E72" i="456" a="1"/>
  <c r="E72" i="456" s="1"/>
  <c r="C72" i="456" a="1"/>
  <c r="C72" i="456" s="1"/>
  <c r="I72" i="456" a="1"/>
  <c r="I72" i="456" s="1"/>
  <c r="D72" i="456" a="1"/>
  <c r="D72" i="456" s="1"/>
  <c r="F72" i="456" a="1"/>
  <c r="F72" i="456" s="1"/>
  <c r="K72" i="456" a="1"/>
  <c r="K72" i="456" s="1"/>
  <c r="D36" i="456" a="1"/>
  <c r="D36" i="456" s="1"/>
  <c r="S43" i="456" a="1"/>
  <c r="S43" i="456" s="1"/>
  <c r="O43" i="456" a="1"/>
  <c r="O43" i="456" s="1"/>
  <c r="M43" i="456" a="1"/>
  <c r="M43" i="456" s="1"/>
  <c r="T43" i="456" a="1"/>
  <c r="T43" i="456" s="1"/>
  <c r="X4" i="456"/>
  <c r="R25" i="456" s="1"/>
  <c r="R43" i="456" a="1"/>
  <c r="R43" i="456" s="1"/>
  <c r="N43" i="456" a="1"/>
  <c r="N43" i="456" s="1"/>
  <c r="S51" i="456" a="1"/>
  <c r="S51" i="456" s="1"/>
  <c r="O51" i="456" a="1"/>
  <c r="O51" i="456" s="1"/>
  <c r="M51" i="456" a="1"/>
  <c r="M51" i="456" s="1"/>
  <c r="T51" i="456" a="1"/>
  <c r="T51" i="456" s="1"/>
  <c r="N51" i="456" a="1"/>
  <c r="N51" i="456" s="1"/>
  <c r="R51" i="456" a="1"/>
  <c r="R51" i="456" s="1"/>
  <c r="D14" i="456" a="1"/>
  <c r="D14" i="456" s="1"/>
  <c r="T46" i="456" a="1"/>
  <c r="T46" i="456" s="1"/>
  <c r="R46" i="456" a="1"/>
  <c r="R46" i="456" s="1"/>
  <c r="N46" i="456" a="1"/>
  <c r="N46" i="456" s="1"/>
  <c r="S46" i="456" a="1"/>
  <c r="S46" i="456" s="1"/>
  <c r="M46" i="456" a="1"/>
  <c r="M46" i="456" s="1"/>
  <c r="O46" i="456" a="1"/>
  <c r="O46" i="456" s="1"/>
  <c r="S70" i="456" a="1"/>
  <c r="S70" i="456" s="1"/>
  <c r="T70" i="456" a="1"/>
  <c r="T70" i="456" s="1"/>
  <c r="K66" i="456" a="1"/>
  <c r="K66" i="456" s="1"/>
  <c r="I66" i="456" a="1"/>
  <c r="I66" i="456" s="1"/>
  <c r="F66" i="456" a="1"/>
  <c r="F66" i="456" s="1"/>
  <c r="D66" i="456" a="1"/>
  <c r="D66" i="456" s="1"/>
  <c r="E66" i="456" a="1"/>
  <c r="E66" i="456" s="1"/>
  <c r="G66" i="456" a="1"/>
  <c r="G66" i="456" s="1"/>
  <c r="C66" i="456" a="1"/>
  <c r="C66" i="456" s="1"/>
  <c r="T62" i="456" a="1"/>
  <c r="T62" i="456" s="1"/>
  <c r="R62" i="456" a="1"/>
  <c r="R62" i="456" s="1"/>
  <c r="N62" i="456" a="1"/>
  <c r="N62" i="456" s="1"/>
  <c r="O62" i="456" a="1"/>
  <c r="O62" i="456" s="1"/>
  <c r="S62" i="456" a="1"/>
  <c r="S62" i="456" s="1"/>
  <c r="M62" i="456" a="1"/>
  <c r="M62" i="456" s="1"/>
  <c r="T58" i="456" a="1"/>
  <c r="T58" i="456" s="1"/>
  <c r="S58" i="456" a="1"/>
  <c r="S58" i="456" s="1"/>
  <c r="R57" i="456" a="1"/>
  <c r="R57" i="456" s="1"/>
  <c r="K16" i="456" a="1"/>
  <c r="K16" i="456" s="1"/>
  <c r="L16" i="456" s="1" a="1"/>
  <c r="L16" i="456" s="1"/>
  <c r="T53" i="456" a="1"/>
  <c r="T53" i="456" s="1"/>
  <c r="R53" i="456" a="1"/>
  <c r="R53" i="456" s="1"/>
  <c r="N53" i="456" a="1"/>
  <c r="N53" i="456" s="1"/>
  <c r="O53" i="456" a="1"/>
  <c r="O53" i="456" s="1"/>
  <c r="S53" i="456" a="1"/>
  <c r="S53" i="456" s="1"/>
  <c r="M53" i="456" a="1"/>
  <c r="M53" i="456" s="1"/>
  <c r="M44" i="445" a="1"/>
  <c r="M44" i="445" s="1"/>
  <c r="K46" i="454" a="1"/>
  <c r="K46" i="454" s="1"/>
  <c r="G46" i="454" a="1"/>
  <c r="G46" i="454" s="1"/>
  <c r="D46" i="454" a="1"/>
  <c r="D46" i="454" s="1"/>
  <c r="E46" i="454" a="1"/>
  <c r="E46" i="454" s="1"/>
  <c r="C46" i="454" a="1"/>
  <c r="C46" i="454" s="1"/>
  <c r="I46" i="454" a="1"/>
  <c r="I46" i="454" s="1"/>
  <c r="F46" i="454" a="1"/>
  <c r="F46" i="454" s="1"/>
  <c r="D10" i="454" a="1"/>
  <c r="D10" i="454" s="1"/>
  <c r="G44" i="454" a="1"/>
  <c r="G44" i="454" s="1"/>
  <c r="D44" i="454" a="1"/>
  <c r="D44" i="454" s="1"/>
  <c r="F44" i="454" a="1"/>
  <c r="F44" i="454" s="1"/>
  <c r="I44" i="454" a="1"/>
  <c r="I44" i="454" s="1"/>
  <c r="C44" i="454" a="1"/>
  <c r="C44" i="454" s="1"/>
  <c r="H8" i="454" a="1"/>
  <c r="H8" i="454" s="1"/>
  <c r="AA8" i="454" s="1" a="1"/>
  <c r="AA8" i="454" s="1"/>
  <c r="K44" i="454" a="1"/>
  <c r="K44" i="454" s="1"/>
  <c r="E44" i="454" a="1"/>
  <c r="E44" i="454" s="1"/>
  <c r="D8" i="454" a="1"/>
  <c r="D8" i="454" s="1"/>
  <c r="M44" i="454" a="1"/>
  <c r="M44" i="454" s="1"/>
  <c r="T44" i="454" a="1"/>
  <c r="T44" i="454" s="1"/>
  <c r="S44" i="454" a="1"/>
  <c r="S44" i="454" s="1"/>
  <c r="O44" i="454" a="1"/>
  <c r="O44" i="454" s="1"/>
  <c r="N44" i="454" a="1"/>
  <c r="N44" i="454" s="1"/>
  <c r="R44" i="454" a="1"/>
  <c r="R44" i="454" s="1"/>
  <c r="G54" i="454" a="1"/>
  <c r="G54" i="454" s="1"/>
  <c r="E54" i="454" a="1"/>
  <c r="E54" i="454" s="1"/>
  <c r="C54" i="454" a="1"/>
  <c r="C54" i="454" s="1"/>
  <c r="K54" i="454" a="1"/>
  <c r="K54" i="454" s="1"/>
  <c r="F54" i="454" a="1"/>
  <c r="F54" i="454" s="1"/>
  <c r="I54" i="454" a="1"/>
  <c r="I54" i="454" s="1"/>
  <c r="D54" i="454" a="1"/>
  <c r="D54" i="454" s="1"/>
  <c r="D18" i="454" a="1"/>
  <c r="D18" i="454" s="1"/>
  <c r="X35" i="449" a="1"/>
  <c r="X35" i="449" s="1"/>
  <c r="G58" i="454" a="1"/>
  <c r="G58" i="454" s="1"/>
  <c r="E58" i="454" a="1"/>
  <c r="E58" i="454" s="1"/>
  <c r="C58" i="454" a="1"/>
  <c r="C58" i="454" s="1"/>
  <c r="K58" i="454" a="1"/>
  <c r="K58" i="454" s="1"/>
  <c r="F58" i="454" a="1"/>
  <c r="F58" i="454" s="1"/>
  <c r="I58" i="454" a="1"/>
  <c r="I58" i="454" s="1"/>
  <c r="D58" i="454" a="1"/>
  <c r="D58" i="454" s="1"/>
  <c r="D22" i="454" a="1"/>
  <c r="D22" i="454" s="1"/>
  <c r="K45" i="454" a="1"/>
  <c r="K45" i="454" s="1"/>
  <c r="I45" i="454" a="1"/>
  <c r="I45" i="454" s="1"/>
  <c r="F45" i="454" a="1"/>
  <c r="F45" i="454" s="1"/>
  <c r="D45" i="454" a="1"/>
  <c r="D45" i="454" s="1"/>
  <c r="C45" i="454" a="1"/>
  <c r="C45" i="454" s="1"/>
  <c r="E45" i="454" a="1"/>
  <c r="E45" i="454" s="1"/>
  <c r="G45" i="454" a="1"/>
  <c r="G45" i="454" s="1"/>
  <c r="D9" i="454" a="1"/>
  <c r="D9" i="454" s="1"/>
  <c r="M45" i="454" a="1"/>
  <c r="M45" i="454" s="1"/>
  <c r="S45" i="454" a="1"/>
  <c r="S45" i="454" s="1"/>
  <c r="T45" i="454" a="1"/>
  <c r="T45" i="454" s="1"/>
  <c r="O45" i="454" a="1"/>
  <c r="O45" i="454" s="1"/>
  <c r="R45" i="454" a="1"/>
  <c r="R45" i="454" s="1"/>
  <c r="N45" i="454" a="1"/>
  <c r="N45" i="454" s="1"/>
  <c r="G72" i="454" a="1"/>
  <c r="G72" i="454" s="1"/>
  <c r="E72" i="454" a="1"/>
  <c r="E72" i="454" s="1"/>
  <c r="C72" i="454" a="1"/>
  <c r="C72" i="454" s="1"/>
  <c r="I72" i="454" a="1"/>
  <c r="I72" i="454" s="1"/>
  <c r="D72" i="454" a="1"/>
  <c r="D72" i="454" s="1"/>
  <c r="F72" i="454" a="1"/>
  <c r="F72" i="454" s="1"/>
  <c r="K72" i="454" a="1"/>
  <c r="K72" i="454" s="1"/>
  <c r="D36" i="454" a="1"/>
  <c r="D36" i="454" s="1"/>
  <c r="W16" i="454" a="1"/>
  <c r="W16" i="454" s="1"/>
  <c r="W14" i="454" a="1"/>
  <c r="W14" i="454" s="1"/>
  <c r="K48" i="454" a="1"/>
  <c r="K48" i="454" s="1"/>
  <c r="I48" i="454" a="1"/>
  <c r="I48" i="454" s="1"/>
  <c r="F48" i="454" a="1"/>
  <c r="F48" i="454" s="1"/>
  <c r="D48" i="454" a="1"/>
  <c r="D48" i="454" s="1"/>
  <c r="G48" i="454" a="1"/>
  <c r="G48" i="454" s="1"/>
  <c r="E48" i="454" a="1"/>
  <c r="E48" i="454" s="1"/>
  <c r="C48" i="454" a="1"/>
  <c r="C48" i="454" s="1"/>
  <c r="K67" i="454" a="1"/>
  <c r="K67" i="454" s="1"/>
  <c r="I67" i="454" a="1"/>
  <c r="I67" i="454" s="1"/>
  <c r="F67" i="454" a="1"/>
  <c r="F67" i="454" s="1"/>
  <c r="D67" i="454" a="1"/>
  <c r="D67" i="454" s="1"/>
  <c r="G67" i="454" a="1"/>
  <c r="G67" i="454" s="1"/>
  <c r="C67" i="454" a="1"/>
  <c r="C67" i="454" s="1"/>
  <c r="E67" i="454" a="1"/>
  <c r="E67" i="454" s="1"/>
  <c r="T66" i="454" a="1"/>
  <c r="T66" i="454" s="1"/>
  <c r="R66" i="454" a="1"/>
  <c r="R66" i="454" s="1"/>
  <c r="N66" i="454" a="1"/>
  <c r="N66" i="454" s="1"/>
  <c r="O66" i="454" a="1"/>
  <c r="O66" i="454" s="1"/>
  <c r="S66" i="454" a="1"/>
  <c r="S66" i="454" s="1"/>
  <c r="M66" i="454" a="1"/>
  <c r="M66" i="454" s="1"/>
  <c r="N44" i="445" a="1"/>
  <c r="N44" i="445" s="1"/>
  <c r="T66" i="451" a="1"/>
  <c r="T66" i="451" s="1"/>
  <c r="T67" i="454" a="1"/>
  <c r="T67" i="454" s="1"/>
  <c r="R67" i="454" a="1"/>
  <c r="R67" i="454" s="1"/>
  <c r="N67" i="454" a="1"/>
  <c r="N67" i="454" s="1"/>
  <c r="S67" i="454" a="1"/>
  <c r="S67" i="454" s="1"/>
  <c r="M67" i="454" a="1"/>
  <c r="M67" i="454" s="1"/>
  <c r="O67" i="454" a="1"/>
  <c r="O67" i="454" s="1"/>
  <c r="S59" i="454" a="1"/>
  <c r="S59" i="454" s="1"/>
  <c r="O59" i="454" a="1"/>
  <c r="O59" i="454" s="1"/>
  <c r="M59" i="454" a="1"/>
  <c r="M59" i="454" s="1"/>
  <c r="R59" i="454" a="1"/>
  <c r="R59" i="454" s="1"/>
  <c r="K23" i="454" a="1"/>
  <c r="K23" i="454" s="1"/>
  <c r="L23" i="454" s="1" a="1"/>
  <c r="L23" i="454" s="1"/>
  <c r="N59" i="454" a="1"/>
  <c r="N59" i="454" s="1"/>
  <c r="T59" i="454" a="1"/>
  <c r="T59" i="454" s="1"/>
  <c r="S51" i="454" a="1"/>
  <c r="S51" i="454" s="1"/>
  <c r="O51" i="454" a="1"/>
  <c r="O51" i="454" s="1"/>
  <c r="M51" i="454" a="1"/>
  <c r="M51" i="454" s="1"/>
  <c r="R51" i="454" a="1"/>
  <c r="R51" i="454" s="1"/>
  <c r="N51" i="454" a="1"/>
  <c r="N51" i="454" s="1"/>
  <c r="T51" i="454" a="1"/>
  <c r="T51" i="454" s="1"/>
  <c r="S69" i="454" a="1"/>
  <c r="S69" i="454" s="1"/>
  <c r="O69" i="454" a="1"/>
  <c r="O69" i="454" s="1"/>
  <c r="M69" i="454" a="1"/>
  <c r="M69" i="454" s="1"/>
  <c r="T69" i="454" a="1"/>
  <c r="T69" i="454" s="1"/>
  <c r="N69" i="454" a="1"/>
  <c r="N69" i="454" s="1"/>
  <c r="R69" i="454" a="1"/>
  <c r="R69" i="454" s="1"/>
  <c r="T60" i="454" a="1"/>
  <c r="T60" i="454" s="1"/>
  <c r="R60" i="454" a="1"/>
  <c r="R60" i="454" s="1"/>
  <c r="N60" i="454" a="1"/>
  <c r="N60" i="454" s="1"/>
  <c r="S60" i="454" a="1"/>
  <c r="S60" i="454" s="1"/>
  <c r="M60" i="454" a="1"/>
  <c r="M60" i="454" s="1"/>
  <c r="O60" i="454" a="1"/>
  <c r="O60" i="454" s="1"/>
  <c r="T52" i="454" a="1"/>
  <c r="T52" i="454" s="1"/>
  <c r="R52" i="454" a="1"/>
  <c r="R52" i="454" s="1"/>
  <c r="N52" i="454" a="1"/>
  <c r="N52" i="454" s="1"/>
  <c r="S52" i="454" a="1"/>
  <c r="S52" i="454" s="1"/>
  <c r="M52" i="454" a="1"/>
  <c r="M52" i="454" s="1"/>
  <c r="O52" i="454" a="1"/>
  <c r="O52" i="454" s="1"/>
  <c r="K16" i="454" a="1"/>
  <c r="K16" i="454" s="1"/>
  <c r="L16" i="454" s="1" a="1"/>
  <c r="L16" i="454" s="1"/>
  <c r="G61" i="454" a="1"/>
  <c r="G61" i="454" s="1"/>
  <c r="E61" i="454" a="1"/>
  <c r="E61" i="454" s="1"/>
  <c r="C61" i="454" a="1"/>
  <c r="C61" i="454" s="1"/>
  <c r="I61" i="454" a="1"/>
  <c r="I61" i="454" s="1"/>
  <c r="D61" i="454" a="1"/>
  <c r="D61" i="454" s="1"/>
  <c r="F61" i="454" a="1"/>
  <c r="F61" i="454" s="1"/>
  <c r="K61" i="454" a="1"/>
  <c r="K61" i="454" s="1"/>
  <c r="S61" i="454" a="1"/>
  <c r="S61" i="454" s="1"/>
  <c r="O61" i="454" a="1"/>
  <c r="O61" i="454" s="1"/>
  <c r="M61" i="454" a="1"/>
  <c r="M61" i="454" s="1"/>
  <c r="T61" i="454" a="1"/>
  <c r="T61" i="454" s="1"/>
  <c r="N61" i="454" a="1"/>
  <c r="N61" i="454" s="1"/>
  <c r="R61" i="454" a="1"/>
  <c r="R61" i="454" s="1"/>
  <c r="K25" i="454" a="1"/>
  <c r="K25" i="454" s="1"/>
  <c r="L25" i="454" s="1" a="1"/>
  <c r="L25" i="454" s="1"/>
  <c r="K53" i="454" a="1"/>
  <c r="K53" i="454" s="1"/>
  <c r="I53" i="454" a="1"/>
  <c r="I53" i="454" s="1"/>
  <c r="F53" i="454" a="1"/>
  <c r="F53" i="454" s="1"/>
  <c r="D53" i="454" a="1"/>
  <c r="D53" i="454" s="1"/>
  <c r="E53" i="454" a="1"/>
  <c r="E53" i="454" s="1"/>
  <c r="G53" i="454" a="1"/>
  <c r="G53" i="454" s="1"/>
  <c r="C53" i="454" a="1"/>
  <c r="C53" i="454" s="1"/>
  <c r="T53" i="454" a="1"/>
  <c r="T53" i="454" s="1"/>
  <c r="R53" i="454" a="1"/>
  <c r="R53" i="454" s="1"/>
  <c r="N53" i="454" a="1"/>
  <c r="N53" i="454" s="1"/>
  <c r="O53" i="454" a="1"/>
  <c r="O53" i="454" s="1"/>
  <c r="S53" i="454" a="1"/>
  <c r="S53" i="454" s="1"/>
  <c r="M53" i="454" a="1"/>
  <c r="M53" i="454" s="1"/>
  <c r="K17" i="454" a="1"/>
  <c r="K17" i="454" s="1"/>
  <c r="L17" i="454" s="1" a="1"/>
  <c r="L17" i="454" s="1"/>
  <c r="S50" i="454" a="1"/>
  <c r="S50" i="454" s="1"/>
  <c r="O50" i="454" a="1"/>
  <c r="O50" i="454" s="1"/>
  <c r="M50" i="454" a="1"/>
  <c r="M50" i="454" s="1"/>
  <c r="R50" i="454" a="1"/>
  <c r="R50" i="454" s="1"/>
  <c r="T50" i="454" a="1"/>
  <c r="T50" i="454" s="1"/>
  <c r="N50" i="454" a="1"/>
  <c r="N50" i="454" s="1"/>
  <c r="K14" i="454" a="1"/>
  <c r="K14" i="454" s="1"/>
  <c r="L14" i="454" s="1" a="1"/>
  <c r="L14" i="454" s="1"/>
  <c r="Y14" i="454" a="1"/>
  <c r="Y14" i="454" s="1"/>
  <c r="W13" i="454" a="1"/>
  <c r="W13" i="454" s="1"/>
  <c r="K70" i="454" a="1"/>
  <c r="K70" i="454" s="1"/>
  <c r="I70" i="454" a="1"/>
  <c r="I70" i="454" s="1"/>
  <c r="F70" i="454" a="1"/>
  <c r="F70" i="454" s="1"/>
  <c r="D70" i="454" a="1"/>
  <c r="D70" i="454" s="1"/>
  <c r="E70" i="454" a="1"/>
  <c r="E70" i="454" s="1"/>
  <c r="G70" i="454" a="1"/>
  <c r="G70" i="454" s="1"/>
  <c r="C70" i="454" a="1"/>
  <c r="C70" i="454" s="1"/>
  <c r="S68" i="454" a="1"/>
  <c r="S68" i="454" s="1"/>
  <c r="O68" i="454" a="1"/>
  <c r="O68" i="454" s="1"/>
  <c r="M68" i="454" a="1"/>
  <c r="M68" i="454" s="1"/>
  <c r="T68" i="454" a="1"/>
  <c r="T68" i="454" s="1"/>
  <c r="N68" i="454" a="1"/>
  <c r="N68" i="454" s="1"/>
  <c r="R68" i="454" a="1"/>
  <c r="R68" i="454" s="1"/>
  <c r="G55" i="454" a="1"/>
  <c r="G55" i="454" s="1"/>
  <c r="E55" i="454" a="1"/>
  <c r="E55" i="454" s="1"/>
  <c r="C55" i="454" a="1"/>
  <c r="C55" i="454" s="1"/>
  <c r="K55" i="454" a="1"/>
  <c r="K55" i="454" s="1"/>
  <c r="F55" i="454" a="1"/>
  <c r="F55" i="454" s="1"/>
  <c r="D55" i="454" a="1"/>
  <c r="D55" i="454" s="1"/>
  <c r="I55" i="454" a="1"/>
  <c r="I55" i="454" s="1"/>
  <c r="S43" i="454" a="1"/>
  <c r="S43" i="454" s="1"/>
  <c r="O43" i="454" a="1"/>
  <c r="O43" i="454" s="1"/>
  <c r="M43" i="454" a="1"/>
  <c r="M43" i="454" s="1"/>
  <c r="R43" i="454" a="1"/>
  <c r="R43" i="454" s="1"/>
  <c r="T43" i="454" a="1"/>
  <c r="T43" i="454" s="1"/>
  <c r="N43" i="454" a="1"/>
  <c r="N43" i="454" s="1"/>
  <c r="X4" i="454"/>
  <c r="R17" i="454" s="1"/>
  <c r="K62" i="454" a="1"/>
  <c r="K62" i="454" s="1"/>
  <c r="I62" i="454" a="1"/>
  <c r="I62" i="454" s="1"/>
  <c r="F62" i="454" a="1"/>
  <c r="F62" i="454" s="1"/>
  <c r="D62" i="454" a="1"/>
  <c r="D62" i="454" s="1"/>
  <c r="E62" i="454" a="1"/>
  <c r="E62" i="454" s="1"/>
  <c r="G62" i="454" a="1"/>
  <c r="G62" i="454" s="1"/>
  <c r="C62" i="454" a="1"/>
  <c r="C62" i="454" s="1"/>
  <c r="T62" i="454" a="1"/>
  <c r="T62" i="454" s="1"/>
  <c r="R62" i="454" a="1"/>
  <c r="R62" i="454" s="1"/>
  <c r="N62" i="454" a="1"/>
  <c r="N62" i="454" s="1"/>
  <c r="O62" i="454" a="1"/>
  <c r="O62" i="454" s="1"/>
  <c r="S62" i="454" a="1"/>
  <c r="S62" i="454" s="1"/>
  <c r="M62" i="454" a="1"/>
  <c r="M62" i="454" s="1"/>
  <c r="K71" i="454" a="1"/>
  <c r="K71" i="454" s="1"/>
  <c r="I71" i="454" a="1"/>
  <c r="I71" i="454" s="1"/>
  <c r="F71" i="454" a="1"/>
  <c r="F71" i="454" s="1"/>
  <c r="D71" i="454" a="1"/>
  <c r="D71" i="454" s="1"/>
  <c r="G71" i="454" a="1"/>
  <c r="G71" i="454" s="1"/>
  <c r="C71" i="454" a="1"/>
  <c r="C71" i="454" s="1"/>
  <c r="E71" i="454" a="1"/>
  <c r="E71" i="454" s="1"/>
  <c r="G64" i="454" a="1"/>
  <c r="G64" i="454" s="1"/>
  <c r="E64" i="454" a="1"/>
  <c r="E64" i="454" s="1"/>
  <c r="C64" i="454" a="1"/>
  <c r="C64" i="454" s="1"/>
  <c r="I64" i="454" a="1"/>
  <c r="I64" i="454" s="1"/>
  <c r="D64" i="454" a="1"/>
  <c r="D64" i="454" s="1"/>
  <c r="F64" i="454" a="1"/>
  <c r="F64" i="454" s="1"/>
  <c r="K64" i="454" a="1"/>
  <c r="K64" i="454" s="1"/>
  <c r="T48" i="454" a="1"/>
  <c r="T48" i="454" s="1"/>
  <c r="R48" i="454" a="1"/>
  <c r="R48" i="454" s="1"/>
  <c r="N48" i="454" a="1"/>
  <c r="N48" i="454" s="1"/>
  <c r="S48" i="454" a="1"/>
  <c r="S48" i="454" s="1"/>
  <c r="M48" i="454" a="1"/>
  <c r="M48" i="454" s="1"/>
  <c r="O48" i="454" a="1"/>
  <c r="O48" i="454" s="1"/>
  <c r="D19" i="454" a="1"/>
  <c r="D19" i="454" s="1"/>
  <c r="K19" i="454" s="1" a="1"/>
  <c r="K19" i="454" s="1"/>
  <c r="L19" i="454" s="1" a="1"/>
  <c r="L19" i="454" s="1"/>
  <c r="W11" i="454" a="1"/>
  <c r="W11" i="454" s="1"/>
  <c r="T71" i="454" a="1"/>
  <c r="T71" i="454" s="1"/>
  <c r="R71" i="454" a="1"/>
  <c r="R71" i="454" s="1"/>
  <c r="N71" i="454" a="1"/>
  <c r="N71" i="454" s="1"/>
  <c r="S71" i="454" a="1"/>
  <c r="S71" i="454" s="1"/>
  <c r="M71" i="454" a="1"/>
  <c r="M71" i="454" s="1"/>
  <c r="O71" i="454" a="1"/>
  <c r="O71" i="454" s="1"/>
  <c r="D28" i="454" a="1"/>
  <c r="D28" i="454" s="1"/>
  <c r="K28" i="454" s="1" a="1"/>
  <c r="K28" i="454" s="1"/>
  <c r="L28" i="454" s="1" a="1"/>
  <c r="L28" i="454" s="1"/>
  <c r="K60" i="454" a="1"/>
  <c r="K60" i="454" s="1"/>
  <c r="I60" i="454" a="1"/>
  <c r="I60" i="454" s="1"/>
  <c r="F60" i="454" a="1"/>
  <c r="F60" i="454" s="1"/>
  <c r="D60" i="454" a="1"/>
  <c r="D60" i="454" s="1"/>
  <c r="G60" i="454" a="1"/>
  <c r="G60" i="454" s="1"/>
  <c r="C60" i="454" a="1"/>
  <c r="C60" i="454" s="1"/>
  <c r="E60" i="454" a="1"/>
  <c r="E60" i="454" s="1"/>
  <c r="K52" i="454" a="1"/>
  <c r="K52" i="454" s="1"/>
  <c r="I52" i="454" a="1"/>
  <c r="I52" i="454" s="1"/>
  <c r="F52" i="454" a="1"/>
  <c r="F52" i="454" s="1"/>
  <c r="D52" i="454" a="1"/>
  <c r="D52" i="454" s="1"/>
  <c r="G52" i="454" a="1"/>
  <c r="G52" i="454" s="1"/>
  <c r="C52" i="454" a="1"/>
  <c r="C52" i="454" s="1"/>
  <c r="E52" i="454" a="1"/>
  <c r="E52" i="454" s="1"/>
  <c r="G50" i="454" a="1"/>
  <c r="G50" i="454" s="1"/>
  <c r="E50" i="454" a="1"/>
  <c r="E50" i="454" s="1"/>
  <c r="C50" i="454" a="1"/>
  <c r="C50" i="454" s="1"/>
  <c r="K50" i="454" a="1"/>
  <c r="K50" i="454" s="1"/>
  <c r="F50" i="454" a="1"/>
  <c r="F50" i="454" s="1"/>
  <c r="I50" i="454" a="1"/>
  <c r="I50" i="454" s="1"/>
  <c r="D50" i="454" a="1"/>
  <c r="D50" i="454" s="1"/>
  <c r="K49" i="454" a="1"/>
  <c r="K49" i="454" s="1"/>
  <c r="I49" i="454" a="1"/>
  <c r="I49" i="454" s="1"/>
  <c r="F49" i="454" a="1"/>
  <c r="F49" i="454" s="1"/>
  <c r="D49" i="454" a="1"/>
  <c r="D49" i="454" s="1"/>
  <c r="E49" i="454" a="1"/>
  <c r="E49" i="454" s="1"/>
  <c r="G49" i="454" a="1"/>
  <c r="G49" i="454" s="1"/>
  <c r="C49" i="454" a="1"/>
  <c r="C49" i="454" s="1"/>
  <c r="T49" i="454" a="1"/>
  <c r="T49" i="454" s="1"/>
  <c r="R49" i="454" a="1"/>
  <c r="R49" i="454" s="1"/>
  <c r="N49" i="454" a="1"/>
  <c r="N49" i="454" s="1"/>
  <c r="O49" i="454" a="1"/>
  <c r="O49" i="454" s="1"/>
  <c r="S49" i="454" a="1"/>
  <c r="S49" i="454" s="1"/>
  <c r="M49" i="454" a="1"/>
  <c r="M49" i="454" s="1"/>
  <c r="K13" i="454" a="1"/>
  <c r="K13" i="454" s="1"/>
  <c r="L13" i="454" s="1" a="1"/>
  <c r="L13" i="454" s="1"/>
  <c r="Y13" i="454" a="1"/>
  <c r="Y13" i="454" s="1"/>
  <c r="G43" i="454" a="1"/>
  <c r="G43" i="454" s="1"/>
  <c r="E43" i="454" a="1"/>
  <c r="E43" i="454" s="1"/>
  <c r="C43" i="454" a="1"/>
  <c r="C43" i="454" s="1"/>
  <c r="F43" i="454" a="1"/>
  <c r="F43" i="454" s="1"/>
  <c r="I43" i="454" a="1"/>
  <c r="I43" i="454" s="1"/>
  <c r="D43" i="454" a="1"/>
  <c r="D43" i="454" s="1"/>
  <c r="K43" i="454" a="1"/>
  <c r="K43" i="454" s="1"/>
  <c r="D34" i="454" a="1"/>
  <c r="D34" i="454" s="1"/>
  <c r="G59" i="454" a="1"/>
  <c r="G59" i="454" s="1"/>
  <c r="E59" i="454" a="1"/>
  <c r="E59" i="454" s="1"/>
  <c r="C59" i="454" a="1"/>
  <c r="C59" i="454" s="1"/>
  <c r="K59" i="454" a="1"/>
  <c r="K59" i="454" s="1"/>
  <c r="F59" i="454" a="1"/>
  <c r="F59" i="454" s="1"/>
  <c r="D59" i="454" a="1"/>
  <c r="D59" i="454" s="1"/>
  <c r="I59" i="454" a="1"/>
  <c r="I59" i="454" s="1"/>
  <c r="B2" i="454"/>
  <c r="S54" i="454" a="1"/>
  <c r="S54" i="454" s="1"/>
  <c r="O54" i="454" a="1"/>
  <c r="O54" i="454" s="1"/>
  <c r="M54" i="454" a="1"/>
  <c r="M54" i="454" s="1"/>
  <c r="R54" i="454" a="1"/>
  <c r="R54" i="454" s="1"/>
  <c r="T54" i="454" a="1"/>
  <c r="T54" i="454" s="1"/>
  <c r="N54" i="454" a="1"/>
  <c r="N54" i="454" s="1"/>
  <c r="W23" i="454" a="1"/>
  <c r="W23" i="454" s="1"/>
  <c r="K56" i="454" a="1"/>
  <c r="K56" i="454" s="1"/>
  <c r="I56" i="454" a="1"/>
  <c r="I56" i="454" s="1"/>
  <c r="F56" i="454" a="1"/>
  <c r="F56" i="454" s="1"/>
  <c r="D56" i="454" a="1"/>
  <c r="D56" i="454" s="1"/>
  <c r="G56" i="454" a="1"/>
  <c r="G56" i="454" s="1"/>
  <c r="C56" i="454" a="1"/>
  <c r="C56" i="454" s="1"/>
  <c r="E56" i="454" a="1"/>
  <c r="E56" i="454" s="1"/>
  <c r="G51" i="454" a="1"/>
  <c r="G51" i="454" s="1"/>
  <c r="E51" i="454" a="1"/>
  <c r="E51" i="454" s="1"/>
  <c r="C51" i="454" a="1"/>
  <c r="C51" i="454" s="1"/>
  <c r="K51" i="454" a="1"/>
  <c r="K51" i="454" s="1"/>
  <c r="F51" i="454" a="1"/>
  <c r="F51" i="454" s="1"/>
  <c r="D51" i="454" a="1"/>
  <c r="D51" i="454" s="1"/>
  <c r="I51" i="454" a="1"/>
  <c r="I51" i="454" s="1"/>
  <c r="K66" i="454" a="1"/>
  <c r="K66" i="454" s="1"/>
  <c r="I66" i="454" a="1"/>
  <c r="I66" i="454" s="1"/>
  <c r="F66" i="454" a="1"/>
  <c r="F66" i="454" s="1"/>
  <c r="D66" i="454" a="1"/>
  <c r="D66" i="454" s="1"/>
  <c r="E66" i="454" a="1"/>
  <c r="E66" i="454" s="1"/>
  <c r="G66" i="454" a="1"/>
  <c r="G66" i="454" s="1"/>
  <c r="C66" i="454" a="1"/>
  <c r="C66" i="454" s="1"/>
  <c r="T58" i="442" a="1"/>
  <c r="T58" i="442" s="1"/>
  <c r="S57" i="446" a="1"/>
  <c r="S57" i="446" s="1"/>
  <c r="T63" i="454" a="1"/>
  <c r="T63" i="454" s="1"/>
  <c r="R63" i="454" a="1"/>
  <c r="R63" i="454" s="1"/>
  <c r="N63" i="454" a="1"/>
  <c r="N63" i="454" s="1"/>
  <c r="S63" i="454" a="1"/>
  <c r="S63" i="454" s="1"/>
  <c r="M63" i="454" a="1"/>
  <c r="M63" i="454" s="1"/>
  <c r="O63" i="454" a="1"/>
  <c r="O63" i="454" s="1"/>
  <c r="S55" i="454" a="1"/>
  <c r="S55" i="454" s="1"/>
  <c r="O55" i="454" a="1"/>
  <c r="O55" i="454" s="1"/>
  <c r="M55" i="454" a="1"/>
  <c r="M55" i="454" s="1"/>
  <c r="R55" i="454" a="1"/>
  <c r="R55" i="454" s="1"/>
  <c r="N55" i="454" a="1"/>
  <c r="N55" i="454" s="1"/>
  <c r="T55" i="454" a="1"/>
  <c r="T55" i="454" s="1"/>
  <c r="S47" i="454" a="1"/>
  <c r="S47" i="454" s="1"/>
  <c r="O47" i="454" a="1"/>
  <c r="O47" i="454" s="1"/>
  <c r="M47" i="454" a="1"/>
  <c r="M47" i="454" s="1"/>
  <c r="R47" i="454" a="1"/>
  <c r="R47" i="454" s="1"/>
  <c r="T47" i="454" a="1"/>
  <c r="T47" i="454" s="1"/>
  <c r="K11" i="454" a="1"/>
  <c r="K11" i="454" s="1"/>
  <c r="L11" i="454" s="1" a="1"/>
  <c r="L11" i="454" s="1"/>
  <c r="N47" i="454" a="1"/>
  <c r="N47" i="454" s="1"/>
  <c r="Y11" i="454" a="1"/>
  <c r="Y11" i="454" s="1"/>
  <c r="G69" i="454" a="1"/>
  <c r="G69" i="454" s="1"/>
  <c r="E69" i="454" a="1"/>
  <c r="E69" i="454" s="1"/>
  <c r="C69" i="454" a="1"/>
  <c r="C69" i="454" s="1"/>
  <c r="I69" i="454" a="1"/>
  <c r="I69" i="454" s="1"/>
  <c r="D69" i="454" a="1"/>
  <c r="D69" i="454" s="1"/>
  <c r="F69" i="454" a="1"/>
  <c r="F69" i="454" s="1"/>
  <c r="K69" i="454" a="1"/>
  <c r="K69" i="454" s="1"/>
  <c r="S64" i="454" a="1"/>
  <c r="S64" i="454" s="1"/>
  <c r="O64" i="454" a="1"/>
  <c r="O64" i="454" s="1"/>
  <c r="M64" i="454" a="1"/>
  <c r="M64" i="454" s="1"/>
  <c r="T64" i="454" a="1"/>
  <c r="T64" i="454" s="1"/>
  <c r="N64" i="454" a="1"/>
  <c r="N64" i="454" s="1"/>
  <c r="R64" i="454" a="1"/>
  <c r="R64" i="454" s="1"/>
  <c r="T56" i="454" a="1"/>
  <c r="T56" i="454" s="1"/>
  <c r="R56" i="454" a="1"/>
  <c r="R56" i="454" s="1"/>
  <c r="N56" i="454" a="1"/>
  <c r="N56" i="454" s="1"/>
  <c r="S56" i="454" a="1"/>
  <c r="S56" i="454" s="1"/>
  <c r="M56" i="454" a="1"/>
  <c r="M56" i="454" s="1"/>
  <c r="O56" i="454" a="1"/>
  <c r="O56" i="454" s="1"/>
  <c r="G65" i="454" a="1"/>
  <c r="G65" i="454" s="1"/>
  <c r="E65" i="454" a="1"/>
  <c r="E65" i="454" s="1"/>
  <c r="C65" i="454" a="1"/>
  <c r="C65" i="454" s="1"/>
  <c r="I65" i="454" a="1"/>
  <c r="I65" i="454" s="1"/>
  <c r="D65" i="454" a="1"/>
  <c r="D65" i="454" s="1"/>
  <c r="F65" i="454" a="1"/>
  <c r="F65" i="454" s="1"/>
  <c r="K65" i="454" a="1"/>
  <c r="K65" i="454" s="1"/>
  <c r="S65" i="454" a="1"/>
  <c r="S65" i="454" s="1"/>
  <c r="O65" i="454" a="1"/>
  <c r="O65" i="454" s="1"/>
  <c r="M65" i="454" a="1"/>
  <c r="M65" i="454" s="1"/>
  <c r="T65" i="454" a="1"/>
  <c r="T65" i="454" s="1"/>
  <c r="N65" i="454" a="1"/>
  <c r="N65" i="454" s="1"/>
  <c r="R65" i="454" a="1"/>
  <c r="R65" i="454" s="1"/>
  <c r="K29" i="454" a="1"/>
  <c r="K29" i="454" s="1"/>
  <c r="L29" i="454" s="1" a="1"/>
  <c r="L29" i="454" s="1"/>
  <c r="K57" i="454" a="1"/>
  <c r="K57" i="454" s="1"/>
  <c r="I57" i="454" a="1"/>
  <c r="I57" i="454" s="1"/>
  <c r="F57" i="454" a="1"/>
  <c r="F57" i="454" s="1"/>
  <c r="D57" i="454" a="1"/>
  <c r="D57" i="454" s="1"/>
  <c r="E57" i="454" a="1"/>
  <c r="E57" i="454" s="1"/>
  <c r="G57" i="454" a="1"/>
  <c r="G57" i="454" s="1"/>
  <c r="C57" i="454" a="1"/>
  <c r="C57" i="454" s="1"/>
  <c r="T57" i="454" a="1"/>
  <c r="T57" i="454" s="1"/>
  <c r="R57" i="454" a="1"/>
  <c r="R57" i="454" s="1"/>
  <c r="N57" i="454" a="1"/>
  <c r="N57" i="454" s="1"/>
  <c r="O57" i="454" a="1"/>
  <c r="O57" i="454" s="1"/>
  <c r="S57" i="454" a="1"/>
  <c r="S57" i="454" s="1"/>
  <c r="M57" i="454" a="1"/>
  <c r="M57" i="454" s="1"/>
  <c r="D12" i="454" a="1"/>
  <c r="D12" i="454" s="1"/>
  <c r="S72" i="454" a="1"/>
  <c r="S72" i="454" s="1"/>
  <c r="O72" i="454" a="1"/>
  <c r="O72" i="454" s="1"/>
  <c r="M72" i="454" a="1"/>
  <c r="M72" i="454" s="1"/>
  <c r="T72" i="454" a="1"/>
  <c r="T72" i="454" s="1"/>
  <c r="N72" i="454" a="1"/>
  <c r="N72" i="454" s="1"/>
  <c r="R72" i="454" a="1"/>
  <c r="R72" i="454" s="1"/>
  <c r="T70" i="454" a="1"/>
  <c r="T70" i="454" s="1"/>
  <c r="R70" i="454" a="1"/>
  <c r="R70" i="454" s="1"/>
  <c r="N70" i="454" a="1"/>
  <c r="N70" i="454" s="1"/>
  <c r="O70" i="454" a="1"/>
  <c r="O70" i="454" s="1"/>
  <c r="S70" i="454" a="1"/>
  <c r="S70" i="454" s="1"/>
  <c r="M70" i="454" a="1"/>
  <c r="M70" i="454" s="1"/>
  <c r="G68" i="454" a="1"/>
  <c r="G68" i="454" s="1"/>
  <c r="E68" i="454" a="1"/>
  <c r="E68" i="454" s="1"/>
  <c r="C68" i="454" a="1"/>
  <c r="C68" i="454" s="1"/>
  <c r="I68" i="454" a="1"/>
  <c r="I68" i="454" s="1"/>
  <c r="D68" i="454" a="1"/>
  <c r="D68" i="454" s="1"/>
  <c r="F68" i="454" a="1"/>
  <c r="F68" i="454" s="1"/>
  <c r="K68" i="454" a="1"/>
  <c r="K68" i="454" s="1"/>
  <c r="S58" i="454" a="1"/>
  <c r="S58" i="454" s="1"/>
  <c r="O58" i="454" a="1"/>
  <c r="O58" i="454" s="1"/>
  <c r="M58" i="454" a="1"/>
  <c r="M58" i="454" s="1"/>
  <c r="R58" i="454" a="1"/>
  <c r="R58" i="454" s="1"/>
  <c r="T58" i="454" a="1"/>
  <c r="T58" i="454" s="1"/>
  <c r="N58" i="454" a="1"/>
  <c r="N58" i="454" s="1"/>
  <c r="S46" i="454" a="1"/>
  <c r="S46" i="454" s="1"/>
  <c r="N46" i="454" a="1"/>
  <c r="N46" i="454" s="1"/>
  <c r="T46" i="454" a="1"/>
  <c r="T46" i="454" s="1"/>
  <c r="R46" i="454" a="1"/>
  <c r="R46" i="454" s="1"/>
  <c r="O46" i="454" a="1"/>
  <c r="O46" i="454" s="1"/>
  <c r="M46" i="454" a="1"/>
  <c r="M46" i="454" s="1"/>
  <c r="K63" i="454" a="1"/>
  <c r="K63" i="454" s="1"/>
  <c r="I63" i="454" a="1"/>
  <c r="I63" i="454" s="1"/>
  <c r="F63" i="454" a="1"/>
  <c r="F63" i="454" s="1"/>
  <c r="D63" i="454" a="1"/>
  <c r="D63" i="454" s="1"/>
  <c r="G63" i="454" a="1"/>
  <c r="G63" i="454" s="1"/>
  <c r="C63" i="454" a="1"/>
  <c r="C63" i="454" s="1"/>
  <c r="E63" i="454" a="1"/>
  <c r="E63" i="454" s="1"/>
  <c r="D30" i="454" a="1"/>
  <c r="D30" i="454" s="1"/>
  <c r="G47" i="454" a="1"/>
  <c r="G47" i="454" s="1"/>
  <c r="E47" i="454" a="1"/>
  <c r="E47" i="454" s="1"/>
  <c r="C47" i="454" a="1"/>
  <c r="C47" i="454" s="1"/>
  <c r="F47" i="454" a="1"/>
  <c r="F47" i="454" s="1"/>
  <c r="I47" i="454" a="1"/>
  <c r="I47" i="454" s="1"/>
  <c r="K47" i="454" a="1"/>
  <c r="K47" i="454" s="1"/>
  <c r="D47" i="454" a="1"/>
  <c r="D47" i="454" s="1"/>
  <c r="W24" i="453" a="1"/>
  <c r="W24" i="453" s="1"/>
  <c r="X24" i="453" a="1"/>
  <c r="X24" i="453" s="1"/>
  <c r="Y24" i="453" a="1"/>
  <c r="Y24" i="453" s="1"/>
  <c r="F44" i="453" a="1"/>
  <c r="F44" i="453" s="1"/>
  <c r="I44" i="453" a="1"/>
  <c r="I44" i="453" s="1"/>
  <c r="C44" i="453" a="1"/>
  <c r="C44" i="453" s="1"/>
  <c r="K44" i="453" a="1"/>
  <c r="K44" i="453" s="1"/>
  <c r="E44" i="453" a="1"/>
  <c r="E44" i="453" s="1"/>
  <c r="G44" i="453" a="1"/>
  <c r="G44" i="453" s="1"/>
  <c r="D44" i="453" a="1"/>
  <c r="D44" i="453" s="1"/>
  <c r="H8" i="453" a="1"/>
  <c r="H8" i="453" s="1"/>
  <c r="AA8" i="453" s="1" a="1"/>
  <c r="AA8" i="453" s="1"/>
  <c r="D8" i="453" a="1"/>
  <c r="D8" i="453" s="1"/>
  <c r="G65" i="453" a="1"/>
  <c r="G65" i="453" s="1"/>
  <c r="E65" i="453" a="1"/>
  <c r="E65" i="453" s="1"/>
  <c r="C65" i="453" a="1"/>
  <c r="C65" i="453" s="1"/>
  <c r="I65" i="453" a="1"/>
  <c r="I65" i="453" s="1"/>
  <c r="D65" i="453" a="1"/>
  <c r="D65" i="453" s="1"/>
  <c r="F65" i="453" a="1"/>
  <c r="F65" i="453" s="1"/>
  <c r="K65" i="453" a="1"/>
  <c r="K65" i="453" s="1"/>
  <c r="S65" i="453" a="1"/>
  <c r="S65" i="453" s="1"/>
  <c r="N65" i="453" a="1"/>
  <c r="N65" i="453" s="1"/>
  <c r="D29" i="453" a="1"/>
  <c r="D29" i="453" s="1"/>
  <c r="O65" i="453" a="1"/>
  <c r="O65" i="453" s="1"/>
  <c r="R65" i="453" a="1"/>
  <c r="R65" i="453" s="1"/>
  <c r="M65" i="453" a="1"/>
  <c r="M65" i="453" s="1"/>
  <c r="T65" i="453" a="1"/>
  <c r="T65" i="453" s="1"/>
  <c r="K70" i="453" a="1"/>
  <c r="K70" i="453" s="1"/>
  <c r="I70" i="453" a="1"/>
  <c r="I70" i="453" s="1"/>
  <c r="F70" i="453" a="1"/>
  <c r="F70" i="453" s="1"/>
  <c r="D70" i="453" a="1"/>
  <c r="D70" i="453" s="1"/>
  <c r="E70" i="453" a="1"/>
  <c r="E70" i="453" s="1"/>
  <c r="G70" i="453" a="1"/>
  <c r="G70" i="453" s="1"/>
  <c r="C70" i="453" a="1"/>
  <c r="C70" i="453" s="1"/>
  <c r="D34" i="453" a="1"/>
  <c r="D34" i="453" s="1"/>
  <c r="K34" i="453" s="1" a="1"/>
  <c r="K34" i="453" s="1"/>
  <c r="K62" i="453" a="1"/>
  <c r="K62" i="453" s="1"/>
  <c r="I62" i="453" a="1"/>
  <c r="I62" i="453" s="1"/>
  <c r="F62" i="453" a="1"/>
  <c r="F62" i="453" s="1"/>
  <c r="D62" i="453" a="1"/>
  <c r="D62" i="453" s="1"/>
  <c r="E62" i="453" a="1"/>
  <c r="E62" i="453" s="1"/>
  <c r="G62" i="453" a="1"/>
  <c r="G62" i="453" s="1"/>
  <c r="C62" i="453" a="1"/>
  <c r="C62" i="453" s="1"/>
  <c r="D26" i="453" a="1"/>
  <c r="D26" i="453" s="1"/>
  <c r="G61" i="453" a="1"/>
  <c r="G61" i="453" s="1"/>
  <c r="E61" i="453" a="1"/>
  <c r="E61" i="453" s="1"/>
  <c r="C61" i="453" a="1"/>
  <c r="C61" i="453" s="1"/>
  <c r="I61" i="453" a="1"/>
  <c r="I61" i="453" s="1"/>
  <c r="D61" i="453" a="1"/>
  <c r="D61" i="453" s="1"/>
  <c r="F61" i="453" a="1"/>
  <c r="F61" i="453" s="1"/>
  <c r="K61" i="453" a="1"/>
  <c r="K61" i="453" s="1"/>
  <c r="D25" i="453" a="1"/>
  <c r="D25" i="453" s="1"/>
  <c r="K25" i="453" s="1" a="1"/>
  <c r="K25" i="453" s="1"/>
  <c r="K66" i="453" a="1"/>
  <c r="K66" i="453" s="1"/>
  <c r="I66" i="453" a="1"/>
  <c r="I66" i="453" s="1"/>
  <c r="F66" i="453" a="1"/>
  <c r="F66" i="453" s="1"/>
  <c r="D66" i="453" a="1"/>
  <c r="D66" i="453" s="1"/>
  <c r="E66" i="453" a="1"/>
  <c r="E66" i="453" s="1"/>
  <c r="G66" i="453" a="1"/>
  <c r="G66" i="453" s="1"/>
  <c r="C66" i="453" a="1"/>
  <c r="C66" i="453" s="1"/>
  <c r="D30" i="453" a="1"/>
  <c r="D30" i="453" s="1"/>
  <c r="D46" i="453" a="1"/>
  <c r="D46" i="453" s="1"/>
  <c r="F46" i="453" a="1"/>
  <c r="F46" i="453" s="1"/>
  <c r="C46" i="453" a="1"/>
  <c r="C46" i="453" s="1"/>
  <c r="K46" i="453" a="1"/>
  <c r="K46" i="453" s="1"/>
  <c r="I46" i="453" a="1"/>
  <c r="I46" i="453" s="1"/>
  <c r="G46" i="453" a="1"/>
  <c r="G46" i="453" s="1"/>
  <c r="E46" i="453" a="1"/>
  <c r="E46" i="453" s="1"/>
  <c r="D10" i="453" a="1"/>
  <c r="D10" i="453" s="1"/>
  <c r="K71" i="453" a="1"/>
  <c r="K71" i="453" s="1"/>
  <c r="I71" i="453" a="1"/>
  <c r="I71" i="453" s="1"/>
  <c r="F71" i="453" a="1"/>
  <c r="F71" i="453" s="1"/>
  <c r="D71" i="453" a="1"/>
  <c r="D71" i="453" s="1"/>
  <c r="G71" i="453" a="1"/>
  <c r="G71" i="453" s="1"/>
  <c r="C71" i="453" a="1"/>
  <c r="C71" i="453" s="1"/>
  <c r="E71" i="453" a="1"/>
  <c r="E71" i="453" s="1"/>
  <c r="N71" i="453" a="1"/>
  <c r="N71" i="453" s="1"/>
  <c r="M71" i="453" a="1"/>
  <c r="M71" i="453" s="1"/>
  <c r="D35" i="453" a="1"/>
  <c r="D35" i="453" s="1"/>
  <c r="S71" i="453" a="1"/>
  <c r="S71" i="453" s="1"/>
  <c r="T71" i="453" a="1"/>
  <c r="T71" i="453" s="1"/>
  <c r="O71" i="453" a="1"/>
  <c r="O71" i="453" s="1"/>
  <c r="R71" i="453" a="1"/>
  <c r="R71" i="453" s="1"/>
  <c r="X27" i="453" a="1"/>
  <c r="X27" i="453" s="1"/>
  <c r="G59" i="453" a="1"/>
  <c r="G59" i="453" s="1"/>
  <c r="E59" i="453" a="1"/>
  <c r="E59" i="453" s="1"/>
  <c r="C59" i="453" a="1"/>
  <c r="C59" i="453" s="1"/>
  <c r="K59" i="453" a="1"/>
  <c r="K59" i="453" s="1"/>
  <c r="F59" i="453" a="1"/>
  <c r="F59" i="453" s="1"/>
  <c r="D59" i="453" a="1"/>
  <c r="D59" i="453" s="1"/>
  <c r="I59" i="453" a="1"/>
  <c r="I59" i="453" s="1"/>
  <c r="D23" i="453" a="1"/>
  <c r="D23" i="453" s="1"/>
  <c r="K67" i="453" a="1"/>
  <c r="K67" i="453" s="1"/>
  <c r="I67" i="453" a="1"/>
  <c r="I67" i="453" s="1"/>
  <c r="F67" i="453" a="1"/>
  <c r="F67" i="453" s="1"/>
  <c r="D67" i="453" a="1"/>
  <c r="D67" i="453" s="1"/>
  <c r="G67" i="453" a="1"/>
  <c r="G67" i="453" s="1"/>
  <c r="C67" i="453" a="1"/>
  <c r="C67" i="453" s="1"/>
  <c r="E67" i="453" a="1"/>
  <c r="E67" i="453" s="1"/>
  <c r="S67" i="453" a="1"/>
  <c r="S67" i="453" s="1"/>
  <c r="R67" i="453" a="1"/>
  <c r="R67" i="453" s="1"/>
  <c r="D31" i="453" a="1"/>
  <c r="D31" i="453" s="1"/>
  <c r="T67" i="453" a="1"/>
  <c r="T67" i="453" s="1"/>
  <c r="M67" i="453" a="1"/>
  <c r="M67" i="453" s="1"/>
  <c r="O67" i="453" a="1"/>
  <c r="O67" i="453" s="1"/>
  <c r="N67" i="453" a="1"/>
  <c r="N67" i="453" s="1"/>
  <c r="G69" i="453" a="1"/>
  <c r="G69" i="453" s="1"/>
  <c r="E69" i="453" a="1"/>
  <c r="E69" i="453" s="1"/>
  <c r="C69" i="453" a="1"/>
  <c r="C69" i="453" s="1"/>
  <c r="I69" i="453" a="1"/>
  <c r="I69" i="453" s="1"/>
  <c r="D69" i="453" a="1"/>
  <c r="D69" i="453" s="1"/>
  <c r="F69" i="453" a="1"/>
  <c r="F69" i="453" s="1"/>
  <c r="K69" i="453" a="1"/>
  <c r="K69" i="453" s="1"/>
  <c r="T69" i="453" a="1"/>
  <c r="T69" i="453" s="1"/>
  <c r="O69" i="453" a="1"/>
  <c r="O69" i="453" s="1"/>
  <c r="M69" i="453" a="1"/>
  <c r="M69" i="453" s="1"/>
  <c r="D33" i="453" a="1"/>
  <c r="D33" i="453" s="1"/>
  <c r="S69" i="453" a="1"/>
  <c r="S69" i="453" s="1"/>
  <c r="N69" i="453" a="1"/>
  <c r="N69" i="453" s="1"/>
  <c r="R69" i="453" a="1"/>
  <c r="R69" i="453" s="1"/>
  <c r="K24" i="453" a="1"/>
  <c r="K24" i="453" s="1"/>
  <c r="G54" i="453" a="1"/>
  <c r="G54" i="453" s="1"/>
  <c r="E54" i="453" a="1"/>
  <c r="E54" i="453" s="1"/>
  <c r="C54" i="453" a="1"/>
  <c r="C54" i="453" s="1"/>
  <c r="K54" i="453" a="1"/>
  <c r="K54" i="453" s="1"/>
  <c r="F54" i="453" a="1"/>
  <c r="F54" i="453" s="1"/>
  <c r="I54" i="453" a="1"/>
  <c r="I54" i="453" s="1"/>
  <c r="D54" i="453" a="1"/>
  <c r="D54" i="453" s="1"/>
  <c r="D18" i="453" a="1"/>
  <c r="D18" i="453" s="1"/>
  <c r="K52" i="453" a="1"/>
  <c r="K52" i="453" s="1"/>
  <c r="I52" i="453" a="1"/>
  <c r="I52" i="453" s="1"/>
  <c r="F52" i="453" a="1"/>
  <c r="F52" i="453" s="1"/>
  <c r="D52" i="453" a="1"/>
  <c r="D52" i="453" s="1"/>
  <c r="G52" i="453" a="1"/>
  <c r="G52" i="453" s="1"/>
  <c r="C52" i="453" a="1"/>
  <c r="C52" i="453" s="1"/>
  <c r="E52" i="453" a="1"/>
  <c r="E52" i="453" s="1"/>
  <c r="D16" i="453" a="1"/>
  <c r="D16" i="453" s="1"/>
  <c r="T53" i="453" a="1"/>
  <c r="T53" i="453" s="1"/>
  <c r="R53" i="453" a="1"/>
  <c r="R53" i="453" s="1"/>
  <c r="N53" i="453" a="1"/>
  <c r="N53" i="453" s="1"/>
  <c r="O53" i="453" a="1"/>
  <c r="O53" i="453" s="1"/>
  <c r="S53" i="453" a="1"/>
  <c r="S53" i="453" s="1"/>
  <c r="M53" i="453" a="1"/>
  <c r="M53" i="453" s="1"/>
  <c r="G43" i="453" a="1"/>
  <c r="G43" i="453" s="1"/>
  <c r="E43" i="453" a="1"/>
  <c r="E43" i="453" s="1"/>
  <c r="C43" i="453" a="1"/>
  <c r="C43" i="453" s="1"/>
  <c r="I43" i="453" a="1"/>
  <c r="I43" i="453" s="1"/>
  <c r="K43" i="453" a="1"/>
  <c r="K43" i="453" s="1"/>
  <c r="F43" i="453" a="1"/>
  <c r="F43" i="453" s="1"/>
  <c r="D43" i="453" a="1"/>
  <c r="D43" i="453" s="1"/>
  <c r="W22" i="453" a="1"/>
  <c r="W22" i="453" s="1"/>
  <c r="W14" i="453" a="1"/>
  <c r="W14" i="453" s="1"/>
  <c r="T48" i="453" a="1"/>
  <c r="T48" i="453" s="1"/>
  <c r="R48" i="453" a="1"/>
  <c r="R48" i="453" s="1"/>
  <c r="N48" i="453" a="1"/>
  <c r="N48" i="453" s="1"/>
  <c r="S48" i="453" a="1"/>
  <c r="S48" i="453" s="1"/>
  <c r="M48" i="453" a="1"/>
  <c r="M48" i="453" s="1"/>
  <c r="O48" i="453" a="1"/>
  <c r="O48" i="453" s="1"/>
  <c r="N53" i="447" a="1"/>
  <c r="N53" i="447" s="1"/>
  <c r="G64" i="453" a="1"/>
  <c r="G64" i="453" s="1"/>
  <c r="E64" i="453" a="1"/>
  <c r="E64" i="453" s="1"/>
  <c r="C64" i="453" a="1"/>
  <c r="C64" i="453" s="1"/>
  <c r="I64" i="453" a="1"/>
  <c r="I64" i="453" s="1"/>
  <c r="D64" i="453" a="1"/>
  <c r="D64" i="453" s="1"/>
  <c r="F64" i="453" a="1"/>
  <c r="F64" i="453" s="1"/>
  <c r="D28" i="453" a="1"/>
  <c r="D28" i="453" s="1"/>
  <c r="K64" i="453" a="1"/>
  <c r="K64" i="453" s="1"/>
  <c r="S59" i="453" a="1"/>
  <c r="S59" i="453" s="1"/>
  <c r="O59" i="453" a="1"/>
  <c r="O59" i="453" s="1"/>
  <c r="M59" i="453" a="1"/>
  <c r="M59" i="453" s="1"/>
  <c r="R59" i="453" a="1"/>
  <c r="R59" i="453" s="1"/>
  <c r="N59" i="453" a="1"/>
  <c r="N59" i="453" s="1"/>
  <c r="T59" i="453" a="1"/>
  <c r="T59" i="453" s="1"/>
  <c r="S55" i="453" a="1"/>
  <c r="S55" i="453" s="1"/>
  <c r="O55" i="453" a="1"/>
  <c r="O55" i="453" s="1"/>
  <c r="M55" i="453" a="1"/>
  <c r="M55" i="453" s="1"/>
  <c r="R55" i="453" a="1"/>
  <c r="R55" i="453" s="1"/>
  <c r="N55" i="453" a="1"/>
  <c r="N55" i="453" s="1"/>
  <c r="T55" i="453" a="1"/>
  <c r="T55" i="453" s="1"/>
  <c r="S51" i="453" a="1"/>
  <c r="S51" i="453" s="1"/>
  <c r="O51" i="453" a="1"/>
  <c r="O51" i="453" s="1"/>
  <c r="M51" i="453" a="1"/>
  <c r="M51" i="453" s="1"/>
  <c r="R51" i="453" a="1"/>
  <c r="R51" i="453" s="1"/>
  <c r="N51" i="453" a="1"/>
  <c r="N51" i="453" s="1"/>
  <c r="T51" i="453" a="1"/>
  <c r="T51" i="453" s="1"/>
  <c r="T49" i="453" a="1"/>
  <c r="T49" i="453" s="1"/>
  <c r="R49" i="453" a="1"/>
  <c r="R49" i="453" s="1"/>
  <c r="N49" i="453" a="1"/>
  <c r="N49" i="453" s="1"/>
  <c r="O49" i="453" a="1"/>
  <c r="O49" i="453" s="1"/>
  <c r="S49" i="453" a="1"/>
  <c r="S49" i="453" s="1"/>
  <c r="M49" i="453" a="1"/>
  <c r="M49" i="453" s="1"/>
  <c r="T45" i="453" a="1"/>
  <c r="T45" i="453" s="1"/>
  <c r="R45" i="453" a="1"/>
  <c r="R45" i="453" s="1"/>
  <c r="N45" i="453" a="1"/>
  <c r="N45" i="453" s="1"/>
  <c r="O45" i="453" a="1"/>
  <c r="O45" i="453" s="1"/>
  <c r="S45" i="453" a="1"/>
  <c r="S45" i="453" s="1"/>
  <c r="M45" i="453" a="1"/>
  <c r="M45" i="453" s="1"/>
  <c r="T64" i="453" a="1"/>
  <c r="T64" i="453" s="1"/>
  <c r="S61" i="453" a="1"/>
  <c r="S61" i="453" s="1"/>
  <c r="O61" i="453" a="1"/>
  <c r="O61" i="453" s="1"/>
  <c r="M61" i="453" a="1"/>
  <c r="M61" i="453" s="1"/>
  <c r="T61" i="453" a="1"/>
  <c r="T61" i="453" s="1"/>
  <c r="N61" i="453" a="1"/>
  <c r="N61" i="453" s="1"/>
  <c r="R61" i="453" a="1"/>
  <c r="R61" i="453" s="1"/>
  <c r="W7" i="453" a="1"/>
  <c r="W7" i="453" s="1"/>
  <c r="T56" i="453" a="1"/>
  <c r="T56" i="453" s="1"/>
  <c r="R56" i="453" a="1"/>
  <c r="R56" i="453" s="1"/>
  <c r="N56" i="453" a="1"/>
  <c r="N56" i="453" s="1"/>
  <c r="S56" i="453" a="1"/>
  <c r="S56" i="453" s="1"/>
  <c r="M56" i="453" a="1"/>
  <c r="M56" i="453" s="1"/>
  <c r="O56" i="453" a="1"/>
  <c r="O56" i="453" s="1"/>
  <c r="G68" i="453" a="1"/>
  <c r="G68" i="453" s="1"/>
  <c r="E68" i="453" a="1"/>
  <c r="E68" i="453" s="1"/>
  <c r="C68" i="453" a="1"/>
  <c r="C68" i="453" s="1"/>
  <c r="I68" i="453" a="1"/>
  <c r="I68" i="453" s="1"/>
  <c r="D68" i="453" a="1"/>
  <c r="D68" i="453" s="1"/>
  <c r="F68" i="453" a="1"/>
  <c r="F68" i="453" s="1"/>
  <c r="K68" i="453" a="1"/>
  <c r="K68" i="453" s="1"/>
  <c r="D32" i="453" a="1"/>
  <c r="D32" i="453" s="1"/>
  <c r="G72" i="453" a="1"/>
  <c r="G72" i="453" s="1"/>
  <c r="E72" i="453" a="1"/>
  <c r="E72" i="453" s="1"/>
  <c r="C72" i="453" a="1"/>
  <c r="C72" i="453" s="1"/>
  <c r="I72" i="453" a="1"/>
  <c r="I72" i="453" s="1"/>
  <c r="D72" i="453" a="1"/>
  <c r="D72" i="453" s="1"/>
  <c r="F72" i="453" a="1"/>
  <c r="F72" i="453" s="1"/>
  <c r="K72" i="453" a="1"/>
  <c r="K72" i="453" s="1"/>
  <c r="D36" i="453" a="1"/>
  <c r="D36" i="453" s="1"/>
  <c r="K36" i="453" s="1" a="1"/>
  <c r="K36" i="453" s="1"/>
  <c r="S43" i="453" a="1"/>
  <c r="S43" i="453" s="1"/>
  <c r="O43" i="453" a="1"/>
  <c r="O43" i="453" s="1"/>
  <c r="M43" i="453" a="1"/>
  <c r="M43" i="453" s="1"/>
  <c r="T43" i="453" a="1"/>
  <c r="T43" i="453" s="1"/>
  <c r="N43" i="453" a="1"/>
  <c r="N43" i="453" s="1"/>
  <c r="X4" i="453"/>
  <c r="R13" i="453" s="1"/>
  <c r="R7" i="453"/>
  <c r="R43" i="453" a="1"/>
  <c r="R43" i="453" s="1"/>
  <c r="K7" i="453" a="1"/>
  <c r="K7" i="453" s="1"/>
  <c r="Y7" i="453" a="1"/>
  <c r="Y7" i="453" s="1"/>
  <c r="S58" i="453" a="1"/>
  <c r="S58" i="453" s="1"/>
  <c r="O58" i="453" a="1"/>
  <c r="O58" i="453" s="1"/>
  <c r="M58" i="453" a="1"/>
  <c r="M58" i="453" s="1"/>
  <c r="R58" i="453" a="1"/>
  <c r="R58" i="453" s="1"/>
  <c r="T58" i="453" a="1"/>
  <c r="T58" i="453" s="1"/>
  <c r="N58" i="453" a="1"/>
  <c r="N58" i="453" s="1"/>
  <c r="S50" i="453" a="1"/>
  <c r="S50" i="453" s="1"/>
  <c r="O50" i="453" a="1"/>
  <c r="O50" i="453" s="1"/>
  <c r="M50" i="453" a="1"/>
  <c r="M50" i="453" s="1"/>
  <c r="R50" i="453" a="1"/>
  <c r="R50" i="453" s="1"/>
  <c r="T50" i="453" a="1"/>
  <c r="T50" i="453" s="1"/>
  <c r="N50" i="453" a="1"/>
  <c r="N50" i="453" s="1"/>
  <c r="R14" i="453"/>
  <c r="S72" i="453" a="1"/>
  <c r="S72" i="453" s="1"/>
  <c r="O72" i="453" a="1"/>
  <c r="O72" i="453" s="1"/>
  <c r="M72" i="453" a="1"/>
  <c r="M72" i="453" s="1"/>
  <c r="T72" i="453" a="1"/>
  <c r="T72" i="453" s="1"/>
  <c r="N72" i="453" a="1"/>
  <c r="N72" i="453" s="1"/>
  <c r="R72" i="453" a="1"/>
  <c r="R72" i="453" s="1"/>
  <c r="T70" i="453" a="1"/>
  <c r="T70" i="453" s="1"/>
  <c r="R70" i="453" a="1"/>
  <c r="R70" i="453" s="1"/>
  <c r="N70" i="453" a="1"/>
  <c r="N70" i="453" s="1"/>
  <c r="O70" i="453" a="1"/>
  <c r="O70" i="453" s="1"/>
  <c r="S70" i="453" a="1"/>
  <c r="S70" i="453" s="1"/>
  <c r="R34" i="453"/>
  <c r="M70" i="453" a="1"/>
  <c r="M70" i="453" s="1"/>
  <c r="S68" i="453" a="1"/>
  <c r="S68" i="453" s="1"/>
  <c r="O68" i="453" a="1"/>
  <c r="O68" i="453" s="1"/>
  <c r="M68" i="453" a="1"/>
  <c r="M68" i="453" s="1"/>
  <c r="T68" i="453" a="1"/>
  <c r="T68" i="453" s="1"/>
  <c r="N68" i="453" a="1"/>
  <c r="N68" i="453" s="1"/>
  <c r="R68" i="453" a="1"/>
  <c r="R68" i="453" s="1"/>
  <c r="R32" i="453"/>
  <c r="K14" i="453" a="1"/>
  <c r="K14" i="453" s="1"/>
  <c r="L14" i="453" s="1" a="1"/>
  <c r="L14" i="453" s="1"/>
  <c r="K57" i="453" a="1"/>
  <c r="K57" i="453" s="1"/>
  <c r="I57" i="453" a="1"/>
  <c r="I57" i="453" s="1"/>
  <c r="F57" i="453" a="1"/>
  <c r="F57" i="453" s="1"/>
  <c r="D57" i="453" a="1"/>
  <c r="D57" i="453" s="1"/>
  <c r="E57" i="453" a="1"/>
  <c r="E57" i="453" s="1"/>
  <c r="G57" i="453" a="1"/>
  <c r="G57" i="453" s="1"/>
  <c r="C57" i="453" a="1"/>
  <c r="C57" i="453" s="1"/>
  <c r="G55" i="453" a="1"/>
  <c r="G55" i="453" s="1"/>
  <c r="E55" i="453" a="1"/>
  <c r="E55" i="453" s="1"/>
  <c r="C55" i="453" a="1"/>
  <c r="C55" i="453" s="1"/>
  <c r="K55" i="453" a="1"/>
  <c r="K55" i="453" s="1"/>
  <c r="F55" i="453" a="1"/>
  <c r="F55" i="453" s="1"/>
  <c r="D55" i="453" a="1"/>
  <c r="D55" i="453" s="1"/>
  <c r="I55" i="453" a="1"/>
  <c r="I55" i="453" s="1"/>
  <c r="K53" i="453" a="1"/>
  <c r="K53" i="453" s="1"/>
  <c r="I53" i="453" a="1"/>
  <c r="I53" i="453" s="1"/>
  <c r="F53" i="453" a="1"/>
  <c r="F53" i="453" s="1"/>
  <c r="D53" i="453" a="1"/>
  <c r="D53" i="453" s="1"/>
  <c r="E53" i="453" a="1"/>
  <c r="E53" i="453" s="1"/>
  <c r="G53" i="453" a="1"/>
  <c r="G53" i="453" s="1"/>
  <c r="C53" i="453" a="1"/>
  <c r="C53" i="453" s="1"/>
  <c r="G51" i="453" a="1"/>
  <c r="G51" i="453" s="1"/>
  <c r="E51" i="453" a="1"/>
  <c r="E51" i="453" s="1"/>
  <c r="C51" i="453" a="1"/>
  <c r="C51" i="453" s="1"/>
  <c r="K51" i="453" a="1"/>
  <c r="K51" i="453" s="1"/>
  <c r="F51" i="453" a="1"/>
  <c r="F51" i="453" s="1"/>
  <c r="D51" i="453" a="1"/>
  <c r="D51" i="453" s="1"/>
  <c r="I51" i="453" a="1"/>
  <c r="I51" i="453" s="1"/>
  <c r="K49" i="453" a="1"/>
  <c r="K49" i="453" s="1"/>
  <c r="I49" i="453" a="1"/>
  <c r="I49" i="453" s="1"/>
  <c r="F49" i="453" a="1"/>
  <c r="F49" i="453" s="1"/>
  <c r="D49" i="453" a="1"/>
  <c r="D49" i="453" s="1"/>
  <c r="E49" i="453" a="1"/>
  <c r="E49" i="453" s="1"/>
  <c r="G49" i="453" a="1"/>
  <c r="G49" i="453" s="1"/>
  <c r="C49" i="453" a="1"/>
  <c r="C49" i="453" s="1"/>
  <c r="G47" i="453" a="1"/>
  <c r="G47" i="453" s="1"/>
  <c r="E47" i="453" a="1"/>
  <c r="E47" i="453" s="1"/>
  <c r="C47" i="453" a="1"/>
  <c r="C47" i="453" s="1"/>
  <c r="I47" i="453" a="1"/>
  <c r="I47" i="453" s="1"/>
  <c r="K47" i="453" a="1"/>
  <c r="K47" i="453" s="1"/>
  <c r="D47" i="453" a="1"/>
  <c r="D47" i="453" s="1"/>
  <c r="F47" i="453" a="1"/>
  <c r="F47" i="453" s="1"/>
  <c r="K45" i="453" a="1"/>
  <c r="K45" i="453" s="1"/>
  <c r="I45" i="453" a="1"/>
  <c r="I45" i="453" s="1"/>
  <c r="F45" i="453" a="1"/>
  <c r="F45" i="453" s="1"/>
  <c r="D45" i="453" a="1"/>
  <c r="D45" i="453" s="1"/>
  <c r="E45" i="453" a="1"/>
  <c r="E45" i="453" s="1"/>
  <c r="G45" i="453" a="1"/>
  <c r="G45" i="453" s="1"/>
  <c r="C45" i="453" a="1"/>
  <c r="C45" i="453" s="1"/>
  <c r="R64" i="453" a="1"/>
  <c r="R64" i="453" s="1"/>
  <c r="O64" i="453" a="1"/>
  <c r="O64" i="453" s="1"/>
  <c r="T52" i="453" a="1"/>
  <c r="T52" i="453" s="1"/>
  <c r="R52" i="453" a="1"/>
  <c r="R52" i="453" s="1"/>
  <c r="N52" i="453" a="1"/>
  <c r="N52" i="453" s="1"/>
  <c r="S52" i="453" a="1"/>
  <c r="S52" i="453" s="1"/>
  <c r="M52" i="453" a="1"/>
  <c r="M52" i="453" s="1"/>
  <c r="O52" i="453" a="1"/>
  <c r="O52" i="453" s="1"/>
  <c r="R16" i="453"/>
  <c r="R44" i="453" a="1"/>
  <c r="R44" i="453" s="1"/>
  <c r="T44" i="453" a="1"/>
  <c r="T44" i="453" s="1"/>
  <c r="M44" i="453" a="1"/>
  <c r="M44" i="453" s="1"/>
  <c r="O44" i="453" a="1"/>
  <c r="O44" i="453" s="1"/>
  <c r="N44" i="453" a="1"/>
  <c r="N44" i="453" s="1"/>
  <c r="S44" i="453" a="1"/>
  <c r="S44" i="453" s="1"/>
  <c r="R8" i="453"/>
  <c r="K63" i="453" a="1"/>
  <c r="K63" i="453" s="1"/>
  <c r="I63" i="453" a="1"/>
  <c r="I63" i="453" s="1"/>
  <c r="F63" i="453" a="1"/>
  <c r="F63" i="453" s="1"/>
  <c r="D63" i="453" a="1"/>
  <c r="D63" i="453" s="1"/>
  <c r="G63" i="453" a="1"/>
  <c r="G63" i="453" s="1"/>
  <c r="C63" i="453" a="1"/>
  <c r="C63" i="453" s="1"/>
  <c r="E63" i="453" a="1"/>
  <c r="E63" i="453" s="1"/>
  <c r="T57" i="453" a="1"/>
  <c r="T57" i="453" s="1"/>
  <c r="R57" i="453" a="1"/>
  <c r="R57" i="453" s="1"/>
  <c r="N57" i="453" a="1"/>
  <c r="N57" i="453" s="1"/>
  <c r="O57" i="453" a="1"/>
  <c r="O57" i="453" s="1"/>
  <c r="S57" i="453" a="1"/>
  <c r="S57" i="453" s="1"/>
  <c r="M57" i="453" a="1"/>
  <c r="M57" i="453" s="1"/>
  <c r="S47" i="453" a="1"/>
  <c r="S47" i="453" s="1"/>
  <c r="O47" i="453" a="1"/>
  <c r="O47" i="453" s="1"/>
  <c r="M47" i="453" a="1"/>
  <c r="M47" i="453" s="1"/>
  <c r="T47" i="453" a="1"/>
  <c r="T47" i="453" s="1"/>
  <c r="R47" i="453" a="1"/>
  <c r="R47" i="453" s="1"/>
  <c r="N47" i="453" a="1"/>
  <c r="N47" i="453" s="1"/>
  <c r="R11" i="453"/>
  <c r="K60" i="453" a="1"/>
  <c r="K60" i="453" s="1"/>
  <c r="I60" i="453" a="1"/>
  <c r="I60" i="453" s="1"/>
  <c r="F60" i="453" a="1"/>
  <c r="F60" i="453" s="1"/>
  <c r="D60" i="453" a="1"/>
  <c r="D60" i="453" s="1"/>
  <c r="G60" i="453" a="1"/>
  <c r="G60" i="453" s="1"/>
  <c r="C60" i="453" a="1"/>
  <c r="C60" i="453" s="1"/>
  <c r="E60" i="453" a="1"/>
  <c r="E60" i="453" s="1"/>
  <c r="M64" i="453" a="1"/>
  <c r="M64" i="453" s="1"/>
  <c r="T60" i="453" a="1"/>
  <c r="T60" i="453" s="1"/>
  <c r="R60" i="453" a="1"/>
  <c r="R60" i="453" s="1"/>
  <c r="N60" i="453" a="1"/>
  <c r="N60" i="453" s="1"/>
  <c r="S60" i="453" a="1"/>
  <c r="S60" i="453" s="1"/>
  <c r="M60" i="453" a="1"/>
  <c r="M60" i="453" s="1"/>
  <c r="O60" i="453" a="1"/>
  <c r="O60" i="453" s="1"/>
  <c r="R24" i="453"/>
  <c r="R44" i="445" a="1"/>
  <c r="R44" i="445" s="1"/>
  <c r="M47" i="450" a="1"/>
  <c r="M47" i="450" s="1"/>
  <c r="T66" i="453" a="1"/>
  <c r="T66" i="453" s="1"/>
  <c r="R66" i="453" a="1"/>
  <c r="R66" i="453" s="1"/>
  <c r="N66" i="453" a="1"/>
  <c r="N66" i="453" s="1"/>
  <c r="O66" i="453" a="1"/>
  <c r="O66" i="453" s="1"/>
  <c r="S66" i="453" a="1"/>
  <c r="S66" i="453" s="1"/>
  <c r="R30" i="453"/>
  <c r="M66" i="453" a="1"/>
  <c r="M66" i="453" s="1"/>
  <c r="T63" i="453" a="1"/>
  <c r="T63" i="453" s="1"/>
  <c r="R63" i="453" a="1"/>
  <c r="R63" i="453" s="1"/>
  <c r="N63" i="453" a="1"/>
  <c r="N63" i="453" s="1"/>
  <c r="S63" i="453" a="1"/>
  <c r="S63" i="453" s="1"/>
  <c r="M63" i="453" a="1"/>
  <c r="M63" i="453" s="1"/>
  <c r="O63" i="453" a="1"/>
  <c r="O63" i="453" s="1"/>
  <c r="R27" i="453"/>
  <c r="G58" i="453" a="1"/>
  <c r="G58" i="453" s="1"/>
  <c r="E58" i="453" a="1"/>
  <c r="E58" i="453" s="1"/>
  <c r="C58" i="453" a="1"/>
  <c r="C58" i="453" s="1"/>
  <c r="K58" i="453" a="1"/>
  <c r="K58" i="453" s="1"/>
  <c r="F58" i="453" a="1"/>
  <c r="F58" i="453" s="1"/>
  <c r="I58" i="453" a="1"/>
  <c r="I58" i="453" s="1"/>
  <c r="D58" i="453" a="1"/>
  <c r="D58" i="453" s="1"/>
  <c r="K56" i="453" a="1"/>
  <c r="K56" i="453" s="1"/>
  <c r="I56" i="453" a="1"/>
  <c r="I56" i="453" s="1"/>
  <c r="F56" i="453" a="1"/>
  <c r="F56" i="453" s="1"/>
  <c r="D56" i="453" a="1"/>
  <c r="D56" i="453" s="1"/>
  <c r="G56" i="453" a="1"/>
  <c r="G56" i="453" s="1"/>
  <c r="C56" i="453" a="1"/>
  <c r="C56" i="453" s="1"/>
  <c r="E56" i="453" a="1"/>
  <c r="E56" i="453" s="1"/>
  <c r="G50" i="453" a="1"/>
  <c r="G50" i="453" s="1"/>
  <c r="E50" i="453" a="1"/>
  <c r="E50" i="453" s="1"/>
  <c r="C50" i="453" a="1"/>
  <c r="C50" i="453" s="1"/>
  <c r="K50" i="453" a="1"/>
  <c r="K50" i="453" s="1"/>
  <c r="F50" i="453" a="1"/>
  <c r="F50" i="453" s="1"/>
  <c r="I50" i="453" a="1"/>
  <c r="I50" i="453" s="1"/>
  <c r="D50" i="453" a="1"/>
  <c r="D50" i="453" s="1"/>
  <c r="K48" i="453" a="1"/>
  <c r="K48" i="453" s="1"/>
  <c r="I48" i="453" a="1"/>
  <c r="I48" i="453" s="1"/>
  <c r="F48" i="453" a="1"/>
  <c r="F48" i="453" s="1"/>
  <c r="D48" i="453" a="1"/>
  <c r="D48" i="453" s="1"/>
  <c r="G48" i="453" a="1"/>
  <c r="G48" i="453" s="1"/>
  <c r="C48" i="453" a="1"/>
  <c r="C48" i="453" s="1"/>
  <c r="E48" i="453" a="1"/>
  <c r="E48" i="453" s="1"/>
  <c r="T62" i="453" a="1"/>
  <c r="T62" i="453" s="1"/>
  <c r="R62" i="453" a="1"/>
  <c r="R62" i="453" s="1"/>
  <c r="N62" i="453" a="1"/>
  <c r="N62" i="453" s="1"/>
  <c r="O62" i="453" a="1"/>
  <c r="O62" i="453" s="1"/>
  <c r="S62" i="453" a="1"/>
  <c r="S62" i="453" s="1"/>
  <c r="M62" i="453" a="1"/>
  <c r="M62" i="453" s="1"/>
  <c r="R26" i="453"/>
  <c r="D21" i="453" a="1"/>
  <c r="D21" i="453" s="1"/>
  <c r="D19" i="453" a="1"/>
  <c r="D19" i="453" s="1"/>
  <c r="D17" i="453" a="1"/>
  <c r="D17" i="453" s="1"/>
  <c r="D15" i="453" a="1"/>
  <c r="D15" i="453" s="1"/>
  <c r="D13" i="453" a="1"/>
  <c r="D13" i="453" s="1"/>
  <c r="D11" i="453" a="1"/>
  <c r="D11" i="453" s="1"/>
  <c r="D9" i="453" a="1"/>
  <c r="D9" i="453" s="1"/>
  <c r="N64" i="453" a="1"/>
  <c r="N64" i="453" s="1"/>
  <c r="S64" i="453" a="1"/>
  <c r="S64" i="453" s="1"/>
  <c r="D20" i="453" a="1"/>
  <c r="D20" i="453" s="1"/>
  <c r="K20" i="453" s="1" a="1"/>
  <c r="K20" i="453" s="1"/>
  <c r="L20" i="453" s="1" a="1"/>
  <c r="L20" i="453" s="1"/>
  <c r="S54" i="453" a="1"/>
  <c r="S54" i="453" s="1"/>
  <c r="O54" i="453" a="1"/>
  <c r="O54" i="453" s="1"/>
  <c r="M54" i="453" a="1"/>
  <c r="M54" i="453" s="1"/>
  <c r="R54" i="453" a="1"/>
  <c r="R54" i="453" s="1"/>
  <c r="T54" i="453" a="1"/>
  <c r="T54" i="453" s="1"/>
  <c r="N54" i="453" a="1"/>
  <c r="N54" i="453" s="1"/>
  <c r="R18" i="453"/>
  <c r="D12" i="453" a="1"/>
  <c r="D12" i="453" s="1"/>
  <c r="N46" i="453" a="1"/>
  <c r="N46" i="453" s="1"/>
  <c r="R46" i="453" a="1"/>
  <c r="R46" i="453" s="1"/>
  <c r="M46" i="453" a="1"/>
  <c r="M46" i="453" s="1"/>
  <c r="S46" i="453" a="1"/>
  <c r="S46" i="453" s="1"/>
  <c r="O46" i="453" a="1"/>
  <c r="O46" i="453" s="1"/>
  <c r="T46" i="453" a="1"/>
  <c r="T46" i="453" s="1"/>
  <c r="R10" i="453"/>
  <c r="M69" i="451" a="1"/>
  <c r="M69" i="451" s="1"/>
  <c r="T69" i="451" a="1"/>
  <c r="T69" i="451" s="1"/>
  <c r="T53" i="442" a="1"/>
  <c r="T53" i="442" s="1"/>
  <c r="S53" i="442" a="1"/>
  <c r="S53" i="442" s="1"/>
  <c r="N57" i="442" a="1"/>
  <c r="N57" i="442" s="1"/>
  <c r="M57" i="442" a="1"/>
  <c r="M57" i="442" s="1"/>
  <c r="R57" i="442" a="1"/>
  <c r="R57" i="442" s="1"/>
  <c r="O62" i="444" a="1"/>
  <c r="O62" i="444" s="1"/>
  <c r="T65" i="451" a="1"/>
  <c r="T65" i="451" s="1"/>
  <c r="M59" i="450" a="1"/>
  <c r="M59" i="450" s="1"/>
  <c r="N54" i="447" a="1"/>
  <c r="N54" i="447" s="1"/>
  <c r="O52" i="450" a="1"/>
  <c r="O52" i="450" s="1"/>
  <c r="W34" i="451" a="1"/>
  <c r="W34" i="451" s="1"/>
  <c r="X34" i="451" a="1"/>
  <c r="X34" i="451" s="1"/>
  <c r="Y34" i="451" a="1"/>
  <c r="Y34" i="451" s="1"/>
  <c r="Y17" i="451" a="1"/>
  <c r="Y17" i="451" s="1"/>
  <c r="X17" i="451" a="1"/>
  <c r="X17" i="451" s="1"/>
  <c r="D29" i="451" a="1"/>
  <c r="D29" i="451" s="1"/>
  <c r="W29" i="451" s="1" a="1"/>
  <c r="W29" i="451" s="1"/>
  <c r="S66" i="451" a="1"/>
  <c r="S66" i="451" s="1"/>
  <c r="G46" i="451" a="1"/>
  <c r="G46" i="451" s="1"/>
  <c r="E46" i="451" a="1"/>
  <c r="E46" i="451" s="1"/>
  <c r="C46" i="451" a="1"/>
  <c r="C46" i="451" s="1"/>
  <c r="I46" i="451" a="1"/>
  <c r="I46" i="451" s="1"/>
  <c r="D46" i="451" a="1"/>
  <c r="D46" i="451" s="1"/>
  <c r="K46" i="451" a="1"/>
  <c r="K46" i="451" s="1"/>
  <c r="F46" i="451" a="1"/>
  <c r="F46" i="451" s="1"/>
  <c r="D10" i="451" a="1"/>
  <c r="D10" i="451" s="1"/>
  <c r="K10" i="451" s="1" a="1"/>
  <c r="K10" i="451" s="1"/>
  <c r="L10" i="451" s="1" a="1"/>
  <c r="L10" i="451" s="1"/>
  <c r="K52" i="451" a="1"/>
  <c r="K52" i="451" s="1"/>
  <c r="I52" i="451" a="1"/>
  <c r="I52" i="451" s="1"/>
  <c r="F52" i="451" a="1"/>
  <c r="F52" i="451" s="1"/>
  <c r="D52" i="451" a="1"/>
  <c r="D52" i="451" s="1"/>
  <c r="E52" i="451" a="1"/>
  <c r="E52" i="451" s="1"/>
  <c r="C52" i="451" a="1"/>
  <c r="C52" i="451" s="1"/>
  <c r="G52" i="451" a="1"/>
  <c r="G52" i="451" s="1"/>
  <c r="D16" i="451" a="1"/>
  <c r="D16" i="451" s="1"/>
  <c r="K16" i="451" s="1" a="1"/>
  <c r="K16" i="451" s="1"/>
  <c r="L16" i="451" s="1" a="1"/>
  <c r="L16" i="451" s="1"/>
  <c r="G60" i="451" a="1"/>
  <c r="G60" i="451" s="1"/>
  <c r="E60" i="451" a="1"/>
  <c r="E60" i="451" s="1"/>
  <c r="C60" i="451" a="1"/>
  <c r="C60" i="451" s="1"/>
  <c r="I60" i="451" a="1"/>
  <c r="I60" i="451" s="1"/>
  <c r="D60" i="451" a="1"/>
  <c r="D60" i="451" s="1"/>
  <c r="K60" i="451" a="1"/>
  <c r="K60" i="451" s="1"/>
  <c r="F60" i="451" a="1"/>
  <c r="F60" i="451" s="1"/>
  <c r="D24" i="451" a="1"/>
  <c r="D24" i="451" s="1"/>
  <c r="K24" i="451" s="1" a="1"/>
  <c r="K24" i="451" s="1"/>
  <c r="G50" i="451" a="1"/>
  <c r="G50" i="451" s="1"/>
  <c r="E50" i="451" a="1"/>
  <c r="E50" i="451" s="1"/>
  <c r="C50" i="451" a="1"/>
  <c r="C50" i="451" s="1"/>
  <c r="I50" i="451" a="1"/>
  <c r="I50" i="451" s="1"/>
  <c r="D50" i="451" a="1"/>
  <c r="D50" i="451" s="1"/>
  <c r="K50" i="451" a="1"/>
  <c r="K50" i="451" s="1"/>
  <c r="F50" i="451" a="1"/>
  <c r="F50" i="451" s="1"/>
  <c r="D14" i="451" a="1"/>
  <c r="D14" i="451" s="1"/>
  <c r="K14" i="451" s="1" a="1"/>
  <c r="K14" i="451" s="1"/>
  <c r="L14" i="451" s="1" a="1"/>
  <c r="L14" i="451" s="1"/>
  <c r="G64" i="451" a="1"/>
  <c r="G64" i="451" s="1"/>
  <c r="E64" i="451" a="1"/>
  <c r="E64" i="451" s="1"/>
  <c r="C64" i="451" a="1"/>
  <c r="C64" i="451" s="1"/>
  <c r="I64" i="451" a="1"/>
  <c r="I64" i="451" s="1"/>
  <c r="D64" i="451" a="1"/>
  <c r="D64" i="451" s="1"/>
  <c r="F64" i="451" a="1"/>
  <c r="F64" i="451" s="1"/>
  <c r="K64" i="451" a="1"/>
  <c r="K64" i="451" s="1"/>
  <c r="D28" i="451" a="1"/>
  <c r="D28" i="451" s="1"/>
  <c r="F55" i="451" a="1"/>
  <c r="F55" i="451" s="1"/>
  <c r="C55" i="451" a="1"/>
  <c r="C55" i="451" s="1"/>
  <c r="I55" i="451" a="1"/>
  <c r="I55" i="451" s="1"/>
  <c r="E55" i="451" a="1"/>
  <c r="E55" i="451" s="1"/>
  <c r="K55" i="451" a="1"/>
  <c r="K55" i="451" s="1"/>
  <c r="D55" i="451" a="1"/>
  <c r="D55" i="451" s="1"/>
  <c r="G55" i="451" a="1"/>
  <c r="G55" i="451" s="1"/>
  <c r="D19" i="451" a="1"/>
  <c r="D19" i="451" s="1"/>
  <c r="G61" i="451" a="1"/>
  <c r="G61" i="451" s="1"/>
  <c r="E61" i="451" a="1"/>
  <c r="E61" i="451" s="1"/>
  <c r="I61" i="451" a="1"/>
  <c r="I61" i="451" s="1"/>
  <c r="D61" i="451" a="1"/>
  <c r="D61" i="451" s="1"/>
  <c r="F61" i="451" a="1"/>
  <c r="F61" i="451" s="1"/>
  <c r="K61" i="451" a="1"/>
  <c r="K61" i="451" s="1"/>
  <c r="C61" i="451" a="1"/>
  <c r="C61" i="451" s="1"/>
  <c r="M61" i="451" a="1"/>
  <c r="M61" i="451" s="1"/>
  <c r="T61" i="451" a="1"/>
  <c r="T61" i="451" s="1"/>
  <c r="D25" i="451" a="1"/>
  <c r="D25" i="451" s="1"/>
  <c r="S61" i="451" a="1"/>
  <c r="S61" i="451" s="1"/>
  <c r="N61" i="451" a="1"/>
  <c r="N61" i="451" s="1"/>
  <c r="O61" i="451" a="1"/>
  <c r="O61" i="451" s="1"/>
  <c r="R61" i="451" a="1"/>
  <c r="R61" i="451" s="1"/>
  <c r="K63" i="451" a="1"/>
  <c r="K63" i="451" s="1"/>
  <c r="I63" i="451" a="1"/>
  <c r="I63" i="451" s="1"/>
  <c r="F63" i="451" a="1"/>
  <c r="F63" i="451" s="1"/>
  <c r="D63" i="451" a="1"/>
  <c r="D63" i="451" s="1"/>
  <c r="G63" i="451" a="1"/>
  <c r="G63" i="451" s="1"/>
  <c r="C63" i="451" a="1"/>
  <c r="C63" i="451" s="1"/>
  <c r="E63" i="451" a="1"/>
  <c r="E63" i="451" s="1"/>
  <c r="D27" i="451" a="1"/>
  <c r="D27" i="451" s="1"/>
  <c r="K27" i="451" s="1" a="1"/>
  <c r="K27" i="451" s="1"/>
  <c r="L27" i="451" s="1" a="1"/>
  <c r="L27" i="451" s="1"/>
  <c r="Y36" i="451" a="1"/>
  <c r="Y36" i="451" s="1"/>
  <c r="K48" i="451" a="1"/>
  <c r="K48" i="451" s="1"/>
  <c r="I48" i="451" a="1"/>
  <c r="I48" i="451" s="1"/>
  <c r="F48" i="451" a="1"/>
  <c r="F48" i="451" s="1"/>
  <c r="D48" i="451" a="1"/>
  <c r="D48" i="451" s="1"/>
  <c r="E48" i="451" a="1"/>
  <c r="E48" i="451" s="1"/>
  <c r="C48" i="451" a="1"/>
  <c r="C48" i="451" s="1"/>
  <c r="G48" i="451" a="1"/>
  <c r="G48" i="451" s="1"/>
  <c r="D12" i="451" a="1"/>
  <c r="D12" i="451" s="1"/>
  <c r="K12" i="451" s="1" a="1"/>
  <c r="K12" i="451" s="1"/>
  <c r="L12" i="451" s="1" a="1"/>
  <c r="L12" i="451" s="1"/>
  <c r="G56" i="451" a="1"/>
  <c r="G56" i="451" s="1"/>
  <c r="E56" i="451" a="1"/>
  <c r="E56" i="451" s="1"/>
  <c r="C56" i="451" a="1"/>
  <c r="C56" i="451" s="1"/>
  <c r="K56" i="451" a="1"/>
  <c r="K56" i="451" s="1"/>
  <c r="D56" i="451" a="1"/>
  <c r="D56" i="451" s="1"/>
  <c r="I56" i="451" a="1"/>
  <c r="I56" i="451" s="1"/>
  <c r="F56" i="451" a="1"/>
  <c r="F56" i="451" s="1"/>
  <c r="D20" i="451" a="1"/>
  <c r="D20" i="451" s="1"/>
  <c r="K43" i="451" a="1"/>
  <c r="K43" i="451" s="1"/>
  <c r="I43" i="451" a="1"/>
  <c r="I43" i="451" s="1"/>
  <c r="F43" i="451" a="1"/>
  <c r="F43" i="451" s="1"/>
  <c r="D43" i="451" a="1"/>
  <c r="D43" i="451" s="1"/>
  <c r="E43" i="451" a="1"/>
  <c r="E43" i="451" s="1"/>
  <c r="C43" i="451" a="1"/>
  <c r="C43" i="451" s="1"/>
  <c r="G43" i="451" a="1"/>
  <c r="G43" i="451" s="1"/>
  <c r="D7" i="451" a="1"/>
  <c r="D7" i="451" s="1"/>
  <c r="T70" i="451" a="1"/>
  <c r="T70" i="451" s="1"/>
  <c r="R70" i="451" a="1"/>
  <c r="R70" i="451" s="1"/>
  <c r="N70" i="451" a="1"/>
  <c r="N70" i="451" s="1"/>
  <c r="O70" i="451" a="1"/>
  <c r="O70" i="451" s="1"/>
  <c r="S70" i="451" a="1"/>
  <c r="S70" i="451" s="1"/>
  <c r="M70" i="451" a="1"/>
  <c r="M70" i="451" s="1"/>
  <c r="K34" i="451" a="1"/>
  <c r="K34" i="451" s="1"/>
  <c r="L34" i="451" s="1" a="1"/>
  <c r="L34" i="451" s="1"/>
  <c r="T67" i="451" a="1"/>
  <c r="T67" i="451" s="1"/>
  <c r="R67" i="451" a="1"/>
  <c r="R67" i="451" s="1"/>
  <c r="N67" i="451" a="1"/>
  <c r="N67" i="451" s="1"/>
  <c r="S67" i="451" a="1"/>
  <c r="S67" i="451" s="1"/>
  <c r="M67" i="451" a="1"/>
  <c r="M67" i="451" s="1"/>
  <c r="O67" i="451" a="1"/>
  <c r="O67" i="451" s="1"/>
  <c r="K62" i="451" a="1"/>
  <c r="K62" i="451" s="1"/>
  <c r="I62" i="451" a="1"/>
  <c r="I62" i="451" s="1"/>
  <c r="F62" i="451" a="1"/>
  <c r="F62" i="451" s="1"/>
  <c r="D62" i="451" a="1"/>
  <c r="D62" i="451" s="1"/>
  <c r="E62" i="451" a="1"/>
  <c r="E62" i="451" s="1"/>
  <c r="G62" i="451" a="1"/>
  <c r="G62" i="451" s="1"/>
  <c r="C62" i="451" a="1"/>
  <c r="C62" i="451" s="1"/>
  <c r="D26" i="451" a="1"/>
  <c r="D26" i="451" s="1"/>
  <c r="K58" i="451" a="1"/>
  <c r="K58" i="451" s="1"/>
  <c r="I58" i="451" a="1"/>
  <c r="I58" i="451" s="1"/>
  <c r="F58" i="451" a="1"/>
  <c r="F58" i="451" s="1"/>
  <c r="D58" i="451" a="1"/>
  <c r="D58" i="451" s="1"/>
  <c r="G58" i="451" a="1"/>
  <c r="G58" i="451" s="1"/>
  <c r="C58" i="451" a="1"/>
  <c r="C58" i="451" s="1"/>
  <c r="E58" i="451" a="1"/>
  <c r="E58" i="451" s="1"/>
  <c r="T58" i="451" a="1"/>
  <c r="T58" i="451" s="1"/>
  <c r="R58" i="451" a="1"/>
  <c r="R58" i="451" s="1"/>
  <c r="N58" i="451" a="1"/>
  <c r="N58" i="451" s="1"/>
  <c r="S58" i="451" a="1"/>
  <c r="S58" i="451" s="1"/>
  <c r="O58" i="451" a="1"/>
  <c r="O58" i="451" s="1"/>
  <c r="M58" i="451" a="1"/>
  <c r="M58" i="451" s="1"/>
  <c r="S60" i="451" a="1"/>
  <c r="S60" i="451" s="1"/>
  <c r="O60" i="451" a="1"/>
  <c r="O60" i="451" s="1"/>
  <c r="M60" i="451" a="1"/>
  <c r="M60" i="451" s="1"/>
  <c r="T60" i="451" a="1"/>
  <c r="T60" i="451" s="1"/>
  <c r="N60" i="451" a="1"/>
  <c r="N60" i="451" s="1"/>
  <c r="R60" i="451" a="1"/>
  <c r="R60" i="451" s="1"/>
  <c r="K51" i="451" a="1"/>
  <c r="K51" i="451" s="1"/>
  <c r="I51" i="451" a="1"/>
  <c r="I51" i="451" s="1"/>
  <c r="F51" i="451" a="1"/>
  <c r="F51" i="451" s="1"/>
  <c r="D51" i="451" a="1"/>
  <c r="D51" i="451" s="1"/>
  <c r="E51" i="451" a="1"/>
  <c r="E51" i="451" s="1"/>
  <c r="C51" i="451" a="1"/>
  <c r="C51" i="451" s="1"/>
  <c r="G51" i="451" a="1"/>
  <c r="G51" i="451" s="1"/>
  <c r="S68" i="451" a="1"/>
  <c r="S68" i="451" s="1"/>
  <c r="O68" i="451" a="1"/>
  <c r="O68" i="451" s="1"/>
  <c r="M68" i="451" a="1"/>
  <c r="M68" i="451" s="1"/>
  <c r="T68" i="451" a="1"/>
  <c r="T68" i="451" s="1"/>
  <c r="N68" i="451" a="1"/>
  <c r="N68" i="451" s="1"/>
  <c r="R68" i="451" a="1"/>
  <c r="R68" i="451" s="1"/>
  <c r="G68" i="451" a="1"/>
  <c r="G68" i="451" s="1"/>
  <c r="E68" i="451" a="1"/>
  <c r="E68" i="451" s="1"/>
  <c r="C68" i="451" a="1"/>
  <c r="C68" i="451" s="1"/>
  <c r="I68" i="451" a="1"/>
  <c r="I68" i="451" s="1"/>
  <c r="D68" i="451" a="1"/>
  <c r="D68" i="451" s="1"/>
  <c r="F68" i="451" a="1"/>
  <c r="F68" i="451" s="1"/>
  <c r="K68" i="451" a="1"/>
  <c r="K68" i="451" s="1"/>
  <c r="K44" i="451" a="1"/>
  <c r="K44" i="451" s="1"/>
  <c r="I44" i="451" a="1"/>
  <c r="I44" i="451" s="1"/>
  <c r="F44" i="451" a="1"/>
  <c r="F44" i="451" s="1"/>
  <c r="D44" i="451" a="1"/>
  <c r="D44" i="451" s="1"/>
  <c r="E44" i="451" a="1"/>
  <c r="E44" i="451" s="1"/>
  <c r="C44" i="451" a="1"/>
  <c r="C44" i="451" s="1"/>
  <c r="G44" i="451" a="1"/>
  <c r="G44" i="451" s="1"/>
  <c r="H8" i="451" a="1"/>
  <c r="H8" i="451" s="1"/>
  <c r="AA8" i="451" s="1" a="1"/>
  <c r="AA8" i="451" s="1"/>
  <c r="S45" i="451" a="1"/>
  <c r="S45" i="451" s="1"/>
  <c r="O45" i="451" a="1"/>
  <c r="O45" i="451" s="1"/>
  <c r="M45" i="451" a="1"/>
  <c r="M45" i="451" s="1"/>
  <c r="T45" i="451" a="1"/>
  <c r="T45" i="451" s="1"/>
  <c r="N45" i="451" a="1"/>
  <c r="N45" i="451" s="1"/>
  <c r="R45" i="451" a="1"/>
  <c r="R45" i="451" s="1"/>
  <c r="O62" i="451" a="1"/>
  <c r="O62" i="451" s="1"/>
  <c r="F59" i="451" a="1"/>
  <c r="F59" i="451" s="1"/>
  <c r="C59" i="451" a="1"/>
  <c r="C59" i="451" s="1"/>
  <c r="I59" i="451" a="1"/>
  <c r="I59" i="451" s="1"/>
  <c r="E59" i="451" a="1"/>
  <c r="E59" i="451" s="1"/>
  <c r="K59" i="451" a="1"/>
  <c r="K59" i="451" s="1"/>
  <c r="D59" i="451" a="1"/>
  <c r="D59" i="451" s="1"/>
  <c r="G59" i="451" a="1"/>
  <c r="G59" i="451" s="1"/>
  <c r="S59" i="451" a="1"/>
  <c r="S59" i="451" s="1"/>
  <c r="O59" i="451" a="1"/>
  <c r="O59" i="451" s="1"/>
  <c r="M59" i="451" a="1"/>
  <c r="M59" i="451" s="1"/>
  <c r="T59" i="451" a="1"/>
  <c r="T59" i="451" s="1"/>
  <c r="N59" i="451" a="1"/>
  <c r="N59" i="451" s="1"/>
  <c r="R59" i="451" a="1"/>
  <c r="R59" i="451" s="1"/>
  <c r="N68" i="444" a="1"/>
  <c r="N68" i="444" s="1"/>
  <c r="M70" i="444" a="1"/>
  <c r="M70" i="444" s="1"/>
  <c r="R56" i="446" a="1"/>
  <c r="R56" i="446" s="1"/>
  <c r="T63" i="451" a="1"/>
  <c r="T63" i="451" s="1"/>
  <c r="R63" i="451" a="1"/>
  <c r="R63" i="451" s="1"/>
  <c r="N63" i="451" a="1"/>
  <c r="N63" i="451" s="1"/>
  <c r="S63" i="451" a="1"/>
  <c r="S63" i="451" s="1"/>
  <c r="M63" i="451" a="1"/>
  <c r="M63" i="451" s="1"/>
  <c r="O63" i="451" a="1"/>
  <c r="O63" i="451" s="1"/>
  <c r="K67" i="451" a="1"/>
  <c r="K67" i="451" s="1"/>
  <c r="I67" i="451" a="1"/>
  <c r="I67" i="451" s="1"/>
  <c r="F67" i="451" a="1"/>
  <c r="F67" i="451" s="1"/>
  <c r="D67" i="451" a="1"/>
  <c r="D67" i="451" s="1"/>
  <c r="G67" i="451" a="1"/>
  <c r="G67" i="451" s="1"/>
  <c r="C67" i="451" a="1"/>
  <c r="C67" i="451" s="1"/>
  <c r="E67" i="451" a="1"/>
  <c r="E67" i="451" s="1"/>
  <c r="D31" i="451" a="1"/>
  <c r="D31" i="451" s="1"/>
  <c r="K31" i="451" s="1" a="1"/>
  <c r="K31" i="451" s="1"/>
  <c r="L31" i="451" s="1" a="1"/>
  <c r="L31" i="451" s="1"/>
  <c r="G69" i="451" a="1"/>
  <c r="G69" i="451" s="1"/>
  <c r="E69" i="451" a="1"/>
  <c r="E69" i="451" s="1"/>
  <c r="C69" i="451" a="1"/>
  <c r="C69" i="451" s="1"/>
  <c r="I69" i="451" a="1"/>
  <c r="I69" i="451" s="1"/>
  <c r="D69" i="451" a="1"/>
  <c r="D69" i="451" s="1"/>
  <c r="F69" i="451" a="1"/>
  <c r="F69" i="451" s="1"/>
  <c r="K69" i="451" a="1"/>
  <c r="K69" i="451" s="1"/>
  <c r="D33" i="451" a="1"/>
  <c r="D33" i="451" s="1"/>
  <c r="G54" i="451" a="1"/>
  <c r="G54" i="451" s="1"/>
  <c r="E54" i="451" a="1"/>
  <c r="E54" i="451" s="1"/>
  <c r="C54" i="451" a="1"/>
  <c r="C54" i="451" s="1"/>
  <c r="I54" i="451" a="1"/>
  <c r="I54" i="451" s="1"/>
  <c r="D54" i="451" a="1"/>
  <c r="D54" i="451" s="1"/>
  <c r="K54" i="451" a="1"/>
  <c r="K54" i="451" s="1"/>
  <c r="F54" i="451" a="1"/>
  <c r="F54" i="451" s="1"/>
  <c r="T54" i="451" a="1"/>
  <c r="T54" i="451" s="1"/>
  <c r="S54" i="451" a="1"/>
  <c r="S54" i="451" s="1"/>
  <c r="O54" i="451" a="1"/>
  <c r="O54" i="451" s="1"/>
  <c r="M54" i="451" a="1"/>
  <c r="M54" i="451" s="1"/>
  <c r="N54" i="451" a="1"/>
  <c r="N54" i="451" s="1"/>
  <c r="R54" i="451" a="1"/>
  <c r="R54" i="451" s="1"/>
  <c r="T52" i="451" a="1"/>
  <c r="T52" i="451" s="1"/>
  <c r="R52" i="451" a="1"/>
  <c r="R52" i="451" s="1"/>
  <c r="N52" i="451" a="1"/>
  <c r="N52" i="451" s="1"/>
  <c r="O52" i="451" a="1"/>
  <c r="O52" i="451" s="1"/>
  <c r="M52" i="451" a="1"/>
  <c r="M52" i="451" s="1"/>
  <c r="S52" i="451" a="1"/>
  <c r="S52" i="451" s="1"/>
  <c r="S50" i="451" a="1"/>
  <c r="S50" i="451" s="1"/>
  <c r="O50" i="451" a="1"/>
  <c r="O50" i="451" s="1"/>
  <c r="M50" i="451" a="1"/>
  <c r="M50" i="451" s="1"/>
  <c r="T50" i="451" a="1"/>
  <c r="T50" i="451" s="1"/>
  <c r="N50" i="451" a="1"/>
  <c r="N50" i="451" s="1"/>
  <c r="R50" i="451" a="1"/>
  <c r="R50" i="451" s="1"/>
  <c r="T48" i="451" a="1"/>
  <c r="T48" i="451" s="1"/>
  <c r="R48" i="451" a="1"/>
  <c r="R48" i="451" s="1"/>
  <c r="N48" i="451" a="1"/>
  <c r="N48" i="451" s="1"/>
  <c r="O48" i="451" a="1"/>
  <c r="O48" i="451" s="1"/>
  <c r="M48" i="451" a="1"/>
  <c r="M48" i="451" s="1"/>
  <c r="S48" i="451" a="1"/>
  <c r="S48" i="451" s="1"/>
  <c r="S46" i="451" a="1"/>
  <c r="S46" i="451" s="1"/>
  <c r="O46" i="451" a="1"/>
  <c r="O46" i="451" s="1"/>
  <c r="M46" i="451" a="1"/>
  <c r="M46" i="451" s="1"/>
  <c r="T46" i="451" a="1"/>
  <c r="T46" i="451" s="1"/>
  <c r="N46" i="451" a="1"/>
  <c r="N46" i="451" s="1"/>
  <c r="R46" i="451" a="1"/>
  <c r="R46" i="451" s="1"/>
  <c r="T44" i="451" a="1"/>
  <c r="T44" i="451" s="1"/>
  <c r="R44" i="451" a="1"/>
  <c r="R44" i="451" s="1"/>
  <c r="N44" i="451" a="1"/>
  <c r="N44" i="451" s="1"/>
  <c r="O44" i="451" a="1"/>
  <c r="O44" i="451" s="1"/>
  <c r="M44" i="451" a="1"/>
  <c r="M44" i="451" s="1"/>
  <c r="S44" i="451" a="1"/>
  <c r="S44" i="451" s="1"/>
  <c r="D15" i="451" a="1"/>
  <c r="D15" i="451" s="1"/>
  <c r="K15" i="451" s="1" a="1"/>
  <c r="K15" i="451" s="1"/>
  <c r="L15" i="451" s="1" a="1"/>
  <c r="L15" i="451" s="1"/>
  <c r="S49" i="451" a="1"/>
  <c r="S49" i="451" s="1"/>
  <c r="O49" i="451" a="1"/>
  <c r="O49" i="451" s="1"/>
  <c r="M49" i="451" a="1"/>
  <c r="M49" i="451" s="1"/>
  <c r="T49" i="451" a="1"/>
  <c r="T49" i="451" s="1"/>
  <c r="N49" i="451" a="1"/>
  <c r="N49" i="451" s="1"/>
  <c r="R49" i="451" a="1"/>
  <c r="R49" i="451" s="1"/>
  <c r="R55" i="451" a="1"/>
  <c r="R55" i="451" s="1"/>
  <c r="M55" i="451" a="1"/>
  <c r="M55" i="451" s="1"/>
  <c r="T55" i="451" a="1"/>
  <c r="T55" i="451" s="1"/>
  <c r="O55" i="451" a="1"/>
  <c r="O55" i="451" s="1"/>
  <c r="N55" i="451" a="1"/>
  <c r="N55" i="451" s="1"/>
  <c r="S55" i="451" a="1"/>
  <c r="S55" i="451" s="1"/>
  <c r="I57" i="451" a="1"/>
  <c r="I57" i="451" s="1"/>
  <c r="C57" i="451" a="1"/>
  <c r="C57" i="451" s="1"/>
  <c r="K57" i="451" a="1"/>
  <c r="K57" i="451" s="1"/>
  <c r="E57" i="451" a="1"/>
  <c r="E57" i="451" s="1"/>
  <c r="G57" i="451" a="1"/>
  <c r="G57" i="451" s="1"/>
  <c r="F57" i="451" a="1"/>
  <c r="F57" i="451" s="1"/>
  <c r="D57" i="451" a="1"/>
  <c r="D57" i="451" s="1"/>
  <c r="T57" i="451" a="1"/>
  <c r="T57" i="451" s="1"/>
  <c r="M57" i="451" a="1"/>
  <c r="M57" i="451" s="1"/>
  <c r="O57" i="451" a="1"/>
  <c r="O57" i="451" s="1"/>
  <c r="N57" i="451" a="1"/>
  <c r="N57" i="451" s="1"/>
  <c r="S57" i="451" a="1"/>
  <c r="S57" i="451" s="1"/>
  <c r="R57" i="451" a="1"/>
  <c r="R57" i="451" s="1"/>
  <c r="W17" i="451" a="1"/>
  <c r="W17" i="451" s="1"/>
  <c r="T47" i="451" a="1"/>
  <c r="T47" i="451" s="1"/>
  <c r="R47" i="451" a="1"/>
  <c r="R47" i="451" s="1"/>
  <c r="N47" i="451" a="1"/>
  <c r="N47" i="451" s="1"/>
  <c r="O47" i="451" a="1"/>
  <c r="O47" i="451" s="1"/>
  <c r="M47" i="451" a="1"/>
  <c r="M47" i="451" s="1"/>
  <c r="S47" i="451" a="1"/>
  <c r="S47" i="451" s="1"/>
  <c r="N62" i="451" a="1"/>
  <c r="N62" i="451" s="1"/>
  <c r="K71" i="451" a="1"/>
  <c r="K71" i="451" s="1"/>
  <c r="I71" i="451" a="1"/>
  <c r="I71" i="451" s="1"/>
  <c r="F71" i="451" a="1"/>
  <c r="F71" i="451" s="1"/>
  <c r="D71" i="451" a="1"/>
  <c r="D71" i="451" s="1"/>
  <c r="G71" i="451" a="1"/>
  <c r="G71" i="451" s="1"/>
  <c r="C71" i="451" a="1"/>
  <c r="C71" i="451" s="1"/>
  <c r="E71" i="451" a="1"/>
  <c r="E71" i="451" s="1"/>
  <c r="M48" i="442" a="1"/>
  <c r="M48" i="442" s="1"/>
  <c r="T56" i="446" a="1"/>
  <c r="T56" i="446" s="1"/>
  <c r="R53" i="447" a="1"/>
  <c r="R53" i="447" s="1"/>
  <c r="M52" i="450" a="1"/>
  <c r="M52" i="450" s="1"/>
  <c r="T71" i="451" a="1"/>
  <c r="T71" i="451" s="1"/>
  <c r="R71" i="451" a="1"/>
  <c r="R71" i="451" s="1"/>
  <c r="N71" i="451" a="1"/>
  <c r="N71" i="451" s="1"/>
  <c r="S71" i="451" a="1"/>
  <c r="S71" i="451" s="1"/>
  <c r="M71" i="451" a="1"/>
  <c r="M71" i="451" s="1"/>
  <c r="O71" i="451" a="1"/>
  <c r="O71" i="451" s="1"/>
  <c r="G65" i="451" a="1"/>
  <c r="G65" i="451" s="1"/>
  <c r="E65" i="451" a="1"/>
  <c r="E65" i="451" s="1"/>
  <c r="C65" i="451" a="1"/>
  <c r="C65" i="451" s="1"/>
  <c r="I65" i="451" a="1"/>
  <c r="I65" i="451" s="1"/>
  <c r="D65" i="451" a="1"/>
  <c r="D65" i="451" s="1"/>
  <c r="F65" i="451" a="1"/>
  <c r="F65" i="451" s="1"/>
  <c r="K65" i="451" a="1"/>
  <c r="K65" i="451" s="1"/>
  <c r="R69" i="451" a="1"/>
  <c r="R69" i="451" s="1"/>
  <c r="O69" i="451" a="1"/>
  <c r="O69" i="451" s="1"/>
  <c r="K66" i="451" a="1"/>
  <c r="K66" i="451" s="1"/>
  <c r="I66" i="451" a="1"/>
  <c r="I66" i="451" s="1"/>
  <c r="F66" i="451" a="1"/>
  <c r="F66" i="451" s="1"/>
  <c r="D66" i="451" a="1"/>
  <c r="D66" i="451" s="1"/>
  <c r="E66" i="451" a="1"/>
  <c r="E66" i="451" s="1"/>
  <c r="G66" i="451" a="1"/>
  <c r="G66" i="451" s="1"/>
  <c r="C66" i="451" a="1"/>
  <c r="C66" i="451" s="1"/>
  <c r="D30" i="451" a="1"/>
  <c r="D30" i="451" s="1"/>
  <c r="R65" i="451" a="1"/>
  <c r="R65" i="451" s="1"/>
  <c r="O65" i="451" a="1"/>
  <c r="O65" i="451" s="1"/>
  <c r="K18" i="451" a="1"/>
  <c r="K18" i="451" s="1"/>
  <c r="B2" i="451"/>
  <c r="T51" i="451" a="1"/>
  <c r="T51" i="451" s="1"/>
  <c r="R51" i="451" a="1"/>
  <c r="R51" i="451" s="1"/>
  <c r="N51" i="451" a="1"/>
  <c r="N51" i="451" s="1"/>
  <c r="O51" i="451" a="1"/>
  <c r="O51" i="451" s="1"/>
  <c r="M51" i="451" a="1"/>
  <c r="M51" i="451" s="1"/>
  <c r="S51" i="451" a="1"/>
  <c r="S51" i="451" s="1"/>
  <c r="D32" i="451" a="1"/>
  <c r="D32" i="451" s="1"/>
  <c r="N66" i="451" a="1"/>
  <c r="N66" i="451" s="1"/>
  <c r="S56" i="451" a="1"/>
  <c r="S56" i="451" s="1"/>
  <c r="O56" i="451" a="1"/>
  <c r="O56" i="451" s="1"/>
  <c r="M56" i="451" a="1"/>
  <c r="M56" i="451" s="1"/>
  <c r="N56" i="451" a="1"/>
  <c r="N56" i="451" s="1"/>
  <c r="T56" i="451" a="1"/>
  <c r="T56" i="451" s="1"/>
  <c r="R56" i="451" a="1"/>
  <c r="R56" i="451" s="1"/>
  <c r="S53" i="451" a="1"/>
  <c r="S53" i="451" s="1"/>
  <c r="O53" i="451" a="1"/>
  <c r="O53" i="451" s="1"/>
  <c r="M53" i="451" a="1"/>
  <c r="M53" i="451" s="1"/>
  <c r="T53" i="451" a="1"/>
  <c r="T53" i="451" s="1"/>
  <c r="N53" i="451" a="1"/>
  <c r="N53" i="451" s="1"/>
  <c r="R53" i="451" a="1"/>
  <c r="R53" i="451" s="1"/>
  <c r="K17" i="451" a="1"/>
  <c r="K17" i="451" s="1"/>
  <c r="L17" i="451" s="1" a="1"/>
  <c r="L17" i="451" s="1"/>
  <c r="G45" i="451" a="1"/>
  <c r="G45" i="451" s="1"/>
  <c r="E45" i="451" a="1"/>
  <c r="E45" i="451" s="1"/>
  <c r="C45" i="451" a="1"/>
  <c r="C45" i="451" s="1"/>
  <c r="I45" i="451" a="1"/>
  <c r="I45" i="451" s="1"/>
  <c r="D45" i="451" a="1"/>
  <c r="D45" i="451" s="1"/>
  <c r="K45" i="451" a="1"/>
  <c r="K45" i="451" s="1"/>
  <c r="F45" i="451" a="1"/>
  <c r="F45" i="451" s="1"/>
  <c r="M62" i="451" a="1"/>
  <c r="M62" i="451" s="1"/>
  <c r="R62" i="451" a="1"/>
  <c r="R62" i="451" s="1"/>
  <c r="T62" i="437" a="1"/>
  <c r="T62" i="437" s="1"/>
  <c r="O56" i="446" a="1"/>
  <c r="O56" i="446" s="1"/>
  <c r="R59" i="450" a="1"/>
  <c r="R59" i="450" s="1"/>
  <c r="H9" i="450" a="1"/>
  <c r="H9" i="450" s="1"/>
  <c r="AA9" i="450" s="1" a="1"/>
  <c r="AA9" i="450" s="1"/>
  <c r="K70" i="451" a="1"/>
  <c r="K70" i="451" s="1"/>
  <c r="I70" i="451" a="1"/>
  <c r="I70" i="451" s="1"/>
  <c r="F70" i="451" a="1"/>
  <c r="F70" i="451" s="1"/>
  <c r="D70" i="451" a="1"/>
  <c r="D70" i="451" s="1"/>
  <c r="E70" i="451" a="1"/>
  <c r="E70" i="451" s="1"/>
  <c r="G70" i="451" a="1"/>
  <c r="G70" i="451" s="1"/>
  <c r="C70" i="451" a="1"/>
  <c r="C70" i="451" s="1"/>
  <c r="N69" i="451" a="1"/>
  <c r="N69" i="451" s="1"/>
  <c r="S69" i="451" a="1"/>
  <c r="S69" i="451" s="1"/>
  <c r="G72" i="451" a="1"/>
  <c r="G72" i="451" s="1"/>
  <c r="E72" i="451" a="1"/>
  <c r="E72" i="451" s="1"/>
  <c r="C72" i="451" a="1"/>
  <c r="C72" i="451" s="1"/>
  <c r="I72" i="451" a="1"/>
  <c r="I72" i="451" s="1"/>
  <c r="D72" i="451" a="1"/>
  <c r="D72" i="451" s="1"/>
  <c r="F72" i="451" a="1"/>
  <c r="F72" i="451" s="1"/>
  <c r="K72" i="451" a="1"/>
  <c r="K72" i="451" s="1"/>
  <c r="S72" i="451" a="1"/>
  <c r="S72" i="451" s="1"/>
  <c r="O72" i="451" a="1"/>
  <c r="O72" i="451" s="1"/>
  <c r="M72" i="451" a="1"/>
  <c r="M72" i="451" s="1"/>
  <c r="T72" i="451" a="1"/>
  <c r="T72" i="451" s="1"/>
  <c r="N72" i="451" a="1"/>
  <c r="N72" i="451" s="1"/>
  <c r="R72" i="451" a="1"/>
  <c r="R72" i="451" s="1"/>
  <c r="N65" i="451" a="1"/>
  <c r="N65" i="451" s="1"/>
  <c r="S65" i="451" a="1"/>
  <c r="S65" i="451" s="1"/>
  <c r="D22" i="451" a="1"/>
  <c r="D22" i="451" s="1"/>
  <c r="S64" i="451" a="1"/>
  <c r="S64" i="451" s="1"/>
  <c r="O64" i="451" a="1"/>
  <c r="O64" i="451" s="1"/>
  <c r="M64" i="451" a="1"/>
  <c r="M64" i="451" s="1"/>
  <c r="T64" i="451" a="1"/>
  <c r="T64" i="451" s="1"/>
  <c r="N64" i="451" a="1"/>
  <c r="N64" i="451" s="1"/>
  <c r="R64" i="451" a="1"/>
  <c r="R64" i="451" s="1"/>
  <c r="G49" i="451" a="1"/>
  <c r="G49" i="451" s="1"/>
  <c r="E49" i="451" a="1"/>
  <c r="E49" i="451" s="1"/>
  <c r="C49" i="451" a="1"/>
  <c r="C49" i="451" s="1"/>
  <c r="I49" i="451" a="1"/>
  <c r="I49" i="451" s="1"/>
  <c r="D49" i="451" a="1"/>
  <c r="D49" i="451" s="1"/>
  <c r="K49" i="451" a="1"/>
  <c r="K49" i="451" s="1"/>
  <c r="F49" i="451" a="1"/>
  <c r="F49" i="451" s="1"/>
  <c r="M66" i="451" a="1"/>
  <c r="M66" i="451" s="1"/>
  <c r="R66" i="451" a="1"/>
  <c r="R66" i="451" s="1"/>
  <c r="G53" i="451" a="1"/>
  <c r="G53" i="451" s="1"/>
  <c r="E53" i="451" a="1"/>
  <c r="E53" i="451" s="1"/>
  <c r="C53" i="451" a="1"/>
  <c r="C53" i="451" s="1"/>
  <c r="I53" i="451" a="1"/>
  <c r="I53" i="451" s="1"/>
  <c r="D53" i="451" a="1"/>
  <c r="D53" i="451" s="1"/>
  <c r="K53" i="451" a="1"/>
  <c r="K53" i="451" s="1"/>
  <c r="F53" i="451" a="1"/>
  <c r="F53" i="451" s="1"/>
  <c r="K47" i="451" a="1"/>
  <c r="K47" i="451" s="1"/>
  <c r="I47" i="451" a="1"/>
  <c r="I47" i="451" s="1"/>
  <c r="F47" i="451" a="1"/>
  <c r="F47" i="451" s="1"/>
  <c r="D47" i="451" a="1"/>
  <c r="D47" i="451" s="1"/>
  <c r="E47" i="451" a="1"/>
  <c r="E47" i="451" s="1"/>
  <c r="C47" i="451" a="1"/>
  <c r="C47" i="451" s="1"/>
  <c r="G47" i="451" a="1"/>
  <c r="G47" i="451" s="1"/>
  <c r="D9" i="451" a="1"/>
  <c r="D9" i="451" s="1"/>
  <c r="S62" i="451" a="1"/>
  <c r="S62" i="451" s="1"/>
  <c r="T62" i="451" a="1"/>
  <c r="T62" i="451" s="1"/>
  <c r="D23" i="451" a="1"/>
  <c r="D23" i="451" s="1"/>
  <c r="T43" i="451" a="1"/>
  <c r="T43" i="451" s="1"/>
  <c r="R43" i="451" a="1"/>
  <c r="R43" i="451" s="1"/>
  <c r="N43" i="451" a="1"/>
  <c r="N43" i="451" s="1"/>
  <c r="O43" i="451" a="1"/>
  <c r="O43" i="451" s="1"/>
  <c r="M43" i="451" a="1"/>
  <c r="M43" i="451" s="1"/>
  <c r="X4" i="451"/>
  <c r="R22" i="451" s="1"/>
  <c r="S43" i="451" a="1"/>
  <c r="S43" i="451" s="1"/>
  <c r="N61" i="450" a="1"/>
  <c r="N61" i="450" s="1"/>
  <c r="M56" i="450" a="1"/>
  <c r="M56" i="450" s="1"/>
  <c r="O47" i="450" a="1"/>
  <c r="O47" i="450" s="1"/>
  <c r="R64" i="450" a="1"/>
  <c r="R64" i="450" s="1"/>
  <c r="O56" i="450" a="1"/>
  <c r="O56" i="450" s="1"/>
  <c r="O59" i="450" a="1"/>
  <c r="O59" i="450" s="1"/>
  <c r="T55" i="450" a="1"/>
  <c r="T55" i="450" s="1"/>
  <c r="R65" i="450" a="1"/>
  <c r="R65" i="450" s="1"/>
  <c r="R52" i="450" a="1"/>
  <c r="R52" i="450" s="1"/>
  <c r="T47" i="450" a="1"/>
  <c r="T47" i="450" s="1"/>
  <c r="T64" i="450" a="1"/>
  <c r="T64" i="450" s="1"/>
  <c r="M55" i="450" a="1"/>
  <c r="M55" i="450" s="1"/>
  <c r="G69" i="450" a="1"/>
  <c r="G69" i="450" s="1"/>
  <c r="E69" i="450" a="1"/>
  <c r="E69" i="450" s="1"/>
  <c r="C69" i="450" a="1"/>
  <c r="C69" i="450" s="1"/>
  <c r="K69" i="450" a="1"/>
  <c r="K69" i="450" s="1"/>
  <c r="I69" i="450" a="1"/>
  <c r="I69" i="450" s="1"/>
  <c r="F69" i="450" a="1"/>
  <c r="F69" i="450" s="1"/>
  <c r="D69" i="450" a="1"/>
  <c r="D69" i="450" s="1"/>
  <c r="D33" i="450" a="1"/>
  <c r="D33" i="450" s="1"/>
  <c r="S69" i="450" a="1"/>
  <c r="S69" i="450" s="1"/>
  <c r="R69" i="450" a="1"/>
  <c r="R69" i="450" s="1"/>
  <c r="O69" i="450" a="1"/>
  <c r="O69" i="450" s="1"/>
  <c r="N69" i="450" a="1"/>
  <c r="N69" i="450" s="1"/>
  <c r="T69" i="450" a="1"/>
  <c r="T69" i="450" s="1"/>
  <c r="M69" i="450" a="1"/>
  <c r="M69" i="450" s="1"/>
  <c r="K67" i="450" a="1"/>
  <c r="K67" i="450" s="1"/>
  <c r="I67" i="450" a="1"/>
  <c r="I67" i="450" s="1"/>
  <c r="F67" i="450" a="1"/>
  <c r="F67" i="450" s="1"/>
  <c r="D67" i="450" a="1"/>
  <c r="D67" i="450" s="1"/>
  <c r="G67" i="450" a="1"/>
  <c r="G67" i="450" s="1"/>
  <c r="E67" i="450" a="1"/>
  <c r="E67" i="450" s="1"/>
  <c r="C67" i="450" a="1"/>
  <c r="C67" i="450" s="1"/>
  <c r="D31" i="450" a="1"/>
  <c r="D31" i="450" s="1"/>
  <c r="R67" i="450" a="1"/>
  <c r="R67" i="450" s="1"/>
  <c r="M67" i="450" a="1"/>
  <c r="M67" i="450" s="1"/>
  <c r="N67" i="450" a="1"/>
  <c r="N67" i="450" s="1"/>
  <c r="T67" i="450" a="1"/>
  <c r="T67" i="450" s="1"/>
  <c r="S67" i="450" a="1"/>
  <c r="S67" i="450" s="1"/>
  <c r="O67" i="450" a="1"/>
  <c r="O67" i="450" s="1"/>
  <c r="K57" i="450" a="1"/>
  <c r="K57" i="450" s="1"/>
  <c r="I57" i="450" a="1"/>
  <c r="I57" i="450" s="1"/>
  <c r="F57" i="450" a="1"/>
  <c r="F57" i="450" s="1"/>
  <c r="D57" i="450" a="1"/>
  <c r="D57" i="450" s="1"/>
  <c r="G57" i="450" a="1"/>
  <c r="G57" i="450" s="1"/>
  <c r="C57" i="450" a="1"/>
  <c r="C57" i="450" s="1"/>
  <c r="E57" i="450" a="1"/>
  <c r="E57" i="450" s="1"/>
  <c r="D21" i="450" a="1"/>
  <c r="D21" i="450" s="1"/>
  <c r="R57" i="450" a="1"/>
  <c r="R57" i="450" s="1"/>
  <c r="N57" i="450" a="1"/>
  <c r="N57" i="450" s="1"/>
  <c r="O57" i="450" a="1"/>
  <c r="O57" i="450" s="1"/>
  <c r="S57" i="450" a="1"/>
  <c r="S57" i="450" s="1"/>
  <c r="T57" i="450" a="1"/>
  <c r="T57" i="450" s="1"/>
  <c r="M57" i="450" a="1"/>
  <c r="M57" i="450" s="1"/>
  <c r="G49" i="450" a="1"/>
  <c r="G49" i="450" s="1"/>
  <c r="E49" i="450" a="1"/>
  <c r="E49" i="450" s="1"/>
  <c r="C49" i="450" a="1"/>
  <c r="C49" i="450" s="1"/>
  <c r="K49" i="450" a="1"/>
  <c r="K49" i="450" s="1"/>
  <c r="F49" i="450" a="1"/>
  <c r="F49" i="450" s="1"/>
  <c r="D49" i="450" a="1"/>
  <c r="D49" i="450" s="1"/>
  <c r="D13" i="450" a="1"/>
  <c r="D13" i="450" s="1"/>
  <c r="K13" i="450" s="1" a="1"/>
  <c r="K13" i="450" s="1"/>
  <c r="L13" i="450" s="1" a="1"/>
  <c r="L13" i="450" s="1"/>
  <c r="I49" i="450" a="1"/>
  <c r="I49" i="450" s="1"/>
  <c r="K63" i="450" a="1"/>
  <c r="K63" i="450" s="1"/>
  <c r="I63" i="450" a="1"/>
  <c r="I63" i="450" s="1"/>
  <c r="F63" i="450" a="1"/>
  <c r="F63" i="450" s="1"/>
  <c r="D63" i="450" a="1"/>
  <c r="D63" i="450" s="1"/>
  <c r="G63" i="450" a="1"/>
  <c r="G63" i="450" s="1"/>
  <c r="E63" i="450" a="1"/>
  <c r="E63" i="450" s="1"/>
  <c r="C63" i="450" a="1"/>
  <c r="C63" i="450" s="1"/>
  <c r="D27" i="450" a="1"/>
  <c r="D27" i="450" s="1"/>
  <c r="N63" i="450" a="1"/>
  <c r="N63" i="450" s="1"/>
  <c r="S63" i="450" a="1"/>
  <c r="S63" i="450" s="1"/>
  <c r="T63" i="450" a="1"/>
  <c r="T63" i="450" s="1"/>
  <c r="O63" i="450" a="1"/>
  <c r="O63" i="450" s="1"/>
  <c r="R63" i="450" a="1"/>
  <c r="R63" i="450" s="1"/>
  <c r="M63" i="450" a="1"/>
  <c r="M63" i="450" s="1"/>
  <c r="K70" i="450" a="1"/>
  <c r="K70" i="450" s="1"/>
  <c r="I70" i="450" a="1"/>
  <c r="I70" i="450" s="1"/>
  <c r="F70" i="450" a="1"/>
  <c r="F70" i="450" s="1"/>
  <c r="D70" i="450" a="1"/>
  <c r="D70" i="450" s="1"/>
  <c r="G70" i="450" a="1"/>
  <c r="G70" i="450" s="1"/>
  <c r="E70" i="450" a="1"/>
  <c r="E70" i="450" s="1"/>
  <c r="C70" i="450" a="1"/>
  <c r="C70" i="450" s="1"/>
  <c r="D34" i="450" a="1"/>
  <c r="D34" i="450" s="1"/>
  <c r="G68" i="450" a="1"/>
  <c r="G68" i="450" s="1"/>
  <c r="E68" i="450" a="1"/>
  <c r="E68" i="450" s="1"/>
  <c r="C68" i="450" a="1"/>
  <c r="C68" i="450" s="1"/>
  <c r="I68" i="450" a="1"/>
  <c r="I68" i="450" s="1"/>
  <c r="F68" i="450" a="1"/>
  <c r="F68" i="450" s="1"/>
  <c r="K68" i="450" a="1"/>
  <c r="K68" i="450" s="1"/>
  <c r="D68" i="450" a="1"/>
  <c r="D68" i="450" s="1"/>
  <c r="D32" i="450" a="1"/>
  <c r="D32" i="450" s="1"/>
  <c r="G48" i="450" a="1"/>
  <c r="G48" i="450" s="1"/>
  <c r="E48" i="450" a="1"/>
  <c r="E48" i="450" s="1"/>
  <c r="C48" i="450" a="1"/>
  <c r="C48" i="450" s="1"/>
  <c r="K48" i="450" a="1"/>
  <c r="K48" i="450" s="1"/>
  <c r="F48" i="450" a="1"/>
  <c r="F48" i="450" s="1"/>
  <c r="D48" i="450" a="1"/>
  <c r="D48" i="450" s="1"/>
  <c r="I48" i="450" a="1"/>
  <c r="I48" i="450" s="1"/>
  <c r="D12" i="450" a="1"/>
  <c r="D12" i="450" s="1"/>
  <c r="T48" i="450" a="1"/>
  <c r="T48" i="450" s="1"/>
  <c r="N48" i="450" a="1"/>
  <c r="N48" i="450" s="1"/>
  <c r="S48" i="450" a="1"/>
  <c r="S48" i="450" s="1"/>
  <c r="R48" i="450" a="1"/>
  <c r="R48" i="450" s="1"/>
  <c r="M48" i="450" a="1"/>
  <c r="M48" i="450" s="1"/>
  <c r="O48" i="450" a="1"/>
  <c r="O48" i="450" s="1"/>
  <c r="G72" i="450" a="1"/>
  <c r="G72" i="450" s="1"/>
  <c r="E72" i="450" a="1"/>
  <c r="E72" i="450" s="1"/>
  <c r="C72" i="450" a="1"/>
  <c r="C72" i="450" s="1"/>
  <c r="I72" i="450" a="1"/>
  <c r="I72" i="450" s="1"/>
  <c r="F72" i="450" a="1"/>
  <c r="F72" i="450" s="1"/>
  <c r="K72" i="450" a="1"/>
  <c r="K72" i="450" s="1"/>
  <c r="D72" i="450" a="1"/>
  <c r="D72" i="450" s="1"/>
  <c r="D36" i="450" a="1"/>
  <c r="D36" i="450" s="1"/>
  <c r="K60" i="450" a="1"/>
  <c r="K60" i="450" s="1"/>
  <c r="I60" i="450" a="1"/>
  <c r="I60" i="450" s="1"/>
  <c r="F60" i="450" a="1"/>
  <c r="F60" i="450" s="1"/>
  <c r="D60" i="450" a="1"/>
  <c r="D60" i="450" s="1"/>
  <c r="E60" i="450" a="1"/>
  <c r="E60" i="450" s="1"/>
  <c r="G60" i="450" a="1"/>
  <c r="G60" i="450" s="1"/>
  <c r="C60" i="450" a="1"/>
  <c r="C60" i="450" s="1"/>
  <c r="D24" i="450" a="1"/>
  <c r="D24" i="450" s="1"/>
  <c r="N60" i="450" a="1"/>
  <c r="N60" i="450" s="1"/>
  <c r="M60" i="450" a="1"/>
  <c r="M60" i="450" s="1"/>
  <c r="O60" i="450" a="1"/>
  <c r="O60" i="450" s="1"/>
  <c r="S60" i="450" a="1"/>
  <c r="S60" i="450" s="1"/>
  <c r="T60" i="450" a="1"/>
  <c r="T60" i="450" s="1"/>
  <c r="R60" i="450" a="1"/>
  <c r="R60" i="450" s="1"/>
  <c r="G54" i="450" a="1"/>
  <c r="G54" i="450" s="1"/>
  <c r="E54" i="450" a="1"/>
  <c r="E54" i="450" s="1"/>
  <c r="C54" i="450" a="1"/>
  <c r="C54" i="450" s="1"/>
  <c r="I54" i="450" a="1"/>
  <c r="I54" i="450" s="1"/>
  <c r="D54" i="450" a="1"/>
  <c r="D54" i="450" s="1"/>
  <c r="K54" i="450" a="1"/>
  <c r="K54" i="450" s="1"/>
  <c r="R54" i="450" a="1"/>
  <c r="R54" i="450" s="1"/>
  <c r="F54" i="450" a="1"/>
  <c r="F54" i="450" s="1"/>
  <c r="D18" i="450" a="1"/>
  <c r="D18" i="450" s="1"/>
  <c r="O71" i="450" a="1"/>
  <c r="O71" i="450" s="1"/>
  <c r="T71" i="450" a="1"/>
  <c r="T71" i="450" s="1"/>
  <c r="K51" i="450" a="1"/>
  <c r="K51" i="450" s="1"/>
  <c r="I51" i="450" a="1"/>
  <c r="I51" i="450" s="1"/>
  <c r="F51" i="450" a="1"/>
  <c r="F51" i="450" s="1"/>
  <c r="D51" i="450" a="1"/>
  <c r="D51" i="450" s="1"/>
  <c r="E51" i="450" a="1"/>
  <c r="E51" i="450" s="1"/>
  <c r="C51" i="450" a="1"/>
  <c r="C51" i="450" s="1"/>
  <c r="G51" i="450" a="1"/>
  <c r="G51" i="450" s="1"/>
  <c r="S62" i="450" a="1"/>
  <c r="S62" i="450" s="1"/>
  <c r="N58" i="450" a="1"/>
  <c r="N58" i="450" s="1"/>
  <c r="O54" i="450" a="1"/>
  <c r="O54" i="450" s="1"/>
  <c r="D15" i="450" a="1"/>
  <c r="D15" i="450" s="1"/>
  <c r="R51" i="450" a="1"/>
  <c r="R51" i="450" s="1"/>
  <c r="W9" i="450" a="1"/>
  <c r="W9" i="450" s="1"/>
  <c r="N66" i="450" a="1"/>
  <c r="N66" i="450" s="1"/>
  <c r="N52" i="447" a="1"/>
  <c r="N52" i="447" s="1"/>
  <c r="G65" i="450" a="1"/>
  <c r="G65" i="450" s="1"/>
  <c r="E65" i="450" a="1"/>
  <c r="E65" i="450" s="1"/>
  <c r="C65" i="450" a="1"/>
  <c r="C65" i="450" s="1"/>
  <c r="K65" i="450" a="1"/>
  <c r="K65" i="450" s="1"/>
  <c r="I65" i="450" a="1"/>
  <c r="I65" i="450" s="1"/>
  <c r="F65" i="450" a="1"/>
  <c r="F65" i="450" s="1"/>
  <c r="D65" i="450" a="1"/>
  <c r="D65" i="450" s="1"/>
  <c r="D29" i="450" a="1"/>
  <c r="D29" i="450" s="1"/>
  <c r="G61" i="450" a="1"/>
  <c r="G61" i="450" s="1"/>
  <c r="E61" i="450" a="1"/>
  <c r="E61" i="450" s="1"/>
  <c r="C61" i="450" a="1"/>
  <c r="C61" i="450" s="1"/>
  <c r="K61" i="450" a="1"/>
  <c r="K61" i="450" s="1"/>
  <c r="I61" i="450" a="1"/>
  <c r="I61" i="450" s="1"/>
  <c r="F61" i="450" a="1"/>
  <c r="F61" i="450" s="1"/>
  <c r="D61" i="450" a="1"/>
  <c r="D61" i="450" s="1"/>
  <c r="D25" i="450" a="1"/>
  <c r="D25" i="450" s="1"/>
  <c r="K53" i="450" a="1"/>
  <c r="K53" i="450" s="1"/>
  <c r="I53" i="450" a="1"/>
  <c r="I53" i="450" s="1"/>
  <c r="F53" i="450" a="1"/>
  <c r="F53" i="450" s="1"/>
  <c r="D53" i="450" a="1"/>
  <c r="D53" i="450" s="1"/>
  <c r="G53" i="450" a="1"/>
  <c r="G53" i="450" s="1"/>
  <c r="C53" i="450" a="1"/>
  <c r="C53" i="450" s="1"/>
  <c r="E53" i="450" a="1"/>
  <c r="E53" i="450" s="1"/>
  <c r="D17" i="450" a="1"/>
  <c r="D17" i="450" s="1"/>
  <c r="S49" i="450" a="1"/>
  <c r="S49" i="450" s="1"/>
  <c r="O49" i="450" a="1"/>
  <c r="O49" i="450" s="1"/>
  <c r="M49" i="450" a="1"/>
  <c r="M49" i="450" s="1"/>
  <c r="R49" i="450" a="1"/>
  <c r="R49" i="450" s="1"/>
  <c r="N49" i="450" a="1"/>
  <c r="N49" i="450" s="1"/>
  <c r="T49" i="450" a="1"/>
  <c r="T49" i="450" s="1"/>
  <c r="T65" i="450" a="1"/>
  <c r="T65" i="450" s="1"/>
  <c r="R61" i="450" a="1"/>
  <c r="R61" i="450" s="1"/>
  <c r="S61" i="450" a="1"/>
  <c r="S61" i="450" s="1"/>
  <c r="N54" i="450" a="1"/>
  <c r="N54" i="450" s="1"/>
  <c r="S54" i="450" a="1"/>
  <c r="S54" i="450" s="1"/>
  <c r="T50" i="450" a="1"/>
  <c r="T50" i="450" s="1"/>
  <c r="R50" i="450" a="1"/>
  <c r="R50" i="450" s="1"/>
  <c r="N50" i="450" a="1"/>
  <c r="N50" i="450" s="1"/>
  <c r="S50" i="450" a="1"/>
  <c r="S50" i="450" s="1"/>
  <c r="M50" i="450" a="1"/>
  <c r="M50" i="450" s="1"/>
  <c r="O50" i="450" a="1"/>
  <c r="O50" i="450" s="1"/>
  <c r="S51" i="450" a="1"/>
  <c r="S51" i="450" s="1"/>
  <c r="O53" i="450" a="1"/>
  <c r="O53" i="450" s="1"/>
  <c r="N53" i="450" a="1"/>
  <c r="N53" i="450" s="1"/>
  <c r="T51" i="450" a="1"/>
  <c r="T51" i="450" s="1"/>
  <c r="X8" i="450" a="1"/>
  <c r="X8" i="450" s="1"/>
  <c r="M66" i="450" a="1"/>
  <c r="M66" i="450" s="1"/>
  <c r="K71" i="450" a="1"/>
  <c r="K71" i="450" s="1"/>
  <c r="I71" i="450" a="1"/>
  <c r="I71" i="450" s="1"/>
  <c r="F71" i="450" a="1"/>
  <c r="F71" i="450" s="1"/>
  <c r="D71" i="450" a="1"/>
  <c r="D71" i="450" s="1"/>
  <c r="G71" i="450" a="1"/>
  <c r="G71" i="450" s="1"/>
  <c r="E71" i="450" a="1"/>
  <c r="E71" i="450" s="1"/>
  <c r="C71" i="450" a="1"/>
  <c r="C71" i="450" s="1"/>
  <c r="D35" i="450" a="1"/>
  <c r="D35" i="450" s="1"/>
  <c r="K62" i="450" a="1"/>
  <c r="K62" i="450" s="1"/>
  <c r="I62" i="450" a="1"/>
  <c r="I62" i="450" s="1"/>
  <c r="G62" i="450" a="1"/>
  <c r="G62" i="450" s="1"/>
  <c r="C62" i="450" a="1"/>
  <c r="C62" i="450" s="1"/>
  <c r="F62" i="450" a="1"/>
  <c r="F62" i="450" s="1"/>
  <c r="E62" i="450" a="1"/>
  <c r="E62" i="450" s="1"/>
  <c r="D62" i="450" a="1"/>
  <c r="D62" i="450" s="1"/>
  <c r="D26" i="450" a="1"/>
  <c r="D26" i="450" s="1"/>
  <c r="G58" i="450" a="1"/>
  <c r="G58" i="450" s="1"/>
  <c r="E58" i="450" a="1"/>
  <c r="E58" i="450" s="1"/>
  <c r="C58" i="450" a="1"/>
  <c r="C58" i="450" s="1"/>
  <c r="I58" i="450" a="1"/>
  <c r="I58" i="450" s="1"/>
  <c r="D58" i="450" a="1"/>
  <c r="D58" i="450" s="1"/>
  <c r="K58" i="450" a="1"/>
  <c r="K58" i="450" s="1"/>
  <c r="D22" i="450" a="1"/>
  <c r="D22" i="450" s="1"/>
  <c r="F58" i="450" a="1"/>
  <c r="F58" i="450" s="1"/>
  <c r="K66" i="450" a="1"/>
  <c r="K66" i="450" s="1"/>
  <c r="I66" i="450" a="1"/>
  <c r="I66" i="450" s="1"/>
  <c r="F66" i="450" a="1"/>
  <c r="F66" i="450" s="1"/>
  <c r="D66" i="450" a="1"/>
  <c r="D66" i="450" s="1"/>
  <c r="G66" i="450" a="1"/>
  <c r="G66" i="450" s="1"/>
  <c r="E66" i="450" a="1"/>
  <c r="E66" i="450" s="1"/>
  <c r="C66" i="450" a="1"/>
  <c r="C66" i="450" s="1"/>
  <c r="D30" i="450" a="1"/>
  <c r="D30" i="450" s="1"/>
  <c r="R58" i="450" a="1"/>
  <c r="R58" i="450" s="1"/>
  <c r="S58" i="450" a="1"/>
  <c r="S58" i="450" s="1"/>
  <c r="O44" i="445" a="1"/>
  <c r="O44" i="445" s="1"/>
  <c r="T44" i="445" a="1"/>
  <c r="T44" i="445" s="1"/>
  <c r="G64" i="450" a="1"/>
  <c r="G64" i="450" s="1"/>
  <c r="E64" i="450" a="1"/>
  <c r="E64" i="450" s="1"/>
  <c r="C64" i="450" a="1"/>
  <c r="C64" i="450" s="1"/>
  <c r="I64" i="450" a="1"/>
  <c r="I64" i="450" s="1"/>
  <c r="F64" i="450" a="1"/>
  <c r="F64" i="450" s="1"/>
  <c r="K64" i="450" a="1"/>
  <c r="K64" i="450" s="1"/>
  <c r="D64" i="450" a="1"/>
  <c r="D64" i="450" s="1"/>
  <c r="D28" i="450" a="1"/>
  <c r="D28" i="450" s="1"/>
  <c r="K56" i="450" a="1"/>
  <c r="K56" i="450" s="1"/>
  <c r="I56" i="450" a="1"/>
  <c r="I56" i="450" s="1"/>
  <c r="F56" i="450" a="1"/>
  <c r="F56" i="450" s="1"/>
  <c r="D56" i="450" a="1"/>
  <c r="D56" i="450" s="1"/>
  <c r="E56" i="450" a="1"/>
  <c r="E56" i="450" s="1"/>
  <c r="G56" i="450" a="1"/>
  <c r="G56" i="450" s="1"/>
  <c r="C56" i="450" a="1"/>
  <c r="C56" i="450" s="1"/>
  <c r="D20" i="450" a="1"/>
  <c r="D20" i="450" s="1"/>
  <c r="K52" i="450" a="1"/>
  <c r="K52" i="450" s="1"/>
  <c r="G52" i="450" a="1"/>
  <c r="G52" i="450" s="1"/>
  <c r="E52" i="450" a="1"/>
  <c r="E52" i="450" s="1"/>
  <c r="C52" i="450" a="1"/>
  <c r="C52" i="450" s="1"/>
  <c r="F52" i="450" a="1"/>
  <c r="F52" i="450" s="1"/>
  <c r="D52" i="450" a="1"/>
  <c r="D52" i="450" s="1"/>
  <c r="I52" i="450" a="1"/>
  <c r="I52" i="450" s="1"/>
  <c r="D16" i="450" a="1"/>
  <c r="D16" i="450" s="1"/>
  <c r="M51" i="450" a="1"/>
  <c r="M51" i="450" s="1"/>
  <c r="N71" i="450" a="1"/>
  <c r="N71" i="450" s="1"/>
  <c r="N59" i="450" a="1"/>
  <c r="N59" i="450" s="1"/>
  <c r="K46" i="450" a="1"/>
  <c r="K46" i="450" s="1"/>
  <c r="I46" i="450" a="1"/>
  <c r="I46" i="450" s="1"/>
  <c r="F46" i="450" a="1"/>
  <c r="F46" i="450" s="1"/>
  <c r="D46" i="450" a="1"/>
  <c r="D46" i="450" s="1"/>
  <c r="G46" i="450" a="1"/>
  <c r="G46" i="450" s="1"/>
  <c r="C46" i="450" a="1"/>
  <c r="C46" i="450" s="1"/>
  <c r="E46" i="450" a="1"/>
  <c r="E46" i="450" s="1"/>
  <c r="M65" i="450" a="1"/>
  <c r="M65" i="450" s="1"/>
  <c r="T61" i="450" a="1"/>
  <c r="T61" i="450" s="1"/>
  <c r="T46" i="450" a="1"/>
  <c r="T46" i="450" s="1"/>
  <c r="R46" i="450" a="1"/>
  <c r="R46" i="450" s="1"/>
  <c r="N46" i="450" a="1"/>
  <c r="N46" i="450" s="1"/>
  <c r="S46" i="450" a="1"/>
  <c r="S46" i="450" s="1"/>
  <c r="M46" i="450" a="1"/>
  <c r="M46" i="450" s="1"/>
  <c r="X4" i="450"/>
  <c r="R34" i="450" s="1"/>
  <c r="O46" i="450" a="1"/>
  <c r="O46" i="450" s="1"/>
  <c r="S52" i="450" a="1"/>
  <c r="S52" i="450" s="1"/>
  <c r="T70" i="450" a="1"/>
  <c r="T70" i="450" s="1"/>
  <c r="R70" i="450" a="1"/>
  <c r="R70" i="450" s="1"/>
  <c r="N70" i="450" a="1"/>
  <c r="N70" i="450" s="1"/>
  <c r="S70" i="450" a="1"/>
  <c r="S70" i="450" s="1"/>
  <c r="O70" i="450" a="1"/>
  <c r="O70" i="450" s="1"/>
  <c r="M70" i="450" a="1"/>
  <c r="M70" i="450" s="1"/>
  <c r="M62" i="450" a="1"/>
  <c r="M62" i="450" s="1"/>
  <c r="R62" i="450" a="1"/>
  <c r="R62" i="450" s="1"/>
  <c r="M58" i="450" a="1"/>
  <c r="M58" i="450" s="1"/>
  <c r="T54" i="450" a="1"/>
  <c r="T54" i="450" s="1"/>
  <c r="S47" i="450" a="1"/>
  <c r="S47" i="450" s="1"/>
  <c r="R53" i="450" a="1"/>
  <c r="R53" i="450" s="1"/>
  <c r="O51" i="450" a="1"/>
  <c r="O51" i="450" s="1"/>
  <c r="M64" i="450" a="1"/>
  <c r="M64" i="450" s="1"/>
  <c r="N56" i="450" a="1"/>
  <c r="N56" i="450" s="1"/>
  <c r="O66" i="450" a="1"/>
  <c r="O66" i="450" s="1"/>
  <c r="T66" i="450" a="1"/>
  <c r="T66" i="450" s="1"/>
  <c r="M58" i="447" a="1"/>
  <c r="M58" i="447" s="1"/>
  <c r="G59" i="450" a="1"/>
  <c r="G59" i="450" s="1"/>
  <c r="E59" i="450" a="1"/>
  <c r="E59" i="450" s="1"/>
  <c r="C59" i="450" a="1"/>
  <c r="C59" i="450" s="1"/>
  <c r="I59" i="450" a="1"/>
  <c r="I59" i="450" s="1"/>
  <c r="D59" i="450" a="1"/>
  <c r="D59" i="450" s="1"/>
  <c r="K59" i="450" a="1"/>
  <c r="K59" i="450" s="1"/>
  <c r="F59" i="450" a="1"/>
  <c r="F59" i="450" s="1"/>
  <c r="D23" i="450" a="1"/>
  <c r="D23" i="450" s="1"/>
  <c r="G55" i="450" a="1"/>
  <c r="G55" i="450" s="1"/>
  <c r="E55" i="450" a="1"/>
  <c r="E55" i="450" s="1"/>
  <c r="C55" i="450" a="1"/>
  <c r="C55" i="450" s="1"/>
  <c r="I55" i="450" a="1"/>
  <c r="I55" i="450" s="1"/>
  <c r="D55" i="450" a="1"/>
  <c r="D55" i="450" s="1"/>
  <c r="K55" i="450" a="1"/>
  <c r="K55" i="450" s="1"/>
  <c r="F55" i="450" a="1"/>
  <c r="F55" i="450" s="1"/>
  <c r="D19" i="450" a="1"/>
  <c r="D19" i="450" s="1"/>
  <c r="R55" i="450" a="1"/>
  <c r="R55" i="450" s="1"/>
  <c r="S72" i="450" a="1"/>
  <c r="S72" i="450" s="1"/>
  <c r="O72" i="450" a="1"/>
  <c r="O72" i="450" s="1"/>
  <c r="M72" i="450" a="1"/>
  <c r="M72" i="450" s="1"/>
  <c r="T72" i="450" a="1"/>
  <c r="T72" i="450" s="1"/>
  <c r="R72" i="450" a="1"/>
  <c r="R72" i="450" s="1"/>
  <c r="N72" i="450" a="1"/>
  <c r="N72" i="450" s="1"/>
  <c r="M71" i="450" a="1"/>
  <c r="M71" i="450" s="1"/>
  <c r="R71" i="450" a="1"/>
  <c r="R71" i="450" s="1"/>
  <c r="T59" i="450" a="1"/>
  <c r="T59" i="450" s="1"/>
  <c r="N55" i="450" a="1"/>
  <c r="N55" i="450" s="1"/>
  <c r="S55" i="450" a="1"/>
  <c r="S55" i="450" s="1"/>
  <c r="K47" i="450" a="1"/>
  <c r="K47" i="450" s="1"/>
  <c r="I47" i="450" a="1"/>
  <c r="I47" i="450" s="1"/>
  <c r="F47" i="450" a="1"/>
  <c r="F47" i="450" s="1"/>
  <c r="D47" i="450" a="1"/>
  <c r="D47" i="450" s="1"/>
  <c r="E47" i="450" a="1"/>
  <c r="E47" i="450" s="1"/>
  <c r="C47" i="450" a="1"/>
  <c r="C47" i="450" s="1"/>
  <c r="G47" i="450" a="1"/>
  <c r="G47" i="450" s="1"/>
  <c r="N65" i="450" a="1"/>
  <c r="N65" i="450" s="1"/>
  <c r="O65" i="450" a="1"/>
  <c r="O65" i="450" s="1"/>
  <c r="M61" i="450" a="1"/>
  <c r="M61" i="450" s="1"/>
  <c r="N52" i="450" a="1"/>
  <c r="N52" i="450" s="1"/>
  <c r="K50" i="450" a="1"/>
  <c r="K50" i="450" s="1"/>
  <c r="I50" i="450" a="1"/>
  <c r="I50" i="450" s="1"/>
  <c r="F50" i="450" a="1"/>
  <c r="F50" i="450" s="1"/>
  <c r="D50" i="450" a="1"/>
  <c r="D50" i="450" s="1"/>
  <c r="G50" i="450" a="1"/>
  <c r="G50" i="450" s="1"/>
  <c r="C50" i="450" a="1"/>
  <c r="C50" i="450" s="1"/>
  <c r="E50" i="450" a="1"/>
  <c r="E50" i="450" s="1"/>
  <c r="B2" i="450"/>
  <c r="O62" i="450" a="1"/>
  <c r="O62" i="450" s="1"/>
  <c r="T62" i="450" a="1"/>
  <c r="T62" i="450" s="1"/>
  <c r="O58" i="450" a="1"/>
  <c r="O58" i="450" s="1"/>
  <c r="M54" i="450" a="1"/>
  <c r="M54" i="450" s="1"/>
  <c r="D11" i="450" a="1"/>
  <c r="D11" i="450" s="1"/>
  <c r="S68" i="450" a="1"/>
  <c r="S68" i="450" s="1"/>
  <c r="O68" i="450" a="1"/>
  <c r="O68" i="450" s="1"/>
  <c r="M68" i="450" a="1"/>
  <c r="M68" i="450" s="1"/>
  <c r="T68" i="450" a="1"/>
  <c r="T68" i="450" s="1"/>
  <c r="R68" i="450" a="1"/>
  <c r="R68" i="450" s="1"/>
  <c r="N68" i="450" a="1"/>
  <c r="N68" i="450" s="1"/>
  <c r="M53" i="450" a="1"/>
  <c r="M53" i="450" s="1"/>
  <c r="T53" i="450" a="1"/>
  <c r="T53" i="450" s="1"/>
  <c r="N51" i="450" a="1"/>
  <c r="N51" i="450" s="1"/>
  <c r="R47" i="450" a="1"/>
  <c r="R47" i="450" s="1"/>
  <c r="D10" i="450" a="1"/>
  <c r="D10" i="450" s="1"/>
  <c r="N64" i="450" a="1"/>
  <c r="N64" i="450" s="1"/>
  <c r="O64" i="450" a="1"/>
  <c r="O64" i="450" s="1"/>
  <c r="S56" i="450" a="1"/>
  <c r="S56" i="450" s="1"/>
  <c r="R56" i="450" a="1"/>
  <c r="R56" i="450" s="1"/>
  <c r="S66" i="450" a="1"/>
  <c r="S66" i="450" s="1"/>
  <c r="Y11" i="449" a="1"/>
  <c r="Y11" i="449" s="1"/>
  <c r="T71" i="449" a="1"/>
  <c r="T71" i="449" s="1"/>
  <c r="R71" i="449" a="1"/>
  <c r="R71" i="449" s="1"/>
  <c r="N71" i="449" a="1"/>
  <c r="N71" i="449" s="1"/>
  <c r="S71" i="449" a="1"/>
  <c r="S71" i="449" s="1"/>
  <c r="M71" i="449" a="1"/>
  <c r="M71" i="449" s="1"/>
  <c r="O71" i="449" a="1"/>
  <c r="O71" i="449" s="1"/>
  <c r="K66" i="449" a="1"/>
  <c r="K66" i="449" s="1"/>
  <c r="I66" i="449" a="1"/>
  <c r="I66" i="449" s="1"/>
  <c r="F66" i="449" a="1"/>
  <c r="F66" i="449" s="1"/>
  <c r="D66" i="449" a="1"/>
  <c r="D66" i="449" s="1"/>
  <c r="E66" i="449" a="1"/>
  <c r="E66" i="449" s="1"/>
  <c r="G66" i="449" a="1"/>
  <c r="G66" i="449" s="1"/>
  <c r="C66" i="449" a="1"/>
  <c r="C66" i="449" s="1"/>
  <c r="T62" i="449" a="1"/>
  <c r="T62" i="449" s="1"/>
  <c r="R62" i="449" a="1"/>
  <c r="R62" i="449" s="1"/>
  <c r="N62" i="449" a="1"/>
  <c r="N62" i="449" s="1"/>
  <c r="O62" i="449" a="1"/>
  <c r="O62" i="449" s="1"/>
  <c r="S62" i="449" a="1"/>
  <c r="S62" i="449" s="1"/>
  <c r="M62" i="449" a="1"/>
  <c r="M62" i="449" s="1"/>
  <c r="W14" i="449" a="1"/>
  <c r="W14" i="449" s="1"/>
  <c r="G43" i="449" a="1"/>
  <c r="G43" i="449" s="1"/>
  <c r="E43" i="449" a="1"/>
  <c r="E43" i="449" s="1"/>
  <c r="C43" i="449" a="1"/>
  <c r="C43" i="449" s="1"/>
  <c r="I43" i="449" a="1"/>
  <c r="I43" i="449" s="1"/>
  <c r="D43" i="449" a="1"/>
  <c r="D43" i="449" s="1"/>
  <c r="K43" i="449" a="1"/>
  <c r="K43" i="449" s="1"/>
  <c r="F43" i="449" a="1"/>
  <c r="F43" i="449" s="1"/>
  <c r="D7" i="449" a="1"/>
  <c r="D7" i="449" s="1"/>
  <c r="K7" i="449" s="1" a="1"/>
  <c r="K7" i="449" s="1"/>
  <c r="S65" i="449" a="1"/>
  <c r="S65" i="449" s="1"/>
  <c r="O65" i="449" a="1"/>
  <c r="O65" i="449" s="1"/>
  <c r="M65" i="449" a="1"/>
  <c r="M65" i="449" s="1"/>
  <c r="T65" i="449" a="1"/>
  <c r="T65" i="449" s="1"/>
  <c r="N65" i="449" a="1"/>
  <c r="N65" i="449" s="1"/>
  <c r="R65" i="449" a="1"/>
  <c r="R65" i="449" s="1"/>
  <c r="S61" i="449" a="1"/>
  <c r="S61" i="449" s="1"/>
  <c r="O61" i="449" a="1"/>
  <c r="O61" i="449" s="1"/>
  <c r="M61" i="449" a="1"/>
  <c r="M61" i="449" s="1"/>
  <c r="T61" i="449" a="1"/>
  <c r="T61" i="449" s="1"/>
  <c r="N61" i="449" a="1"/>
  <c r="N61" i="449" s="1"/>
  <c r="R61" i="449" a="1"/>
  <c r="R61" i="449" s="1"/>
  <c r="S58" i="447" a="1"/>
  <c r="S58" i="447" s="1"/>
  <c r="R54" i="447" a="1"/>
  <c r="R54" i="447" s="1"/>
  <c r="R52" i="447" a="1"/>
  <c r="R52" i="447" s="1"/>
  <c r="K71" i="449" a="1"/>
  <c r="K71" i="449" s="1"/>
  <c r="I71" i="449" a="1"/>
  <c r="I71" i="449" s="1"/>
  <c r="F71" i="449" a="1"/>
  <c r="F71" i="449" s="1"/>
  <c r="D71" i="449" a="1"/>
  <c r="D71" i="449" s="1"/>
  <c r="G71" i="449" a="1"/>
  <c r="G71" i="449" s="1"/>
  <c r="C71" i="449" a="1"/>
  <c r="C71" i="449" s="1"/>
  <c r="E71" i="449" a="1"/>
  <c r="E71" i="449" s="1"/>
  <c r="G68" i="449" a="1"/>
  <c r="G68" i="449" s="1"/>
  <c r="E68" i="449" a="1"/>
  <c r="E68" i="449" s="1"/>
  <c r="C68" i="449" a="1"/>
  <c r="C68" i="449" s="1"/>
  <c r="I68" i="449" a="1"/>
  <c r="I68" i="449" s="1"/>
  <c r="D68" i="449" a="1"/>
  <c r="D68" i="449" s="1"/>
  <c r="F68" i="449" a="1"/>
  <c r="F68" i="449" s="1"/>
  <c r="K68" i="449" a="1"/>
  <c r="K68" i="449" s="1"/>
  <c r="D30" i="449" a="1"/>
  <c r="D30" i="449" s="1"/>
  <c r="K30" i="449" s="1" a="1"/>
  <c r="K30" i="449" s="1"/>
  <c r="S64" i="449" a="1"/>
  <c r="S64" i="449" s="1"/>
  <c r="O64" i="449" a="1"/>
  <c r="O64" i="449" s="1"/>
  <c r="M64" i="449" a="1"/>
  <c r="M64" i="449" s="1"/>
  <c r="T64" i="449" a="1"/>
  <c r="T64" i="449" s="1"/>
  <c r="N64" i="449" a="1"/>
  <c r="N64" i="449" s="1"/>
  <c r="R64" i="449" a="1"/>
  <c r="R64" i="449" s="1"/>
  <c r="G60" i="449" a="1"/>
  <c r="G60" i="449" s="1"/>
  <c r="E60" i="449" a="1"/>
  <c r="E60" i="449" s="1"/>
  <c r="C60" i="449" a="1"/>
  <c r="C60" i="449" s="1"/>
  <c r="I60" i="449" a="1"/>
  <c r="I60" i="449" s="1"/>
  <c r="D60" i="449" a="1"/>
  <c r="D60" i="449" s="1"/>
  <c r="K60" i="449" a="1"/>
  <c r="K60" i="449" s="1"/>
  <c r="F60" i="449" a="1"/>
  <c r="F60" i="449" s="1"/>
  <c r="S56" i="449" a="1"/>
  <c r="S56" i="449" s="1"/>
  <c r="O56" i="449" a="1"/>
  <c r="O56" i="449" s="1"/>
  <c r="M56" i="449" a="1"/>
  <c r="M56" i="449" s="1"/>
  <c r="T56" i="449" a="1"/>
  <c r="T56" i="449" s="1"/>
  <c r="N56" i="449" a="1"/>
  <c r="N56" i="449" s="1"/>
  <c r="R56" i="449" a="1"/>
  <c r="R56" i="449" s="1"/>
  <c r="T52" i="449" a="1"/>
  <c r="T52" i="449" s="1"/>
  <c r="R52" i="449" a="1"/>
  <c r="R52" i="449" s="1"/>
  <c r="N52" i="449" a="1"/>
  <c r="N52" i="449" s="1"/>
  <c r="O52" i="449" a="1"/>
  <c r="O52" i="449" s="1"/>
  <c r="M52" i="449" a="1"/>
  <c r="M52" i="449" s="1"/>
  <c r="S52" i="449" a="1"/>
  <c r="S52" i="449" s="1"/>
  <c r="T48" i="449" a="1"/>
  <c r="T48" i="449" s="1"/>
  <c r="R48" i="449" a="1"/>
  <c r="R48" i="449" s="1"/>
  <c r="N48" i="449" a="1"/>
  <c r="N48" i="449" s="1"/>
  <c r="O48" i="449" a="1"/>
  <c r="O48" i="449" s="1"/>
  <c r="M48" i="449" a="1"/>
  <c r="M48" i="449" s="1"/>
  <c r="S48" i="449" a="1"/>
  <c r="S48" i="449" s="1"/>
  <c r="T44" i="449" a="1"/>
  <c r="T44" i="449" s="1"/>
  <c r="R44" i="449" a="1"/>
  <c r="R44" i="449" s="1"/>
  <c r="N44" i="449" a="1"/>
  <c r="N44" i="449" s="1"/>
  <c r="O44" i="449" a="1"/>
  <c r="O44" i="449" s="1"/>
  <c r="M44" i="449" a="1"/>
  <c r="M44" i="449" s="1"/>
  <c r="S44" i="449" a="1"/>
  <c r="S44" i="449" s="1"/>
  <c r="K67" i="449" a="1"/>
  <c r="K67" i="449" s="1"/>
  <c r="I67" i="449" a="1"/>
  <c r="I67" i="449" s="1"/>
  <c r="F67" i="449" a="1"/>
  <c r="F67" i="449" s="1"/>
  <c r="D67" i="449" a="1"/>
  <c r="D67" i="449" s="1"/>
  <c r="G67" i="449" a="1"/>
  <c r="G67" i="449" s="1"/>
  <c r="C67" i="449" a="1"/>
  <c r="C67" i="449" s="1"/>
  <c r="E67" i="449" a="1"/>
  <c r="E67" i="449" s="1"/>
  <c r="T63" i="449" a="1"/>
  <c r="T63" i="449" s="1"/>
  <c r="R63" i="449" a="1"/>
  <c r="R63" i="449" s="1"/>
  <c r="N63" i="449" a="1"/>
  <c r="N63" i="449" s="1"/>
  <c r="S63" i="449" a="1"/>
  <c r="S63" i="449" s="1"/>
  <c r="M63" i="449" a="1"/>
  <c r="M63" i="449" s="1"/>
  <c r="O63" i="449" a="1"/>
  <c r="O63" i="449" s="1"/>
  <c r="N53" i="448" a="1"/>
  <c r="N53" i="448" s="1"/>
  <c r="K70" i="449" a="1"/>
  <c r="K70" i="449" s="1"/>
  <c r="I70" i="449" a="1"/>
  <c r="I70" i="449" s="1"/>
  <c r="F70" i="449" a="1"/>
  <c r="F70" i="449" s="1"/>
  <c r="D70" i="449" a="1"/>
  <c r="D70" i="449" s="1"/>
  <c r="E70" i="449" a="1"/>
  <c r="E70" i="449" s="1"/>
  <c r="G70" i="449" a="1"/>
  <c r="G70" i="449" s="1"/>
  <c r="C70" i="449" a="1"/>
  <c r="C70" i="449" s="1"/>
  <c r="R57" i="449" a="1"/>
  <c r="R57" i="449" s="1"/>
  <c r="T57" i="449" a="1"/>
  <c r="T57" i="449" s="1"/>
  <c r="M57" i="449" a="1"/>
  <c r="M57" i="449" s="1"/>
  <c r="O57" i="449" a="1"/>
  <c r="O57" i="449" s="1"/>
  <c r="N57" i="449" a="1"/>
  <c r="N57" i="449" s="1"/>
  <c r="S57" i="449" a="1"/>
  <c r="S57" i="449" s="1"/>
  <c r="T53" i="449" a="1"/>
  <c r="T53" i="449" s="1"/>
  <c r="R53" i="449" a="1"/>
  <c r="R53" i="449" s="1"/>
  <c r="N53" i="449" a="1"/>
  <c r="N53" i="449" s="1"/>
  <c r="O53" i="449" a="1"/>
  <c r="O53" i="449" s="1"/>
  <c r="M53" i="449" a="1"/>
  <c r="M53" i="449" s="1"/>
  <c r="S53" i="449" a="1"/>
  <c r="S53" i="449" s="1"/>
  <c r="T49" i="449" a="1"/>
  <c r="T49" i="449" s="1"/>
  <c r="R49" i="449" a="1"/>
  <c r="R49" i="449" s="1"/>
  <c r="N49" i="449" a="1"/>
  <c r="N49" i="449" s="1"/>
  <c r="O49" i="449" a="1"/>
  <c r="O49" i="449" s="1"/>
  <c r="M49" i="449" a="1"/>
  <c r="M49" i="449" s="1"/>
  <c r="S49" i="449" a="1"/>
  <c r="S49" i="449" s="1"/>
  <c r="T45" i="449" a="1"/>
  <c r="T45" i="449" s="1"/>
  <c r="R45" i="449" a="1"/>
  <c r="R45" i="449" s="1"/>
  <c r="N45" i="449" a="1"/>
  <c r="N45" i="449" s="1"/>
  <c r="O45" i="449" a="1"/>
  <c r="O45" i="449" s="1"/>
  <c r="M45" i="449" a="1"/>
  <c r="M45" i="449" s="1"/>
  <c r="S45" i="449" a="1"/>
  <c r="S45" i="449" s="1"/>
  <c r="K27" i="449" a="1"/>
  <c r="K27" i="449" s="1"/>
  <c r="L27" i="449" s="1" a="1"/>
  <c r="L27" i="449" s="1"/>
  <c r="M65" i="444" a="1"/>
  <c r="M65" i="444" s="1"/>
  <c r="R56" i="447" a="1"/>
  <c r="R56" i="447" s="1"/>
  <c r="S54" i="447" a="1"/>
  <c r="S54" i="447" s="1"/>
  <c r="M47" i="448" a="1"/>
  <c r="M47" i="448" s="1"/>
  <c r="D34" i="449" a="1"/>
  <c r="D34" i="449" s="1"/>
  <c r="K34" i="449" s="1" a="1"/>
  <c r="K34" i="449" s="1"/>
  <c r="L34" i="449" s="1" a="1"/>
  <c r="L34" i="449" s="1"/>
  <c r="G69" i="449" a="1"/>
  <c r="G69" i="449" s="1"/>
  <c r="E69" i="449" a="1"/>
  <c r="E69" i="449" s="1"/>
  <c r="C69" i="449" a="1"/>
  <c r="C69" i="449" s="1"/>
  <c r="I69" i="449" a="1"/>
  <c r="I69" i="449" s="1"/>
  <c r="D69" i="449" a="1"/>
  <c r="D69" i="449" s="1"/>
  <c r="F69" i="449" a="1"/>
  <c r="F69" i="449" s="1"/>
  <c r="K69" i="449" a="1"/>
  <c r="K69" i="449" s="1"/>
  <c r="S69" i="449" a="1"/>
  <c r="S69" i="449" s="1"/>
  <c r="O69" i="449" a="1"/>
  <c r="O69" i="449" s="1"/>
  <c r="M69" i="449" a="1"/>
  <c r="M69" i="449" s="1"/>
  <c r="T69" i="449" a="1"/>
  <c r="T69" i="449" s="1"/>
  <c r="N69" i="449" a="1"/>
  <c r="N69" i="449" s="1"/>
  <c r="R69" i="449" a="1"/>
  <c r="R69" i="449" s="1"/>
  <c r="D32" i="449" a="1"/>
  <c r="D32" i="449" s="1"/>
  <c r="K32" i="449" s="1" a="1"/>
  <c r="K32" i="449" s="1"/>
  <c r="L32" i="449" s="1" a="1"/>
  <c r="L32" i="449" s="1"/>
  <c r="T66" i="449" a="1"/>
  <c r="T66" i="449" s="1"/>
  <c r="R66" i="449" a="1"/>
  <c r="R66" i="449" s="1"/>
  <c r="N66" i="449" a="1"/>
  <c r="N66" i="449" s="1"/>
  <c r="O66" i="449" a="1"/>
  <c r="O66" i="449" s="1"/>
  <c r="S66" i="449" a="1"/>
  <c r="S66" i="449" s="1"/>
  <c r="M66" i="449" a="1"/>
  <c r="M66" i="449" s="1"/>
  <c r="K62" i="449" a="1"/>
  <c r="K62" i="449" s="1"/>
  <c r="I62" i="449" a="1"/>
  <c r="I62" i="449" s="1"/>
  <c r="F62" i="449" a="1"/>
  <c r="F62" i="449" s="1"/>
  <c r="D62" i="449" a="1"/>
  <c r="D62" i="449" s="1"/>
  <c r="E62" i="449" a="1"/>
  <c r="E62" i="449" s="1"/>
  <c r="G62" i="449" a="1"/>
  <c r="G62" i="449" s="1"/>
  <c r="C62" i="449" a="1"/>
  <c r="C62" i="449" s="1"/>
  <c r="D24" i="449" a="1"/>
  <c r="D24" i="449" s="1"/>
  <c r="S59" i="449" a="1"/>
  <c r="S59" i="449" s="1"/>
  <c r="O59" i="449" a="1"/>
  <c r="O59" i="449" s="1"/>
  <c r="M59" i="449" a="1"/>
  <c r="M59" i="449" s="1"/>
  <c r="T59" i="449" a="1"/>
  <c r="T59" i="449" s="1"/>
  <c r="N59" i="449" a="1"/>
  <c r="N59" i="449" s="1"/>
  <c r="R59" i="449" a="1"/>
  <c r="R59" i="449" s="1"/>
  <c r="N55" i="449" a="1"/>
  <c r="N55" i="449" s="1"/>
  <c r="R55" i="449" a="1"/>
  <c r="R55" i="449" s="1"/>
  <c r="M55" i="449" a="1"/>
  <c r="M55" i="449" s="1"/>
  <c r="T55" i="449" a="1"/>
  <c r="T55" i="449" s="1"/>
  <c r="S55" i="449" a="1"/>
  <c r="S55" i="449" s="1"/>
  <c r="O55" i="449" a="1"/>
  <c r="O55" i="449" s="1"/>
  <c r="S51" i="449" a="1"/>
  <c r="S51" i="449" s="1"/>
  <c r="O51" i="449" a="1"/>
  <c r="O51" i="449" s="1"/>
  <c r="M51" i="449" a="1"/>
  <c r="M51" i="449" s="1"/>
  <c r="T51" i="449" a="1"/>
  <c r="T51" i="449" s="1"/>
  <c r="N51" i="449" a="1"/>
  <c r="N51" i="449" s="1"/>
  <c r="R51" i="449" a="1"/>
  <c r="R51" i="449" s="1"/>
  <c r="S47" i="449" a="1"/>
  <c r="S47" i="449" s="1"/>
  <c r="O47" i="449" a="1"/>
  <c r="O47" i="449" s="1"/>
  <c r="M47" i="449" a="1"/>
  <c r="M47" i="449" s="1"/>
  <c r="T47" i="449" a="1"/>
  <c r="T47" i="449" s="1"/>
  <c r="N47" i="449" a="1"/>
  <c r="N47" i="449" s="1"/>
  <c r="R47" i="449" a="1"/>
  <c r="R47" i="449" s="1"/>
  <c r="D31" i="449" a="1"/>
  <c r="D31" i="449" s="1"/>
  <c r="G72" i="449" a="1"/>
  <c r="G72" i="449" s="1"/>
  <c r="E72" i="449" a="1"/>
  <c r="E72" i="449" s="1"/>
  <c r="C72" i="449" a="1"/>
  <c r="C72" i="449" s="1"/>
  <c r="I72" i="449" a="1"/>
  <c r="I72" i="449" s="1"/>
  <c r="D72" i="449" a="1"/>
  <c r="D72" i="449" s="1"/>
  <c r="F72" i="449" a="1"/>
  <c r="F72" i="449" s="1"/>
  <c r="K72" i="449" a="1"/>
  <c r="K72" i="449" s="1"/>
  <c r="G65" i="449" a="1"/>
  <c r="G65" i="449" s="1"/>
  <c r="E65" i="449" a="1"/>
  <c r="E65" i="449" s="1"/>
  <c r="C65" i="449" a="1"/>
  <c r="C65" i="449" s="1"/>
  <c r="I65" i="449" a="1"/>
  <c r="I65" i="449" s="1"/>
  <c r="D65" i="449" a="1"/>
  <c r="D65" i="449" s="1"/>
  <c r="F65" i="449" a="1"/>
  <c r="F65" i="449" s="1"/>
  <c r="K65" i="449" a="1"/>
  <c r="K65" i="449" s="1"/>
  <c r="G61" i="449" a="1"/>
  <c r="G61" i="449" s="1"/>
  <c r="E61" i="449" a="1"/>
  <c r="E61" i="449" s="1"/>
  <c r="I61" i="449" a="1"/>
  <c r="I61" i="449" s="1"/>
  <c r="D61" i="449" a="1"/>
  <c r="D61" i="449" s="1"/>
  <c r="F61" i="449" a="1"/>
  <c r="F61" i="449" s="1"/>
  <c r="K61" i="449" a="1"/>
  <c r="K61" i="449" s="1"/>
  <c r="C61" i="449" a="1"/>
  <c r="C61" i="449" s="1"/>
  <c r="N59" i="447" a="1"/>
  <c r="N59" i="447" s="1"/>
  <c r="O53" i="447" a="1"/>
  <c r="O53" i="447" s="1"/>
  <c r="S72" i="449" a="1"/>
  <c r="S72" i="449" s="1"/>
  <c r="O72" i="449" a="1"/>
  <c r="O72" i="449" s="1"/>
  <c r="M72" i="449" a="1"/>
  <c r="M72" i="449" s="1"/>
  <c r="T72" i="449" a="1"/>
  <c r="T72" i="449" s="1"/>
  <c r="N72" i="449" a="1"/>
  <c r="N72" i="449" s="1"/>
  <c r="R72" i="449" a="1"/>
  <c r="R72" i="449" s="1"/>
  <c r="T70" i="449" a="1"/>
  <c r="T70" i="449" s="1"/>
  <c r="R70" i="449" a="1"/>
  <c r="R70" i="449" s="1"/>
  <c r="N70" i="449" a="1"/>
  <c r="N70" i="449" s="1"/>
  <c r="O70" i="449" a="1"/>
  <c r="O70" i="449" s="1"/>
  <c r="S70" i="449" a="1"/>
  <c r="S70" i="449" s="1"/>
  <c r="M70" i="449" a="1"/>
  <c r="M70" i="449" s="1"/>
  <c r="B2" i="449"/>
  <c r="S68" i="449" a="1"/>
  <c r="S68" i="449" s="1"/>
  <c r="O68" i="449" a="1"/>
  <c r="O68" i="449" s="1"/>
  <c r="M68" i="449" a="1"/>
  <c r="M68" i="449" s="1"/>
  <c r="T68" i="449" a="1"/>
  <c r="T68" i="449" s="1"/>
  <c r="N68" i="449" a="1"/>
  <c r="N68" i="449" s="1"/>
  <c r="R68" i="449" a="1"/>
  <c r="R68" i="449" s="1"/>
  <c r="G64" i="449" a="1"/>
  <c r="G64" i="449" s="1"/>
  <c r="E64" i="449" a="1"/>
  <c r="E64" i="449" s="1"/>
  <c r="C64" i="449" a="1"/>
  <c r="C64" i="449" s="1"/>
  <c r="I64" i="449" a="1"/>
  <c r="I64" i="449" s="1"/>
  <c r="D64" i="449" a="1"/>
  <c r="D64" i="449" s="1"/>
  <c r="F64" i="449" a="1"/>
  <c r="F64" i="449" s="1"/>
  <c r="K64" i="449" a="1"/>
  <c r="K64" i="449" s="1"/>
  <c r="D26" i="449" a="1"/>
  <c r="D26" i="449" s="1"/>
  <c r="K26" i="449" s="1" a="1"/>
  <c r="K26" i="449" s="1"/>
  <c r="L26" i="449" s="1" a="1"/>
  <c r="L26" i="449" s="1"/>
  <c r="S60" i="449" a="1"/>
  <c r="S60" i="449" s="1"/>
  <c r="O60" i="449" a="1"/>
  <c r="O60" i="449" s="1"/>
  <c r="M60" i="449" a="1"/>
  <c r="M60" i="449" s="1"/>
  <c r="T60" i="449" a="1"/>
  <c r="T60" i="449" s="1"/>
  <c r="N60" i="449" a="1"/>
  <c r="N60" i="449" s="1"/>
  <c r="R60" i="449" a="1"/>
  <c r="R60" i="449" s="1"/>
  <c r="T58" i="449" a="1"/>
  <c r="T58" i="449" s="1"/>
  <c r="R58" i="449" a="1"/>
  <c r="R58" i="449" s="1"/>
  <c r="N58" i="449" a="1"/>
  <c r="N58" i="449" s="1"/>
  <c r="O58" i="449" a="1"/>
  <c r="O58" i="449" s="1"/>
  <c r="S58" i="449" a="1"/>
  <c r="S58" i="449" s="1"/>
  <c r="M58" i="449" a="1"/>
  <c r="M58" i="449" s="1"/>
  <c r="T54" i="449" a="1"/>
  <c r="T54" i="449" s="1"/>
  <c r="S54" i="449" a="1"/>
  <c r="S54" i="449" s="1"/>
  <c r="O54" i="449" a="1"/>
  <c r="O54" i="449" s="1"/>
  <c r="M54" i="449" a="1"/>
  <c r="M54" i="449" s="1"/>
  <c r="N54" i="449" a="1"/>
  <c r="N54" i="449" s="1"/>
  <c r="R54" i="449" a="1"/>
  <c r="R54" i="449" s="1"/>
  <c r="S50" i="449" a="1"/>
  <c r="S50" i="449" s="1"/>
  <c r="O50" i="449" a="1"/>
  <c r="O50" i="449" s="1"/>
  <c r="M50" i="449" a="1"/>
  <c r="M50" i="449" s="1"/>
  <c r="T50" i="449" a="1"/>
  <c r="T50" i="449" s="1"/>
  <c r="N50" i="449" a="1"/>
  <c r="N50" i="449" s="1"/>
  <c r="R50" i="449" a="1"/>
  <c r="R50" i="449" s="1"/>
  <c r="K14" i="449" a="1"/>
  <c r="K14" i="449" s="1"/>
  <c r="L14" i="449" s="1" a="1"/>
  <c r="L14" i="449" s="1"/>
  <c r="S46" i="449" a="1"/>
  <c r="S46" i="449" s="1"/>
  <c r="O46" i="449" a="1"/>
  <c r="O46" i="449" s="1"/>
  <c r="M46" i="449" a="1"/>
  <c r="M46" i="449" s="1"/>
  <c r="T46" i="449" a="1"/>
  <c r="T46" i="449" s="1"/>
  <c r="N46" i="449" a="1"/>
  <c r="N46" i="449" s="1"/>
  <c r="R46" i="449" a="1"/>
  <c r="R46" i="449" s="1"/>
  <c r="S43" i="449" a="1"/>
  <c r="S43" i="449" s="1"/>
  <c r="O43" i="449" a="1"/>
  <c r="O43" i="449" s="1"/>
  <c r="M43" i="449" a="1"/>
  <c r="M43" i="449" s="1"/>
  <c r="T43" i="449" a="1"/>
  <c r="T43" i="449" s="1"/>
  <c r="N43" i="449" a="1"/>
  <c r="N43" i="449" s="1"/>
  <c r="R43" i="449" a="1"/>
  <c r="R43" i="449" s="1"/>
  <c r="X4" i="449"/>
  <c r="R35" i="449" s="1"/>
  <c r="T67" i="449" a="1"/>
  <c r="T67" i="449" s="1"/>
  <c r="R67" i="449" a="1"/>
  <c r="R67" i="449" s="1"/>
  <c r="N67" i="449" a="1"/>
  <c r="N67" i="449" s="1"/>
  <c r="S67" i="449" a="1"/>
  <c r="S67" i="449" s="1"/>
  <c r="M67" i="449" a="1"/>
  <c r="M67" i="449" s="1"/>
  <c r="O67" i="449" a="1"/>
  <c r="O67" i="449" s="1"/>
  <c r="K63" i="449" a="1"/>
  <c r="K63" i="449" s="1"/>
  <c r="I63" i="449" a="1"/>
  <c r="I63" i="449" s="1"/>
  <c r="F63" i="449" a="1"/>
  <c r="F63" i="449" s="1"/>
  <c r="D63" i="449" a="1"/>
  <c r="D63" i="449" s="1"/>
  <c r="G63" i="449" a="1"/>
  <c r="G63" i="449" s="1"/>
  <c r="C63" i="449" a="1"/>
  <c r="C63" i="449" s="1"/>
  <c r="E63" i="449" a="1"/>
  <c r="E63" i="449" s="1"/>
  <c r="D29" i="449" a="1"/>
  <c r="D29" i="449" s="1"/>
  <c r="K29" i="449" s="1" a="1"/>
  <c r="K29" i="449" s="1"/>
  <c r="L29" i="449" s="1" a="1"/>
  <c r="L29" i="449" s="1"/>
  <c r="D25" i="449" a="1"/>
  <c r="D25" i="449" s="1"/>
  <c r="K25" i="449" s="1" a="1"/>
  <c r="K25" i="449" s="1"/>
  <c r="L25" i="449" s="1" a="1"/>
  <c r="L25" i="449" s="1"/>
  <c r="H8" i="449" a="1"/>
  <c r="H8" i="449" s="1"/>
  <c r="R49" i="448" a="1"/>
  <c r="R49" i="448" s="1"/>
  <c r="N51" i="448" a="1"/>
  <c r="N51" i="448" s="1"/>
  <c r="N52" i="448" a="1"/>
  <c r="N52" i="448" s="1"/>
  <c r="N48" i="448" a="1"/>
  <c r="N48" i="448" s="1"/>
  <c r="M59" i="448" a="1"/>
  <c r="M59" i="448" s="1"/>
  <c r="O52" i="448" a="1"/>
  <c r="O52" i="448" s="1"/>
  <c r="R59" i="448" a="1"/>
  <c r="R59" i="448" s="1"/>
  <c r="M55" i="448" a="1"/>
  <c r="M55" i="448" s="1"/>
  <c r="O44" i="448" a="1"/>
  <c r="O44" i="448" s="1"/>
  <c r="R55" i="448" a="1"/>
  <c r="R55" i="448" s="1"/>
  <c r="S56" i="447" a="1"/>
  <c r="S56" i="447" s="1"/>
  <c r="O63" i="442" a="1"/>
  <c r="O63" i="442" s="1"/>
  <c r="K67" i="448" a="1"/>
  <c r="K67" i="448" s="1"/>
  <c r="I67" i="448" a="1"/>
  <c r="I67" i="448" s="1"/>
  <c r="F67" i="448" a="1"/>
  <c r="F67" i="448" s="1"/>
  <c r="D67" i="448" a="1"/>
  <c r="D67" i="448" s="1"/>
  <c r="G67" i="448" a="1"/>
  <c r="G67" i="448" s="1"/>
  <c r="E67" i="448" a="1"/>
  <c r="E67" i="448" s="1"/>
  <c r="C67" i="448" a="1"/>
  <c r="C67" i="448" s="1"/>
  <c r="D31" i="448" a="1"/>
  <c r="D31" i="448" s="1"/>
  <c r="G46" i="448" a="1"/>
  <c r="G46" i="448" s="1"/>
  <c r="E46" i="448" a="1"/>
  <c r="E46" i="448" s="1"/>
  <c r="C46" i="448" a="1"/>
  <c r="C46" i="448" s="1"/>
  <c r="D46" i="448" a="1"/>
  <c r="D46" i="448" s="1"/>
  <c r="K46" i="448" a="1"/>
  <c r="K46" i="448" s="1"/>
  <c r="I46" i="448" a="1"/>
  <c r="I46" i="448" s="1"/>
  <c r="F46" i="448" a="1"/>
  <c r="F46" i="448" s="1"/>
  <c r="D10" i="448" a="1"/>
  <c r="D10" i="448" s="1"/>
  <c r="M46" i="448" a="1"/>
  <c r="M46" i="448" s="1"/>
  <c r="O46" i="448" a="1"/>
  <c r="O46" i="448" s="1"/>
  <c r="R46" i="448" a="1"/>
  <c r="R46" i="448" s="1"/>
  <c r="N46" i="448" a="1"/>
  <c r="N46" i="448" s="1"/>
  <c r="T46" i="448" a="1"/>
  <c r="T46" i="448" s="1"/>
  <c r="S46" i="448" a="1"/>
  <c r="S46" i="448" s="1"/>
  <c r="G56" i="448" a="1"/>
  <c r="G56" i="448" s="1"/>
  <c r="E56" i="448" a="1"/>
  <c r="E56" i="448" s="1"/>
  <c r="C56" i="448" a="1"/>
  <c r="C56" i="448" s="1"/>
  <c r="K56" i="448" a="1"/>
  <c r="K56" i="448" s="1"/>
  <c r="I56" i="448" a="1"/>
  <c r="I56" i="448" s="1"/>
  <c r="F56" i="448" a="1"/>
  <c r="F56" i="448" s="1"/>
  <c r="D56" i="448" a="1"/>
  <c r="D56" i="448" s="1"/>
  <c r="D20" i="448" a="1"/>
  <c r="D20" i="448" s="1"/>
  <c r="O56" i="448" a="1"/>
  <c r="O56" i="448" s="1"/>
  <c r="N56" i="448" a="1"/>
  <c r="N56" i="448" s="1"/>
  <c r="R56" i="448" a="1"/>
  <c r="R56" i="448" s="1"/>
  <c r="M56" i="448" a="1"/>
  <c r="M56" i="448" s="1"/>
  <c r="S56" i="448" a="1"/>
  <c r="S56" i="448" s="1"/>
  <c r="T56" i="448" a="1"/>
  <c r="T56" i="448" s="1"/>
  <c r="G60" i="448" a="1"/>
  <c r="G60" i="448" s="1"/>
  <c r="E60" i="448" a="1"/>
  <c r="E60" i="448" s="1"/>
  <c r="C60" i="448" a="1"/>
  <c r="C60" i="448" s="1"/>
  <c r="K60" i="448" a="1"/>
  <c r="K60" i="448" s="1"/>
  <c r="I60" i="448" a="1"/>
  <c r="I60" i="448" s="1"/>
  <c r="F60" i="448" a="1"/>
  <c r="F60" i="448" s="1"/>
  <c r="D60" i="448" a="1"/>
  <c r="D60" i="448" s="1"/>
  <c r="D24" i="448" a="1"/>
  <c r="D24" i="448" s="1"/>
  <c r="T60" i="448" a="1"/>
  <c r="T60" i="448" s="1"/>
  <c r="M60" i="448" a="1"/>
  <c r="M60" i="448" s="1"/>
  <c r="S60" i="448" a="1"/>
  <c r="S60" i="448" s="1"/>
  <c r="R60" i="448" a="1"/>
  <c r="R60" i="448" s="1"/>
  <c r="O60" i="448" a="1"/>
  <c r="O60" i="448" s="1"/>
  <c r="N60" i="448" a="1"/>
  <c r="N60" i="448" s="1"/>
  <c r="O68" i="444" a="1"/>
  <c r="O68" i="444" s="1"/>
  <c r="Y9" i="446" a="1"/>
  <c r="Y9" i="446" s="1"/>
  <c r="T50" i="447" a="1"/>
  <c r="T50" i="447" s="1"/>
  <c r="T71" i="448" a="1"/>
  <c r="T71" i="448" s="1"/>
  <c r="R71" i="448" a="1"/>
  <c r="R71" i="448" s="1"/>
  <c r="N71" i="448" a="1"/>
  <c r="N71" i="448" s="1"/>
  <c r="S71" i="448" a="1"/>
  <c r="S71" i="448" s="1"/>
  <c r="O71" i="448" a="1"/>
  <c r="O71" i="448" s="1"/>
  <c r="M71" i="448" a="1"/>
  <c r="M71" i="448" s="1"/>
  <c r="K66" i="448" a="1"/>
  <c r="K66" i="448" s="1"/>
  <c r="I66" i="448" a="1"/>
  <c r="I66" i="448" s="1"/>
  <c r="F66" i="448" a="1"/>
  <c r="F66" i="448" s="1"/>
  <c r="D66" i="448" a="1"/>
  <c r="D66" i="448" s="1"/>
  <c r="G66" i="448" a="1"/>
  <c r="G66" i="448" s="1"/>
  <c r="E66" i="448" a="1"/>
  <c r="E66" i="448" s="1"/>
  <c r="C66" i="448" a="1"/>
  <c r="C66" i="448" s="1"/>
  <c r="G61" i="448" a="1"/>
  <c r="G61" i="448" s="1"/>
  <c r="E61" i="448" a="1"/>
  <c r="E61" i="448" s="1"/>
  <c r="C61" i="448" a="1"/>
  <c r="C61" i="448" s="1"/>
  <c r="K61" i="448" a="1"/>
  <c r="K61" i="448" s="1"/>
  <c r="I61" i="448" a="1"/>
  <c r="I61" i="448" s="1"/>
  <c r="F61" i="448" a="1"/>
  <c r="F61" i="448" s="1"/>
  <c r="D61" i="448" a="1"/>
  <c r="D61" i="448" s="1"/>
  <c r="D25" i="448" a="1"/>
  <c r="D25" i="448" s="1"/>
  <c r="G57" i="448" a="1"/>
  <c r="G57" i="448" s="1"/>
  <c r="E57" i="448" a="1"/>
  <c r="E57" i="448" s="1"/>
  <c r="C57" i="448" a="1"/>
  <c r="C57" i="448" s="1"/>
  <c r="K57" i="448" a="1"/>
  <c r="K57" i="448" s="1"/>
  <c r="I57" i="448" a="1"/>
  <c r="I57" i="448" s="1"/>
  <c r="F57" i="448" a="1"/>
  <c r="F57" i="448" s="1"/>
  <c r="D57" i="448" a="1"/>
  <c r="D57" i="448" s="1"/>
  <c r="D21" i="448" a="1"/>
  <c r="D21" i="448" s="1"/>
  <c r="G53" i="448" a="1"/>
  <c r="G53" i="448" s="1"/>
  <c r="E53" i="448" a="1"/>
  <c r="E53" i="448" s="1"/>
  <c r="C53" i="448" a="1"/>
  <c r="C53" i="448" s="1"/>
  <c r="K53" i="448" a="1"/>
  <c r="K53" i="448" s="1"/>
  <c r="I53" i="448" a="1"/>
  <c r="I53" i="448" s="1"/>
  <c r="F53" i="448" a="1"/>
  <c r="F53" i="448" s="1"/>
  <c r="D53" i="448" a="1"/>
  <c r="D53" i="448" s="1"/>
  <c r="D17" i="448" a="1"/>
  <c r="D17" i="448" s="1"/>
  <c r="K49" i="448" a="1"/>
  <c r="K49" i="448" s="1"/>
  <c r="I49" i="448" a="1"/>
  <c r="I49" i="448" s="1"/>
  <c r="F49" i="448" a="1"/>
  <c r="F49" i="448" s="1"/>
  <c r="D49" i="448" a="1"/>
  <c r="D49" i="448" s="1"/>
  <c r="G49" i="448" a="1"/>
  <c r="G49" i="448" s="1"/>
  <c r="E49" i="448" a="1"/>
  <c r="E49" i="448" s="1"/>
  <c r="C49" i="448" a="1"/>
  <c r="C49" i="448" s="1"/>
  <c r="D13" i="448" a="1"/>
  <c r="D13" i="448" s="1"/>
  <c r="D30" i="448" a="1"/>
  <c r="D30" i="448" s="1"/>
  <c r="N62" i="448" a="1"/>
  <c r="N62" i="448" s="1"/>
  <c r="N61" i="448" a="1"/>
  <c r="N61" i="448" s="1"/>
  <c r="O61" i="448" a="1"/>
  <c r="O61" i="448" s="1"/>
  <c r="S58" i="448" a="1"/>
  <c r="S58" i="448" s="1"/>
  <c r="M57" i="448" a="1"/>
  <c r="M57" i="448" s="1"/>
  <c r="K63" i="448" a="1"/>
  <c r="K63" i="448" s="1"/>
  <c r="I63" i="448" a="1"/>
  <c r="I63" i="448" s="1"/>
  <c r="F63" i="448" a="1"/>
  <c r="F63" i="448" s="1"/>
  <c r="D63" i="448" a="1"/>
  <c r="D63" i="448" s="1"/>
  <c r="G63" i="448" a="1"/>
  <c r="G63" i="448" s="1"/>
  <c r="E63" i="448" a="1"/>
  <c r="E63" i="448" s="1"/>
  <c r="C63" i="448" a="1"/>
  <c r="C63" i="448" s="1"/>
  <c r="T63" i="448" a="1"/>
  <c r="T63" i="448" s="1"/>
  <c r="R63" i="448" a="1"/>
  <c r="R63" i="448" s="1"/>
  <c r="N63" i="448" a="1"/>
  <c r="N63" i="448" s="1"/>
  <c r="S63" i="448" a="1"/>
  <c r="S63" i="448" s="1"/>
  <c r="O63" i="448" a="1"/>
  <c r="O63" i="448" s="1"/>
  <c r="M63" i="448" a="1"/>
  <c r="M63" i="448" s="1"/>
  <c r="X4" i="448"/>
  <c r="R27" i="448" s="1"/>
  <c r="K27" i="448" a="1"/>
  <c r="K27" i="448" s="1"/>
  <c r="L27" i="448" s="1" a="1"/>
  <c r="L27" i="448" s="1"/>
  <c r="Y27" i="448" a="1"/>
  <c r="Y27" i="448" s="1"/>
  <c r="R53" i="448" a="1"/>
  <c r="R53" i="448" s="1"/>
  <c r="S53" i="448" a="1"/>
  <c r="S53" i="448" s="1"/>
  <c r="O49" i="448" a="1"/>
  <c r="O49" i="448" s="1"/>
  <c r="T49" i="448" a="1"/>
  <c r="T49" i="448" s="1"/>
  <c r="O55" i="448" a="1"/>
  <c r="O55" i="448" s="1"/>
  <c r="T55" i="448" a="1"/>
  <c r="T55" i="448" s="1"/>
  <c r="M51" i="448" a="1"/>
  <c r="M51" i="448" s="1"/>
  <c r="R51" i="448" a="1"/>
  <c r="R51" i="448" s="1"/>
  <c r="N47" i="448" a="1"/>
  <c r="N47" i="448" s="1"/>
  <c r="O47" i="448" a="1"/>
  <c r="O47" i="448" s="1"/>
  <c r="R52" i="448" a="1"/>
  <c r="R52" i="448" s="1"/>
  <c r="S48" i="448" a="1"/>
  <c r="S48" i="448" s="1"/>
  <c r="G72" i="448" a="1"/>
  <c r="G72" i="448" s="1"/>
  <c r="E72" i="448" a="1"/>
  <c r="E72" i="448" s="1"/>
  <c r="C72" i="448" a="1"/>
  <c r="C72" i="448" s="1"/>
  <c r="I72" i="448" a="1"/>
  <c r="I72" i="448" s="1"/>
  <c r="F72" i="448" a="1"/>
  <c r="F72" i="448" s="1"/>
  <c r="D72" i="448" a="1"/>
  <c r="D72" i="448" s="1"/>
  <c r="K72" i="448" a="1"/>
  <c r="K72" i="448" s="1"/>
  <c r="O59" i="448" a="1"/>
  <c r="O59" i="448" s="1"/>
  <c r="T59" i="448" a="1"/>
  <c r="T59" i="448" s="1"/>
  <c r="S44" i="448" a="1"/>
  <c r="S44" i="448" s="1"/>
  <c r="S72" i="448" a="1"/>
  <c r="S72" i="448" s="1"/>
  <c r="O72" i="448" a="1"/>
  <c r="O72" i="448" s="1"/>
  <c r="M72" i="448" a="1"/>
  <c r="M72" i="448" s="1"/>
  <c r="T72" i="448" a="1"/>
  <c r="T72" i="448" s="1"/>
  <c r="R72" i="448" a="1"/>
  <c r="R72" i="448" s="1"/>
  <c r="N72" i="448" a="1"/>
  <c r="N72" i="448" s="1"/>
  <c r="G64" i="448" a="1"/>
  <c r="G64" i="448" s="1"/>
  <c r="E64" i="448" a="1"/>
  <c r="E64" i="448" s="1"/>
  <c r="C64" i="448" a="1"/>
  <c r="C64" i="448" s="1"/>
  <c r="I64" i="448" a="1"/>
  <c r="I64" i="448" s="1"/>
  <c r="F64" i="448" a="1"/>
  <c r="F64" i="448" s="1"/>
  <c r="D64" i="448" a="1"/>
  <c r="D64" i="448" s="1"/>
  <c r="K64" i="448" a="1"/>
  <c r="K64" i="448" s="1"/>
  <c r="K54" i="448" a="1"/>
  <c r="K54" i="448" s="1"/>
  <c r="I54" i="448" a="1"/>
  <c r="I54" i="448" s="1"/>
  <c r="F54" i="448" a="1"/>
  <c r="F54" i="448" s="1"/>
  <c r="D54" i="448" a="1"/>
  <c r="D54" i="448" s="1"/>
  <c r="G54" i="448" a="1"/>
  <c r="G54" i="448" s="1"/>
  <c r="E54" i="448" a="1"/>
  <c r="E54" i="448" s="1"/>
  <c r="C54" i="448" a="1"/>
  <c r="C54" i="448" s="1"/>
  <c r="D18" i="448" a="1"/>
  <c r="D18" i="448" s="1"/>
  <c r="G50" i="448" a="1"/>
  <c r="G50" i="448" s="1"/>
  <c r="E50" i="448" a="1"/>
  <c r="E50" i="448" s="1"/>
  <c r="C50" i="448" a="1"/>
  <c r="C50" i="448" s="1"/>
  <c r="D50" i="448" a="1"/>
  <c r="D50" i="448" s="1"/>
  <c r="K50" i="448" a="1"/>
  <c r="K50" i="448" s="1"/>
  <c r="I50" i="448" a="1"/>
  <c r="I50" i="448" s="1"/>
  <c r="F50" i="448" a="1"/>
  <c r="F50" i="448" s="1"/>
  <c r="D14" i="448" a="1"/>
  <c r="D14" i="448" s="1"/>
  <c r="W27" i="448" a="1"/>
  <c r="W27" i="448" s="1"/>
  <c r="K45" i="448" a="1"/>
  <c r="K45" i="448" s="1"/>
  <c r="I45" i="448" a="1"/>
  <c r="I45" i="448" s="1"/>
  <c r="F45" i="448" a="1"/>
  <c r="F45" i="448" s="1"/>
  <c r="D45" i="448" a="1"/>
  <c r="D45" i="448" s="1"/>
  <c r="G45" i="448" a="1"/>
  <c r="G45" i="448" s="1"/>
  <c r="E45" i="448" a="1"/>
  <c r="E45" i="448" s="1"/>
  <c r="C45" i="448" a="1"/>
  <c r="C45" i="448" s="1"/>
  <c r="K44" i="448" a="1"/>
  <c r="K44" i="448" s="1"/>
  <c r="I44" i="448" a="1"/>
  <c r="I44" i="448" s="1"/>
  <c r="F44" i="448" a="1"/>
  <c r="F44" i="448" s="1"/>
  <c r="D44" i="448" a="1"/>
  <c r="D44" i="448" s="1"/>
  <c r="C44" i="448" a="1"/>
  <c r="C44" i="448" s="1"/>
  <c r="G44" i="448" a="1"/>
  <c r="G44" i="448" s="1"/>
  <c r="E44" i="448" a="1"/>
  <c r="E44" i="448" s="1"/>
  <c r="D8" i="448" a="1"/>
  <c r="D8" i="448" s="1"/>
  <c r="H8" i="448" a="1"/>
  <c r="H8" i="448" s="1"/>
  <c r="AA8" i="448" s="1" a="1"/>
  <c r="AA8" i="448" s="1"/>
  <c r="N44" i="448" a="1"/>
  <c r="N44" i="448" s="1"/>
  <c r="M60" i="444" a="1"/>
  <c r="M60" i="444" s="1"/>
  <c r="M51" i="444" a="1"/>
  <c r="M51" i="444" s="1"/>
  <c r="O54" i="446" a="1"/>
  <c r="O54" i="446" s="1"/>
  <c r="S59" i="446" a="1"/>
  <c r="S59" i="446" s="1"/>
  <c r="R58" i="447" a="1"/>
  <c r="R58" i="447" s="1"/>
  <c r="M56" i="447" a="1"/>
  <c r="M56" i="447" s="1"/>
  <c r="T56" i="447" a="1"/>
  <c r="T56" i="447" s="1"/>
  <c r="M54" i="447" a="1"/>
  <c r="M54" i="447" s="1"/>
  <c r="M52" i="447" a="1"/>
  <c r="M52" i="447" s="1"/>
  <c r="N51" i="447" a="1"/>
  <c r="N51" i="447" s="1"/>
  <c r="T70" i="448" a="1"/>
  <c r="T70" i="448" s="1"/>
  <c r="R70" i="448" a="1"/>
  <c r="R70" i="448" s="1"/>
  <c r="N70" i="448" a="1"/>
  <c r="N70" i="448" s="1"/>
  <c r="S70" i="448" a="1"/>
  <c r="S70" i="448" s="1"/>
  <c r="O70" i="448" a="1"/>
  <c r="O70" i="448" s="1"/>
  <c r="M70" i="448" a="1"/>
  <c r="M70" i="448" s="1"/>
  <c r="S68" i="448" a="1"/>
  <c r="S68" i="448" s="1"/>
  <c r="O68" i="448" a="1"/>
  <c r="O68" i="448" s="1"/>
  <c r="M68" i="448" a="1"/>
  <c r="M68" i="448" s="1"/>
  <c r="T68" i="448" a="1"/>
  <c r="T68" i="448" s="1"/>
  <c r="R68" i="448" a="1"/>
  <c r="R68" i="448" s="1"/>
  <c r="N68" i="448" a="1"/>
  <c r="N68" i="448" s="1"/>
  <c r="D28" i="448" a="1"/>
  <c r="D28" i="448" s="1"/>
  <c r="S69" i="448" a="1"/>
  <c r="S69" i="448" s="1"/>
  <c r="O69" i="448" a="1"/>
  <c r="O69" i="448" s="1"/>
  <c r="M69" i="448" a="1"/>
  <c r="M69" i="448" s="1"/>
  <c r="T69" i="448" a="1"/>
  <c r="T69" i="448" s="1"/>
  <c r="R69" i="448" a="1"/>
  <c r="R69" i="448" s="1"/>
  <c r="N69" i="448" a="1"/>
  <c r="N69" i="448" s="1"/>
  <c r="K52" i="448" a="1"/>
  <c r="K52" i="448" s="1"/>
  <c r="E52" i="448" a="1"/>
  <c r="E52" i="448" s="1"/>
  <c r="I52" i="448" a="1"/>
  <c r="I52" i="448" s="1"/>
  <c r="D52" i="448" a="1"/>
  <c r="D52" i="448" s="1"/>
  <c r="G52" i="448" a="1"/>
  <c r="G52" i="448" s="1"/>
  <c r="C52" i="448" a="1"/>
  <c r="C52" i="448" s="1"/>
  <c r="F52" i="448" a="1"/>
  <c r="F52" i="448" s="1"/>
  <c r="D16" i="448" a="1"/>
  <c r="D16" i="448" s="1"/>
  <c r="K48" i="448" a="1"/>
  <c r="K48" i="448" s="1"/>
  <c r="I48" i="448" a="1"/>
  <c r="I48" i="448" s="1"/>
  <c r="F48" i="448" a="1"/>
  <c r="F48" i="448" s="1"/>
  <c r="D48" i="448" a="1"/>
  <c r="D48" i="448" s="1"/>
  <c r="C48" i="448" a="1"/>
  <c r="C48" i="448" s="1"/>
  <c r="G48" i="448" a="1"/>
  <c r="G48" i="448" s="1"/>
  <c r="D12" i="448" a="1"/>
  <c r="D12" i="448" s="1"/>
  <c r="E48" i="448" a="1"/>
  <c r="E48" i="448" s="1"/>
  <c r="T66" i="448" a="1"/>
  <c r="T66" i="448" s="1"/>
  <c r="R66" i="448" a="1"/>
  <c r="R66" i="448" s="1"/>
  <c r="N66" i="448" a="1"/>
  <c r="N66" i="448" s="1"/>
  <c r="S66" i="448" a="1"/>
  <c r="S66" i="448" s="1"/>
  <c r="O66" i="448" a="1"/>
  <c r="O66" i="448" s="1"/>
  <c r="M66" i="448" a="1"/>
  <c r="M66" i="448" s="1"/>
  <c r="T67" i="448" a="1"/>
  <c r="T67" i="448" s="1"/>
  <c r="R67" i="448" a="1"/>
  <c r="R67" i="448" s="1"/>
  <c r="N67" i="448" a="1"/>
  <c r="N67" i="448" s="1"/>
  <c r="S67" i="448" a="1"/>
  <c r="S67" i="448" s="1"/>
  <c r="O67" i="448" a="1"/>
  <c r="O67" i="448" s="1"/>
  <c r="M67" i="448" a="1"/>
  <c r="M67" i="448" s="1"/>
  <c r="M50" i="448" a="1"/>
  <c r="M50" i="448" s="1"/>
  <c r="M62" i="448" a="1"/>
  <c r="M62" i="448" s="1"/>
  <c r="R61" i="448" a="1"/>
  <c r="R61" i="448" s="1"/>
  <c r="S61" i="448" a="1"/>
  <c r="S61" i="448" s="1"/>
  <c r="N57" i="448" a="1"/>
  <c r="N57" i="448" s="1"/>
  <c r="O57" i="448" a="1"/>
  <c r="O57" i="448" s="1"/>
  <c r="M54" i="448" a="1"/>
  <c r="M54" i="448" s="1"/>
  <c r="T53" i="448" a="1"/>
  <c r="T53" i="448" s="1"/>
  <c r="S49" i="448" a="1"/>
  <c r="S49" i="448" s="1"/>
  <c r="R54" i="448" a="1"/>
  <c r="R54" i="448" s="1"/>
  <c r="O51" i="448" a="1"/>
  <c r="O51" i="448" s="1"/>
  <c r="R47" i="448" a="1"/>
  <c r="R47" i="448" s="1"/>
  <c r="T52" i="448" a="1"/>
  <c r="T52" i="448" s="1"/>
  <c r="T48" i="448" a="1"/>
  <c r="T48" i="448" s="1"/>
  <c r="G65" i="448" a="1"/>
  <c r="G65" i="448" s="1"/>
  <c r="E65" i="448" a="1"/>
  <c r="E65" i="448" s="1"/>
  <c r="C65" i="448" a="1"/>
  <c r="C65" i="448" s="1"/>
  <c r="K65" i="448" a="1"/>
  <c r="K65" i="448" s="1"/>
  <c r="I65" i="448" a="1"/>
  <c r="I65" i="448" s="1"/>
  <c r="F65" i="448" a="1"/>
  <c r="F65" i="448" s="1"/>
  <c r="D65" i="448" a="1"/>
  <c r="D65" i="448" s="1"/>
  <c r="N45" i="448" a="1"/>
  <c r="N45" i="448" s="1"/>
  <c r="T44" i="448" a="1"/>
  <c r="T44" i="448" s="1"/>
  <c r="K62" i="448" a="1"/>
  <c r="K62" i="448" s="1"/>
  <c r="I62" i="448" a="1"/>
  <c r="I62" i="448" s="1"/>
  <c r="F62" i="448" a="1"/>
  <c r="F62" i="448" s="1"/>
  <c r="D62" i="448" a="1"/>
  <c r="D62" i="448" s="1"/>
  <c r="G62" i="448" a="1"/>
  <c r="G62" i="448" s="1"/>
  <c r="E62" i="448" a="1"/>
  <c r="E62" i="448" s="1"/>
  <c r="C62" i="448" a="1"/>
  <c r="C62" i="448" s="1"/>
  <c r="D26" i="448" a="1"/>
  <c r="D26" i="448" s="1"/>
  <c r="K58" i="448" a="1"/>
  <c r="K58" i="448" s="1"/>
  <c r="I58" i="448" a="1"/>
  <c r="I58" i="448" s="1"/>
  <c r="F58" i="448" a="1"/>
  <c r="F58" i="448" s="1"/>
  <c r="D58" i="448" a="1"/>
  <c r="D58" i="448" s="1"/>
  <c r="G58" i="448" a="1"/>
  <c r="G58" i="448" s="1"/>
  <c r="E58" i="448" a="1"/>
  <c r="E58" i="448" s="1"/>
  <c r="C58" i="448" a="1"/>
  <c r="C58" i="448" s="1"/>
  <c r="D22" i="448" a="1"/>
  <c r="D22" i="448" s="1"/>
  <c r="S50" i="448" a="1"/>
  <c r="S50" i="448" s="1"/>
  <c r="B2" i="448"/>
  <c r="S62" i="448" a="1"/>
  <c r="S62" i="448" s="1"/>
  <c r="O58" i="448" a="1"/>
  <c r="O58" i="448" s="1"/>
  <c r="T58" i="448" a="1"/>
  <c r="T58" i="448" s="1"/>
  <c r="S54" i="448" a="1"/>
  <c r="S54" i="448" s="1"/>
  <c r="K71" i="448" a="1"/>
  <c r="K71" i="448" s="1"/>
  <c r="I71" i="448" a="1"/>
  <c r="I71" i="448" s="1"/>
  <c r="F71" i="448" a="1"/>
  <c r="F71" i="448" s="1"/>
  <c r="D71" i="448" a="1"/>
  <c r="D71" i="448" s="1"/>
  <c r="G71" i="448" a="1"/>
  <c r="G71" i="448" s="1"/>
  <c r="E71" i="448" a="1"/>
  <c r="E71" i="448" s="1"/>
  <c r="C71" i="448" a="1"/>
  <c r="C71" i="448" s="1"/>
  <c r="O45" i="448" a="1"/>
  <c r="O45" i="448" s="1"/>
  <c r="T45" i="448" a="1"/>
  <c r="T45" i="448" s="1"/>
  <c r="Y7" i="448" a="1"/>
  <c r="Y7" i="448" s="1"/>
  <c r="O60" i="444" a="1"/>
  <c r="O60" i="444" s="1"/>
  <c r="S64" i="448" a="1"/>
  <c r="S64" i="448" s="1"/>
  <c r="O64" i="448" a="1"/>
  <c r="O64" i="448" s="1"/>
  <c r="M64" i="448" a="1"/>
  <c r="M64" i="448" s="1"/>
  <c r="T64" i="448" a="1"/>
  <c r="T64" i="448" s="1"/>
  <c r="R64" i="448" a="1"/>
  <c r="R64" i="448" s="1"/>
  <c r="N64" i="448" a="1"/>
  <c r="N64" i="448" s="1"/>
  <c r="G68" i="448" a="1"/>
  <c r="G68" i="448" s="1"/>
  <c r="E68" i="448" a="1"/>
  <c r="E68" i="448" s="1"/>
  <c r="C68" i="448" a="1"/>
  <c r="C68" i="448" s="1"/>
  <c r="I68" i="448" a="1"/>
  <c r="I68" i="448" s="1"/>
  <c r="F68" i="448" a="1"/>
  <c r="F68" i="448" s="1"/>
  <c r="D68" i="448" a="1"/>
  <c r="D68" i="448" s="1"/>
  <c r="K68" i="448" a="1"/>
  <c r="K68" i="448" s="1"/>
  <c r="S65" i="448" a="1"/>
  <c r="S65" i="448" s="1"/>
  <c r="O65" i="448" a="1"/>
  <c r="O65" i="448" s="1"/>
  <c r="M65" i="448" a="1"/>
  <c r="M65" i="448" s="1"/>
  <c r="T65" i="448" a="1"/>
  <c r="T65" i="448" s="1"/>
  <c r="R65" i="448" a="1"/>
  <c r="R65" i="448" s="1"/>
  <c r="N65" i="448" a="1"/>
  <c r="N65" i="448" s="1"/>
  <c r="K59" i="448" a="1"/>
  <c r="K59" i="448" s="1"/>
  <c r="I59" i="448" a="1"/>
  <c r="I59" i="448" s="1"/>
  <c r="F59" i="448" a="1"/>
  <c r="F59" i="448" s="1"/>
  <c r="D59" i="448" a="1"/>
  <c r="D59" i="448" s="1"/>
  <c r="G59" i="448" a="1"/>
  <c r="G59" i="448" s="1"/>
  <c r="E59" i="448" a="1"/>
  <c r="E59" i="448" s="1"/>
  <c r="C59" i="448" a="1"/>
  <c r="C59" i="448" s="1"/>
  <c r="D23" i="448" a="1"/>
  <c r="D23" i="448" s="1"/>
  <c r="K55" i="448" a="1"/>
  <c r="K55" i="448" s="1"/>
  <c r="I55" i="448" a="1"/>
  <c r="I55" i="448" s="1"/>
  <c r="F55" i="448" a="1"/>
  <c r="F55" i="448" s="1"/>
  <c r="D55" i="448" a="1"/>
  <c r="D55" i="448" s="1"/>
  <c r="G55" i="448" a="1"/>
  <c r="G55" i="448" s="1"/>
  <c r="E55" i="448" a="1"/>
  <c r="E55" i="448" s="1"/>
  <c r="C55" i="448" a="1"/>
  <c r="C55" i="448" s="1"/>
  <c r="D19" i="448" a="1"/>
  <c r="D19" i="448" s="1"/>
  <c r="G51" i="448" a="1"/>
  <c r="G51" i="448" s="1"/>
  <c r="E51" i="448" a="1"/>
  <c r="E51" i="448" s="1"/>
  <c r="C51" i="448" a="1"/>
  <c r="C51" i="448" s="1"/>
  <c r="I51" i="448" a="1"/>
  <c r="I51" i="448" s="1"/>
  <c r="F51" i="448" a="1"/>
  <c r="F51" i="448" s="1"/>
  <c r="D51" i="448" a="1"/>
  <c r="D51" i="448" s="1"/>
  <c r="K51" i="448" a="1"/>
  <c r="K51" i="448" s="1"/>
  <c r="D15" i="448" a="1"/>
  <c r="D15" i="448" s="1"/>
  <c r="G47" i="448" a="1"/>
  <c r="G47" i="448" s="1"/>
  <c r="E47" i="448" a="1"/>
  <c r="E47" i="448" s="1"/>
  <c r="C47" i="448" a="1"/>
  <c r="C47" i="448" s="1"/>
  <c r="K47" i="448" a="1"/>
  <c r="K47" i="448" s="1"/>
  <c r="I47" i="448" a="1"/>
  <c r="I47" i="448" s="1"/>
  <c r="F47" i="448" a="1"/>
  <c r="F47" i="448" s="1"/>
  <c r="D47" i="448" a="1"/>
  <c r="D47" i="448" s="1"/>
  <c r="D11" i="448" a="1"/>
  <c r="D11" i="448" s="1"/>
  <c r="R50" i="448" a="1"/>
  <c r="R50" i="448" s="1"/>
  <c r="T50" i="448" a="1"/>
  <c r="T50" i="448" s="1"/>
  <c r="O50" i="448" a="1"/>
  <c r="O50" i="448" s="1"/>
  <c r="O62" i="448" a="1"/>
  <c r="O62" i="448" s="1"/>
  <c r="T62" i="448" a="1"/>
  <c r="T62" i="448" s="1"/>
  <c r="T61" i="448" a="1"/>
  <c r="T61" i="448" s="1"/>
  <c r="R58" i="448" a="1"/>
  <c r="R58" i="448" s="1"/>
  <c r="R57" i="448" a="1"/>
  <c r="R57" i="448" s="1"/>
  <c r="S57" i="448" a="1"/>
  <c r="S57" i="448" s="1"/>
  <c r="M53" i="448" a="1"/>
  <c r="M53" i="448" s="1"/>
  <c r="N49" i="448" a="1"/>
  <c r="N49" i="448" s="1"/>
  <c r="N55" i="448" a="1"/>
  <c r="N55" i="448" s="1"/>
  <c r="O54" i="448" a="1"/>
  <c r="O54" i="448" s="1"/>
  <c r="T54" i="448" a="1"/>
  <c r="T54" i="448" s="1"/>
  <c r="S51" i="448" a="1"/>
  <c r="S51" i="448" s="1"/>
  <c r="T47" i="448" a="1"/>
  <c r="T47" i="448" s="1"/>
  <c r="O48" i="448" a="1"/>
  <c r="O48" i="448" s="1"/>
  <c r="M52" i="448" a="1"/>
  <c r="M52" i="448" s="1"/>
  <c r="M48" i="448" a="1"/>
  <c r="M48" i="448" s="1"/>
  <c r="D9" i="448" a="1"/>
  <c r="D9" i="448" s="1"/>
  <c r="G69" i="448" a="1"/>
  <c r="G69" i="448" s="1"/>
  <c r="E69" i="448" a="1"/>
  <c r="E69" i="448" s="1"/>
  <c r="C69" i="448" a="1"/>
  <c r="C69" i="448" s="1"/>
  <c r="K69" i="448" a="1"/>
  <c r="K69" i="448" s="1"/>
  <c r="I69" i="448" a="1"/>
  <c r="I69" i="448" s="1"/>
  <c r="F69" i="448" a="1"/>
  <c r="F69" i="448" s="1"/>
  <c r="D69" i="448" a="1"/>
  <c r="D69" i="448" s="1"/>
  <c r="N59" i="448" a="1"/>
  <c r="N59" i="448" s="1"/>
  <c r="M45" i="448" a="1"/>
  <c r="M45" i="448" s="1"/>
  <c r="R45" i="448" a="1"/>
  <c r="R45" i="448" s="1"/>
  <c r="M44" i="448" a="1"/>
  <c r="M44" i="448" s="1"/>
  <c r="M58" i="448" a="1"/>
  <c r="M58" i="448" s="1"/>
  <c r="O59" i="447" a="1"/>
  <c r="O59" i="447" s="1"/>
  <c r="O51" i="447" a="1"/>
  <c r="O51" i="447" s="1"/>
  <c r="S72" i="447" a="1"/>
  <c r="S72" i="447" s="1"/>
  <c r="O72" i="447" a="1"/>
  <c r="O72" i="447" s="1"/>
  <c r="M72" i="447" a="1"/>
  <c r="M72" i="447" s="1"/>
  <c r="T72" i="447" a="1"/>
  <c r="T72" i="447" s="1"/>
  <c r="R72" i="447" a="1"/>
  <c r="R72" i="447" s="1"/>
  <c r="N72" i="447" a="1"/>
  <c r="N72" i="447" s="1"/>
  <c r="M59" i="447" a="1"/>
  <c r="M59" i="447" s="1"/>
  <c r="M51" i="447" a="1"/>
  <c r="M51" i="447" s="1"/>
  <c r="M57" i="447" a="1"/>
  <c r="M57" i="447" s="1"/>
  <c r="Y24" i="447" a="1"/>
  <c r="Y24" i="447" s="1"/>
  <c r="K59" i="447" a="1"/>
  <c r="K59" i="447" s="1"/>
  <c r="I59" i="447" a="1"/>
  <c r="I59" i="447" s="1"/>
  <c r="F59" i="447" a="1"/>
  <c r="F59" i="447" s="1"/>
  <c r="D59" i="447" a="1"/>
  <c r="D59" i="447" s="1"/>
  <c r="E59" i="447" a="1"/>
  <c r="E59" i="447" s="1"/>
  <c r="C59" i="447" a="1"/>
  <c r="C59" i="447" s="1"/>
  <c r="D23" i="447" a="1"/>
  <c r="D23" i="447" s="1"/>
  <c r="G59" i="447" a="1"/>
  <c r="G59" i="447" s="1"/>
  <c r="S59" i="447" a="1"/>
  <c r="S59" i="447" s="1"/>
  <c r="K55" i="447" a="1"/>
  <c r="K55" i="447" s="1"/>
  <c r="I55" i="447" a="1"/>
  <c r="I55" i="447" s="1"/>
  <c r="F55" i="447" a="1"/>
  <c r="F55" i="447" s="1"/>
  <c r="D55" i="447" a="1"/>
  <c r="D55" i="447" s="1"/>
  <c r="E55" i="447" a="1"/>
  <c r="E55" i="447" s="1"/>
  <c r="C55" i="447" a="1"/>
  <c r="C55" i="447" s="1"/>
  <c r="D19" i="447" a="1"/>
  <c r="D19" i="447" s="1"/>
  <c r="G55" i="447" a="1"/>
  <c r="G55" i="447" s="1"/>
  <c r="S55" i="447" a="1"/>
  <c r="S55" i="447" s="1"/>
  <c r="K51" i="447" a="1"/>
  <c r="K51" i="447" s="1"/>
  <c r="I51" i="447" a="1"/>
  <c r="I51" i="447" s="1"/>
  <c r="F51" i="447" a="1"/>
  <c r="F51" i="447" s="1"/>
  <c r="D51" i="447" a="1"/>
  <c r="D51" i="447" s="1"/>
  <c r="E51" i="447" a="1"/>
  <c r="E51" i="447" s="1"/>
  <c r="C51" i="447" a="1"/>
  <c r="C51" i="447" s="1"/>
  <c r="D15" i="447" a="1"/>
  <c r="D15" i="447" s="1"/>
  <c r="S51" i="447" a="1"/>
  <c r="S51" i="447" s="1"/>
  <c r="G51" i="447" a="1"/>
  <c r="G51" i="447" s="1"/>
  <c r="W8" i="447" a="1"/>
  <c r="W8" i="447" s="1"/>
  <c r="Y8" i="447" a="1"/>
  <c r="Y8" i="447" s="1"/>
  <c r="X8" i="447" a="1"/>
  <c r="X8" i="447" s="1"/>
  <c r="K8" i="447" a="1"/>
  <c r="K8" i="447" s="1"/>
  <c r="W9" i="447" a="1"/>
  <c r="W9" i="447" s="1"/>
  <c r="X9" i="447" a="1"/>
  <c r="X9" i="447" s="1"/>
  <c r="Y9" i="447" a="1"/>
  <c r="Y9" i="447" s="1"/>
  <c r="N59" i="446" a="1"/>
  <c r="N59" i="446" s="1"/>
  <c r="M60" i="446" a="1"/>
  <c r="M60" i="446" s="1"/>
  <c r="M62" i="442" a="1"/>
  <c r="M62" i="442" s="1"/>
  <c r="R56" i="442" a="1"/>
  <c r="R56" i="442" s="1"/>
  <c r="R60" i="444" a="1"/>
  <c r="R60" i="444" s="1"/>
  <c r="T68" i="444" a="1"/>
  <c r="T68" i="444" s="1"/>
  <c r="N62" i="444" a="1"/>
  <c r="N62" i="444" s="1"/>
  <c r="S60" i="444" a="1"/>
  <c r="S60" i="444" s="1"/>
  <c r="S48" i="446" a="1"/>
  <c r="S48" i="446" s="1"/>
  <c r="M59" i="446" a="1"/>
  <c r="M59" i="446" s="1"/>
  <c r="R59" i="446" a="1"/>
  <c r="R59" i="446" s="1"/>
  <c r="N56" i="446" a="1"/>
  <c r="N56" i="446" s="1"/>
  <c r="R57" i="447" a="1"/>
  <c r="R57" i="447" s="1"/>
  <c r="G72" i="447" a="1"/>
  <c r="G72" i="447" s="1"/>
  <c r="E72" i="447" a="1"/>
  <c r="E72" i="447" s="1"/>
  <c r="C72" i="447" a="1"/>
  <c r="C72" i="447" s="1"/>
  <c r="I72" i="447" a="1"/>
  <c r="I72" i="447" s="1"/>
  <c r="F72" i="447" a="1"/>
  <c r="F72" i="447" s="1"/>
  <c r="D72" i="447" a="1"/>
  <c r="D72" i="447" s="1"/>
  <c r="K72" i="447" a="1"/>
  <c r="K72" i="447" s="1"/>
  <c r="N57" i="447" a="1"/>
  <c r="N57" i="447" s="1"/>
  <c r="T59" i="447" a="1"/>
  <c r="T59" i="447" s="1"/>
  <c r="N55" i="447" a="1"/>
  <c r="N55" i="447" s="1"/>
  <c r="T51" i="447" a="1"/>
  <c r="T51" i="447" s="1"/>
  <c r="G58" i="447" a="1"/>
  <c r="G58" i="447" s="1"/>
  <c r="E58" i="447" a="1"/>
  <c r="E58" i="447" s="1"/>
  <c r="C58" i="447" a="1"/>
  <c r="C58" i="447" s="1"/>
  <c r="K58" i="447" a="1"/>
  <c r="K58" i="447" s="1"/>
  <c r="I58" i="447" a="1"/>
  <c r="I58" i="447" s="1"/>
  <c r="F58" i="447" a="1"/>
  <c r="F58" i="447" s="1"/>
  <c r="D58" i="447" a="1"/>
  <c r="D58" i="447" s="1"/>
  <c r="D22" i="447" a="1"/>
  <c r="D22" i="447" s="1"/>
  <c r="K56" i="447" a="1"/>
  <c r="K56" i="447" s="1"/>
  <c r="I56" i="447" a="1"/>
  <c r="I56" i="447" s="1"/>
  <c r="F56" i="447" a="1"/>
  <c r="F56" i="447" s="1"/>
  <c r="D56" i="447" a="1"/>
  <c r="D56" i="447" s="1"/>
  <c r="G56" i="447" a="1"/>
  <c r="G56" i="447" s="1"/>
  <c r="E56" i="447" a="1"/>
  <c r="E56" i="447" s="1"/>
  <c r="C56" i="447" a="1"/>
  <c r="C56" i="447" s="1"/>
  <c r="D20" i="447" a="1"/>
  <c r="D20" i="447" s="1"/>
  <c r="G54" i="447" a="1"/>
  <c r="G54" i="447" s="1"/>
  <c r="E54" i="447" a="1"/>
  <c r="E54" i="447" s="1"/>
  <c r="C54" i="447" a="1"/>
  <c r="C54" i="447" s="1"/>
  <c r="K54" i="447" a="1"/>
  <c r="K54" i="447" s="1"/>
  <c r="I54" i="447" a="1"/>
  <c r="I54" i="447" s="1"/>
  <c r="F54" i="447" a="1"/>
  <c r="F54" i="447" s="1"/>
  <c r="D54" i="447" a="1"/>
  <c r="D54" i="447" s="1"/>
  <c r="D18" i="447" a="1"/>
  <c r="D18" i="447" s="1"/>
  <c r="K52" i="447" a="1"/>
  <c r="K52" i="447" s="1"/>
  <c r="I52" i="447" a="1"/>
  <c r="I52" i="447" s="1"/>
  <c r="F52" i="447" a="1"/>
  <c r="F52" i="447" s="1"/>
  <c r="D52" i="447" a="1"/>
  <c r="D52" i="447" s="1"/>
  <c r="G52" i="447" a="1"/>
  <c r="G52" i="447" s="1"/>
  <c r="E52" i="447" a="1"/>
  <c r="E52" i="447" s="1"/>
  <c r="C52" i="447" a="1"/>
  <c r="C52" i="447" s="1"/>
  <c r="D16" i="447" a="1"/>
  <c r="D16" i="447" s="1"/>
  <c r="G50" i="447" a="1"/>
  <c r="G50" i="447" s="1"/>
  <c r="E50" i="447" a="1"/>
  <c r="E50" i="447" s="1"/>
  <c r="C50" i="447" a="1"/>
  <c r="C50" i="447" s="1"/>
  <c r="K50" i="447" a="1"/>
  <c r="K50" i="447" s="1"/>
  <c r="I50" i="447" a="1"/>
  <c r="I50" i="447" s="1"/>
  <c r="F50" i="447" a="1"/>
  <c r="F50" i="447" s="1"/>
  <c r="D50" i="447" a="1"/>
  <c r="D50" i="447" s="1"/>
  <c r="D14" i="447" a="1"/>
  <c r="D14" i="447" s="1"/>
  <c r="N50" i="447" a="1"/>
  <c r="N50" i="447" s="1"/>
  <c r="O50" i="447" a="1"/>
  <c r="O50" i="447" s="1"/>
  <c r="X13" i="447" a="1"/>
  <c r="X13" i="447" s="1"/>
  <c r="W13" i="447" a="1"/>
  <c r="W13" i="447" s="1"/>
  <c r="Y13" i="447" a="1"/>
  <c r="Y13" i="447" s="1"/>
  <c r="Y10" i="447" a="1"/>
  <c r="Y10" i="447" s="1"/>
  <c r="K12" i="447" a="1"/>
  <c r="K12" i="447" s="1"/>
  <c r="L12" i="447" s="1" a="1"/>
  <c r="L12" i="447" s="1"/>
  <c r="X12" i="447" a="1"/>
  <c r="X12" i="447" s="1"/>
  <c r="K71" i="447" a="1"/>
  <c r="K71" i="447" s="1"/>
  <c r="I71" i="447" a="1"/>
  <c r="I71" i="447" s="1"/>
  <c r="F71" i="447" a="1"/>
  <c r="F71" i="447" s="1"/>
  <c r="D71" i="447" a="1"/>
  <c r="D71" i="447" s="1"/>
  <c r="G71" i="447" a="1"/>
  <c r="G71" i="447" s="1"/>
  <c r="E71" i="447" a="1"/>
  <c r="E71" i="447" s="1"/>
  <c r="C71" i="447" a="1"/>
  <c r="C71" i="447" s="1"/>
  <c r="G57" i="447" a="1"/>
  <c r="G57" i="447" s="1"/>
  <c r="E57" i="447" a="1"/>
  <c r="E57" i="447" s="1"/>
  <c r="C57" i="447" a="1"/>
  <c r="C57" i="447" s="1"/>
  <c r="F57" i="447" a="1"/>
  <c r="F57" i="447" s="1"/>
  <c r="D57" i="447" a="1"/>
  <c r="D57" i="447" s="1"/>
  <c r="D21" i="447" a="1"/>
  <c r="D21" i="447" s="1"/>
  <c r="K57" i="447" a="1"/>
  <c r="K57" i="447" s="1"/>
  <c r="T57" i="447" a="1"/>
  <c r="T57" i="447" s="1"/>
  <c r="I57" i="447" a="1"/>
  <c r="I57" i="447" s="1"/>
  <c r="G53" i="447" a="1"/>
  <c r="G53" i="447" s="1"/>
  <c r="E53" i="447" a="1"/>
  <c r="E53" i="447" s="1"/>
  <c r="C53" i="447" a="1"/>
  <c r="C53" i="447" s="1"/>
  <c r="F53" i="447" a="1"/>
  <c r="F53" i="447" s="1"/>
  <c r="D53" i="447" a="1"/>
  <c r="D53" i="447" s="1"/>
  <c r="D17" i="447" a="1"/>
  <c r="D17" i="447" s="1"/>
  <c r="K53" i="447" a="1"/>
  <c r="K53" i="447" s="1"/>
  <c r="T53" i="447" a="1"/>
  <c r="T53" i="447" s="1"/>
  <c r="I53" i="447" a="1"/>
  <c r="I53" i="447" s="1"/>
  <c r="R68" i="444" a="1"/>
  <c r="R68" i="444" s="1"/>
  <c r="S68" i="444" a="1"/>
  <c r="S68" i="444" s="1"/>
  <c r="R62" i="442" a="1"/>
  <c r="R62" i="442" s="1"/>
  <c r="T62" i="444" a="1"/>
  <c r="T62" i="444" s="1"/>
  <c r="S59" i="444" a="1"/>
  <c r="S59" i="444" s="1"/>
  <c r="O59" i="446" a="1"/>
  <c r="O59" i="446" s="1"/>
  <c r="R52" i="446" a="1"/>
  <c r="R52" i="446" s="1"/>
  <c r="O55" i="447" a="1"/>
  <c r="O55" i="447" s="1"/>
  <c r="M55" i="447" a="1"/>
  <c r="M55" i="447" s="1"/>
  <c r="N58" i="447" a="1"/>
  <c r="N58" i="447" s="1"/>
  <c r="O58" i="447" a="1"/>
  <c r="O58" i="447" s="1"/>
  <c r="S57" i="447" a="1"/>
  <c r="S57" i="447" s="1"/>
  <c r="N56" i="447" a="1"/>
  <c r="N56" i="447" s="1"/>
  <c r="R55" i="447" a="1"/>
  <c r="R55" i="447" s="1"/>
  <c r="T54" i="447" a="1"/>
  <c r="T54" i="447" s="1"/>
  <c r="M53" i="447" a="1"/>
  <c r="M53" i="447" s="1"/>
  <c r="O52" i="447" a="1"/>
  <c r="O52" i="447" s="1"/>
  <c r="T52" i="447" a="1"/>
  <c r="T52" i="447" s="1"/>
  <c r="T71" i="447" a="1"/>
  <c r="T71" i="447" s="1"/>
  <c r="R71" i="447" a="1"/>
  <c r="R71" i="447" s="1"/>
  <c r="N71" i="447" a="1"/>
  <c r="N71" i="447" s="1"/>
  <c r="S71" i="447" a="1"/>
  <c r="S71" i="447" s="1"/>
  <c r="O71" i="447" a="1"/>
  <c r="O71" i="447" s="1"/>
  <c r="M71" i="447" a="1"/>
  <c r="M71" i="447" s="1"/>
  <c r="X4" i="447"/>
  <c r="R50" i="447" a="1"/>
  <c r="R50" i="447" s="1"/>
  <c r="S50" i="447" a="1"/>
  <c r="S50" i="447" s="1"/>
  <c r="K62" i="446" a="1"/>
  <c r="K62" i="446" s="1"/>
  <c r="I62" i="446" a="1"/>
  <c r="I62" i="446" s="1"/>
  <c r="F62" i="446" a="1"/>
  <c r="F62" i="446" s="1"/>
  <c r="D62" i="446" a="1"/>
  <c r="D62" i="446" s="1"/>
  <c r="G62" i="446" a="1"/>
  <c r="G62" i="446" s="1"/>
  <c r="E62" i="446" a="1"/>
  <c r="E62" i="446" s="1"/>
  <c r="C62" i="446" a="1"/>
  <c r="C62" i="446" s="1"/>
  <c r="D26" i="446" a="1"/>
  <c r="D26" i="446" s="1"/>
  <c r="K26" i="446" s="1" a="1"/>
  <c r="K26" i="446" s="1"/>
  <c r="L26" i="446" s="1" a="1"/>
  <c r="L26" i="446" s="1"/>
  <c r="Y35" i="445" a="1"/>
  <c r="Y35" i="445" s="1"/>
  <c r="X12" i="445" a="1"/>
  <c r="X12" i="445" s="1"/>
  <c r="K63" i="446" a="1"/>
  <c r="K63" i="446" s="1"/>
  <c r="I63" i="446" a="1"/>
  <c r="I63" i="446" s="1"/>
  <c r="F63" i="446" a="1"/>
  <c r="F63" i="446" s="1"/>
  <c r="D63" i="446" a="1"/>
  <c r="D63" i="446" s="1"/>
  <c r="G63" i="446" a="1"/>
  <c r="G63" i="446" s="1"/>
  <c r="E63" i="446" a="1"/>
  <c r="E63" i="446" s="1"/>
  <c r="C63" i="446" a="1"/>
  <c r="C63" i="446" s="1"/>
  <c r="D27" i="446" a="1"/>
  <c r="D27" i="446" s="1"/>
  <c r="K27" i="446" s="1" a="1"/>
  <c r="K27" i="446" s="1"/>
  <c r="L27" i="446" s="1" a="1"/>
  <c r="L27" i="446" s="1"/>
  <c r="X31" i="445" a="1"/>
  <c r="X31" i="445" s="1"/>
  <c r="K70" i="446" a="1"/>
  <c r="K70" i="446" s="1"/>
  <c r="I70" i="446" a="1"/>
  <c r="I70" i="446" s="1"/>
  <c r="F70" i="446" a="1"/>
  <c r="F70" i="446" s="1"/>
  <c r="D70" i="446" a="1"/>
  <c r="D70" i="446" s="1"/>
  <c r="G70" i="446" a="1"/>
  <c r="G70" i="446" s="1"/>
  <c r="E70" i="446" a="1"/>
  <c r="E70" i="446" s="1"/>
  <c r="C70" i="446" a="1"/>
  <c r="C70" i="446" s="1"/>
  <c r="D34" i="446" a="1"/>
  <c r="D34" i="446" s="1"/>
  <c r="K34" i="446" s="1" a="1"/>
  <c r="K34" i="446" s="1"/>
  <c r="K66" i="446" a="1"/>
  <c r="K66" i="446" s="1"/>
  <c r="I66" i="446" a="1"/>
  <c r="I66" i="446" s="1"/>
  <c r="F66" i="446" a="1"/>
  <c r="F66" i="446" s="1"/>
  <c r="D66" i="446" a="1"/>
  <c r="D66" i="446" s="1"/>
  <c r="G66" i="446" a="1"/>
  <c r="G66" i="446" s="1"/>
  <c r="E66" i="446" a="1"/>
  <c r="E66" i="446" s="1"/>
  <c r="C66" i="446" a="1"/>
  <c r="C66" i="446" s="1"/>
  <c r="D30" i="446" a="1"/>
  <c r="D30" i="446" s="1"/>
  <c r="M47" i="444" a="1"/>
  <c r="M47" i="444" s="1"/>
  <c r="T63" i="446" a="1"/>
  <c r="T63" i="446" s="1"/>
  <c r="R63" i="446" a="1"/>
  <c r="R63" i="446" s="1"/>
  <c r="N63" i="446" a="1"/>
  <c r="N63" i="446" s="1"/>
  <c r="S63" i="446" a="1"/>
  <c r="S63" i="446" s="1"/>
  <c r="O63" i="446" a="1"/>
  <c r="O63" i="446" s="1"/>
  <c r="M63" i="446" a="1"/>
  <c r="M63" i="446" s="1"/>
  <c r="K67" i="446" a="1"/>
  <c r="K67" i="446" s="1"/>
  <c r="I67" i="446" a="1"/>
  <c r="I67" i="446" s="1"/>
  <c r="F67" i="446" a="1"/>
  <c r="F67" i="446" s="1"/>
  <c r="D67" i="446" a="1"/>
  <c r="D67" i="446" s="1"/>
  <c r="G67" i="446" a="1"/>
  <c r="G67" i="446" s="1"/>
  <c r="E67" i="446" a="1"/>
  <c r="E67" i="446" s="1"/>
  <c r="C67" i="446" a="1"/>
  <c r="C67" i="446" s="1"/>
  <c r="T62" i="446" a="1"/>
  <c r="T62" i="446" s="1"/>
  <c r="R62" i="446" a="1"/>
  <c r="R62" i="446" s="1"/>
  <c r="N62" i="446" a="1"/>
  <c r="N62" i="446" s="1"/>
  <c r="S62" i="446" a="1"/>
  <c r="S62" i="446" s="1"/>
  <c r="O62" i="446" a="1"/>
  <c r="O62" i="446" s="1"/>
  <c r="M62" i="446" a="1"/>
  <c r="M62" i="446" s="1"/>
  <c r="G57" i="446" a="1"/>
  <c r="G57" i="446" s="1"/>
  <c r="E57" i="446" a="1"/>
  <c r="E57" i="446" s="1"/>
  <c r="C57" i="446" a="1"/>
  <c r="C57" i="446" s="1"/>
  <c r="K57" i="446" a="1"/>
  <c r="K57" i="446" s="1"/>
  <c r="I57" i="446" a="1"/>
  <c r="I57" i="446" s="1"/>
  <c r="F57" i="446" a="1"/>
  <c r="F57" i="446" s="1"/>
  <c r="D57" i="446" a="1"/>
  <c r="D57" i="446" s="1"/>
  <c r="D21" i="446" a="1"/>
  <c r="D21" i="446" s="1"/>
  <c r="G61" i="446" a="1"/>
  <c r="G61" i="446" s="1"/>
  <c r="E61" i="446" a="1"/>
  <c r="E61" i="446" s="1"/>
  <c r="C61" i="446" a="1"/>
  <c r="C61" i="446" s="1"/>
  <c r="K61" i="446" a="1"/>
  <c r="K61" i="446" s="1"/>
  <c r="I61" i="446" a="1"/>
  <c r="I61" i="446" s="1"/>
  <c r="F61" i="446" a="1"/>
  <c r="F61" i="446" s="1"/>
  <c r="D61" i="446" a="1"/>
  <c r="D61" i="446" s="1"/>
  <c r="D25" i="446" a="1"/>
  <c r="D25" i="446" s="1"/>
  <c r="T61" i="446" a="1"/>
  <c r="T61" i="446" s="1"/>
  <c r="S47" i="446" a="1"/>
  <c r="S47" i="446" s="1"/>
  <c r="O47" i="446" a="1"/>
  <c r="O47" i="446" s="1"/>
  <c r="M47" i="446" a="1"/>
  <c r="M47" i="446" s="1"/>
  <c r="T47" i="446" a="1"/>
  <c r="T47" i="446" s="1"/>
  <c r="R47" i="446" a="1"/>
  <c r="R47" i="446" s="1"/>
  <c r="N47" i="446" a="1"/>
  <c r="N47" i="446" s="1"/>
  <c r="K11" i="446" a="1"/>
  <c r="K11" i="446" s="1"/>
  <c r="L11" i="446" s="1" a="1"/>
  <c r="L11" i="446" s="1"/>
  <c r="Y15" i="446" a="1"/>
  <c r="Y15" i="446" s="1"/>
  <c r="X15" i="446" a="1"/>
  <c r="X15" i="446" s="1"/>
  <c r="W15" i="446" a="1"/>
  <c r="W15" i="446" s="1"/>
  <c r="Y19" i="446" a="1"/>
  <c r="Y19" i="446" s="1"/>
  <c r="M53" i="442" a="1"/>
  <c r="M53" i="442" s="1"/>
  <c r="N66" i="444" a="1"/>
  <c r="N66" i="444" s="1"/>
  <c r="N65" i="444" a="1"/>
  <c r="N65" i="444" s="1"/>
  <c r="O65" i="444" a="1"/>
  <c r="O65" i="444" s="1"/>
  <c r="O70" i="444" a="1"/>
  <c r="O70" i="444" s="1"/>
  <c r="N54" i="444" a="1"/>
  <c r="N54" i="444" s="1"/>
  <c r="S51" i="444" a="1"/>
  <c r="S51" i="444" s="1"/>
  <c r="O53" i="444" a="1"/>
  <c r="O53" i="444" s="1"/>
  <c r="N45" i="444" a="1"/>
  <c r="N45" i="444" s="1"/>
  <c r="D31" i="446" a="1"/>
  <c r="D31" i="446" s="1"/>
  <c r="K31" i="446" s="1" a="1"/>
  <c r="K31" i="446" s="1"/>
  <c r="L31" i="446" s="1" a="1"/>
  <c r="L31" i="446" s="1"/>
  <c r="W29" i="446" a="1"/>
  <c r="W29" i="446" s="1"/>
  <c r="T57" i="446" a="1"/>
  <c r="T57" i="446" s="1"/>
  <c r="K54" i="446" a="1"/>
  <c r="K54" i="446" s="1"/>
  <c r="I54" i="446" a="1"/>
  <c r="I54" i="446" s="1"/>
  <c r="F54" i="446" a="1"/>
  <c r="F54" i="446" s="1"/>
  <c r="D54" i="446" a="1"/>
  <c r="D54" i="446" s="1"/>
  <c r="C54" i="446" a="1"/>
  <c r="C54" i="446" s="1"/>
  <c r="G54" i="446" a="1"/>
  <c r="G54" i="446" s="1"/>
  <c r="E54" i="446" a="1"/>
  <c r="E54" i="446" s="1"/>
  <c r="D18" i="446" a="1"/>
  <c r="D18" i="446" s="1"/>
  <c r="G50" i="446" a="1"/>
  <c r="G50" i="446" s="1"/>
  <c r="E50" i="446" a="1"/>
  <c r="E50" i="446" s="1"/>
  <c r="C50" i="446" a="1"/>
  <c r="C50" i="446" s="1"/>
  <c r="F50" i="446" a="1"/>
  <c r="F50" i="446" s="1"/>
  <c r="D50" i="446" a="1"/>
  <c r="D50" i="446" s="1"/>
  <c r="K50" i="446" a="1"/>
  <c r="K50" i="446" s="1"/>
  <c r="D14" i="446" a="1"/>
  <c r="D14" i="446" s="1"/>
  <c r="I50" i="446" a="1"/>
  <c r="I50" i="446" s="1"/>
  <c r="K58" i="446" a="1"/>
  <c r="K58" i="446" s="1"/>
  <c r="I58" i="446" a="1"/>
  <c r="I58" i="446" s="1"/>
  <c r="F58" i="446" a="1"/>
  <c r="F58" i="446" s="1"/>
  <c r="D58" i="446" a="1"/>
  <c r="D58" i="446" s="1"/>
  <c r="C58" i="446" a="1"/>
  <c r="C58" i="446" s="1"/>
  <c r="G58" i="446" a="1"/>
  <c r="G58" i="446" s="1"/>
  <c r="E58" i="446" a="1"/>
  <c r="E58" i="446" s="1"/>
  <c r="D22" i="446" a="1"/>
  <c r="D22" i="446" s="1"/>
  <c r="M61" i="446" a="1"/>
  <c r="M61" i="446" s="1"/>
  <c r="T50" i="446" a="1"/>
  <c r="T50" i="446" s="1"/>
  <c r="R60" i="446" a="1"/>
  <c r="R60" i="446" s="1"/>
  <c r="O60" i="446" a="1"/>
  <c r="O60" i="446" s="1"/>
  <c r="N54" i="446" a="1"/>
  <c r="N54" i="446" s="1"/>
  <c r="M52" i="446" a="1"/>
  <c r="M52" i="446" s="1"/>
  <c r="O50" i="446" a="1"/>
  <c r="O50" i="446" s="1"/>
  <c r="M48" i="446" a="1"/>
  <c r="M48" i="446" s="1"/>
  <c r="T48" i="446" a="1"/>
  <c r="T48" i="446" s="1"/>
  <c r="Y11" i="446" a="1"/>
  <c r="Y11" i="446" s="1"/>
  <c r="W11" i="446" a="1"/>
  <c r="W11" i="446" s="1"/>
  <c r="S46" i="446" a="1"/>
  <c r="S46" i="446" s="1"/>
  <c r="O46" i="446" a="1"/>
  <c r="O46" i="446" s="1"/>
  <c r="M46" i="446" a="1"/>
  <c r="M46" i="446" s="1"/>
  <c r="R46" i="446" a="1"/>
  <c r="R46" i="446" s="1"/>
  <c r="N46" i="446" a="1"/>
  <c r="N46" i="446" s="1"/>
  <c r="T46" i="446" a="1"/>
  <c r="T46" i="446" s="1"/>
  <c r="S43" i="446" a="1"/>
  <c r="S43" i="446" s="1"/>
  <c r="O43" i="446" a="1"/>
  <c r="O43" i="446" s="1"/>
  <c r="M43" i="446" a="1"/>
  <c r="M43" i="446" s="1"/>
  <c r="T43" i="446" a="1"/>
  <c r="T43" i="446" s="1"/>
  <c r="R43" i="446" a="1"/>
  <c r="R43" i="446" s="1"/>
  <c r="N43" i="446" a="1"/>
  <c r="N43" i="446" s="1"/>
  <c r="X4" i="446"/>
  <c r="R26" i="446" s="1"/>
  <c r="S58" i="446" a="1"/>
  <c r="S58" i="446" s="1"/>
  <c r="T58" i="446" a="1"/>
  <c r="T58" i="446" s="1"/>
  <c r="T51" i="444" a="1"/>
  <c r="T51" i="444" s="1"/>
  <c r="R65" i="444" a="1"/>
  <c r="R65" i="444" s="1"/>
  <c r="S65" i="444" a="1"/>
  <c r="S65" i="444" s="1"/>
  <c r="S50" i="444" a="1"/>
  <c r="S50" i="444" s="1"/>
  <c r="R70" i="444" a="1"/>
  <c r="R70" i="444" s="1"/>
  <c r="R51" i="444" a="1"/>
  <c r="R51" i="444" s="1"/>
  <c r="O50" i="444" a="1"/>
  <c r="O50" i="444" s="1"/>
  <c r="M49" i="444" a="1"/>
  <c r="M49" i="444" s="1"/>
  <c r="T67" i="446" a="1"/>
  <c r="T67" i="446" s="1"/>
  <c r="R67" i="446" a="1"/>
  <c r="R67" i="446" s="1"/>
  <c r="N67" i="446" a="1"/>
  <c r="N67" i="446" s="1"/>
  <c r="S67" i="446" a="1"/>
  <c r="S67" i="446" s="1"/>
  <c r="O67" i="446" a="1"/>
  <c r="O67" i="446" s="1"/>
  <c r="M67" i="446" a="1"/>
  <c r="M67" i="446" s="1"/>
  <c r="S72" i="446" a="1"/>
  <c r="S72" i="446" s="1"/>
  <c r="O72" i="446" a="1"/>
  <c r="O72" i="446" s="1"/>
  <c r="M72" i="446" a="1"/>
  <c r="M72" i="446" s="1"/>
  <c r="T72" i="446" a="1"/>
  <c r="T72" i="446" s="1"/>
  <c r="R72" i="446" a="1"/>
  <c r="R72" i="446" s="1"/>
  <c r="N72" i="446" a="1"/>
  <c r="N72" i="446" s="1"/>
  <c r="S64" i="446" a="1"/>
  <c r="S64" i="446" s="1"/>
  <c r="O64" i="446" a="1"/>
  <c r="O64" i="446" s="1"/>
  <c r="M64" i="446" a="1"/>
  <c r="M64" i="446" s="1"/>
  <c r="T64" i="446" a="1"/>
  <c r="T64" i="446" s="1"/>
  <c r="R64" i="446" a="1"/>
  <c r="R64" i="446" s="1"/>
  <c r="N64" i="446" a="1"/>
  <c r="N64" i="446" s="1"/>
  <c r="S65" i="446" a="1"/>
  <c r="S65" i="446" s="1"/>
  <c r="O65" i="446" a="1"/>
  <c r="O65" i="446" s="1"/>
  <c r="M65" i="446" a="1"/>
  <c r="M65" i="446" s="1"/>
  <c r="T65" i="446" a="1"/>
  <c r="T65" i="446" s="1"/>
  <c r="R65" i="446" a="1"/>
  <c r="R65" i="446" s="1"/>
  <c r="N65" i="446" a="1"/>
  <c r="N65" i="446" s="1"/>
  <c r="K29" i="446" a="1"/>
  <c r="K29" i="446" s="1"/>
  <c r="L29" i="446" s="1" a="1"/>
  <c r="L29" i="446" s="1"/>
  <c r="Y29" i="446" a="1"/>
  <c r="Y29" i="446" s="1"/>
  <c r="T70" i="446" a="1"/>
  <c r="T70" i="446" s="1"/>
  <c r="R70" i="446" a="1"/>
  <c r="R70" i="446" s="1"/>
  <c r="N70" i="446" a="1"/>
  <c r="N70" i="446" s="1"/>
  <c r="S70" i="446" a="1"/>
  <c r="S70" i="446" s="1"/>
  <c r="O70" i="446" a="1"/>
  <c r="O70" i="446" s="1"/>
  <c r="M70" i="446" a="1"/>
  <c r="M70" i="446" s="1"/>
  <c r="M57" i="446" a="1"/>
  <c r="M57" i="446" s="1"/>
  <c r="K71" i="446" a="1"/>
  <c r="K71" i="446" s="1"/>
  <c r="I71" i="446" a="1"/>
  <c r="I71" i="446" s="1"/>
  <c r="F71" i="446" a="1"/>
  <c r="F71" i="446" s="1"/>
  <c r="D71" i="446" a="1"/>
  <c r="D71" i="446" s="1"/>
  <c r="G71" i="446" a="1"/>
  <c r="G71" i="446" s="1"/>
  <c r="E71" i="446" a="1"/>
  <c r="E71" i="446" s="1"/>
  <c r="C71" i="446" a="1"/>
  <c r="C71" i="446" s="1"/>
  <c r="K59" i="446" a="1"/>
  <c r="K59" i="446" s="1"/>
  <c r="I59" i="446" a="1"/>
  <c r="I59" i="446" s="1"/>
  <c r="F59" i="446" a="1"/>
  <c r="F59" i="446" s="1"/>
  <c r="D59" i="446" a="1"/>
  <c r="D59" i="446" s="1"/>
  <c r="G59" i="446" a="1"/>
  <c r="G59" i="446" s="1"/>
  <c r="E59" i="446" a="1"/>
  <c r="E59" i="446" s="1"/>
  <c r="C59" i="446" a="1"/>
  <c r="C59" i="446" s="1"/>
  <c r="D23" i="446" a="1"/>
  <c r="D23" i="446" s="1"/>
  <c r="N61" i="446" a="1"/>
  <c r="N61" i="446" s="1"/>
  <c r="O61" i="446" a="1"/>
  <c r="O61" i="446" s="1"/>
  <c r="T60" i="446" a="1"/>
  <c r="T60" i="446" s="1"/>
  <c r="R54" i="446" a="1"/>
  <c r="R54" i="446" s="1"/>
  <c r="N52" i="446" a="1"/>
  <c r="N52" i="446" s="1"/>
  <c r="N50" i="446" a="1"/>
  <c r="N50" i="446" s="1"/>
  <c r="S50" i="446" a="1"/>
  <c r="S50" i="446" s="1"/>
  <c r="O48" i="446" a="1"/>
  <c r="O48" i="446" s="1"/>
  <c r="T45" i="446" a="1"/>
  <c r="T45" i="446" s="1"/>
  <c r="R45" i="446" a="1"/>
  <c r="R45" i="446" s="1"/>
  <c r="N45" i="446" a="1"/>
  <c r="N45" i="446" s="1"/>
  <c r="S45" i="446" a="1"/>
  <c r="S45" i="446" s="1"/>
  <c r="O45" i="446" a="1"/>
  <c r="O45" i="446" s="1"/>
  <c r="M45" i="446" a="1"/>
  <c r="M45" i="446" s="1"/>
  <c r="K9" i="446" a="1"/>
  <c r="K9" i="446" s="1"/>
  <c r="G43" i="446" a="1"/>
  <c r="G43" i="446" s="1"/>
  <c r="E43" i="446" a="1"/>
  <c r="E43" i="446" s="1"/>
  <c r="C43" i="446" a="1"/>
  <c r="C43" i="446" s="1"/>
  <c r="K43" i="446" a="1"/>
  <c r="K43" i="446" s="1"/>
  <c r="I43" i="446" a="1"/>
  <c r="I43" i="446" s="1"/>
  <c r="F43" i="446" a="1"/>
  <c r="F43" i="446" s="1"/>
  <c r="D43" i="446" a="1"/>
  <c r="D43" i="446" s="1"/>
  <c r="D7" i="446" a="1"/>
  <c r="D7" i="446" s="1"/>
  <c r="K7" i="446" s="1" a="1"/>
  <c r="K7" i="446" s="1"/>
  <c r="M58" i="446" a="1"/>
  <c r="M58" i="446" s="1"/>
  <c r="H8" i="446" a="1"/>
  <c r="H8" i="446" s="1"/>
  <c r="O54" i="444" a="1"/>
  <c r="O54" i="444" s="1"/>
  <c r="S68" i="446" a="1"/>
  <c r="S68" i="446" s="1"/>
  <c r="O68" i="446" a="1"/>
  <c r="O68" i="446" s="1"/>
  <c r="M68" i="446" a="1"/>
  <c r="M68" i="446" s="1"/>
  <c r="T68" i="446" a="1"/>
  <c r="T68" i="446" s="1"/>
  <c r="R68" i="446" a="1"/>
  <c r="R68" i="446" s="1"/>
  <c r="N68" i="446" a="1"/>
  <c r="N68" i="446" s="1"/>
  <c r="G68" i="446" a="1"/>
  <c r="G68" i="446" s="1"/>
  <c r="E68" i="446" a="1"/>
  <c r="E68" i="446" s="1"/>
  <c r="C68" i="446" a="1"/>
  <c r="C68" i="446" s="1"/>
  <c r="I68" i="446" a="1"/>
  <c r="I68" i="446" s="1"/>
  <c r="F68" i="446" a="1"/>
  <c r="F68" i="446" s="1"/>
  <c r="D68" i="446" a="1"/>
  <c r="D68" i="446" s="1"/>
  <c r="K68" i="446" a="1"/>
  <c r="K68" i="446" s="1"/>
  <c r="S57" i="442" a="1"/>
  <c r="S57" i="442" s="1"/>
  <c r="R53" i="442" a="1"/>
  <c r="R53" i="442" s="1"/>
  <c r="N72" i="444" a="1"/>
  <c r="N72" i="444" s="1"/>
  <c r="N51" i="444" a="1"/>
  <c r="N51" i="444" s="1"/>
  <c r="N50" i="444" a="1"/>
  <c r="N50" i="444" s="1"/>
  <c r="T71" i="446" a="1"/>
  <c r="T71" i="446" s="1"/>
  <c r="R71" i="446" a="1"/>
  <c r="R71" i="446" s="1"/>
  <c r="N71" i="446" a="1"/>
  <c r="N71" i="446" s="1"/>
  <c r="S71" i="446" a="1"/>
  <c r="S71" i="446" s="1"/>
  <c r="O71" i="446" a="1"/>
  <c r="O71" i="446" s="1"/>
  <c r="M71" i="446" a="1"/>
  <c r="M71" i="446" s="1"/>
  <c r="D32" i="446" a="1"/>
  <c r="D32" i="446" s="1"/>
  <c r="K32" i="446" s="1" a="1"/>
  <c r="K32" i="446" s="1"/>
  <c r="L32" i="446" s="1" a="1"/>
  <c r="L32" i="446" s="1"/>
  <c r="G72" i="446" a="1"/>
  <c r="G72" i="446" s="1"/>
  <c r="E72" i="446" a="1"/>
  <c r="E72" i="446" s="1"/>
  <c r="C72" i="446" a="1"/>
  <c r="C72" i="446" s="1"/>
  <c r="I72" i="446" a="1"/>
  <c r="I72" i="446" s="1"/>
  <c r="F72" i="446" a="1"/>
  <c r="F72" i="446" s="1"/>
  <c r="D72" i="446" a="1"/>
  <c r="D72" i="446" s="1"/>
  <c r="K72" i="446" a="1"/>
  <c r="K72" i="446" s="1"/>
  <c r="S69" i="446" a="1"/>
  <c r="S69" i="446" s="1"/>
  <c r="O69" i="446" a="1"/>
  <c r="O69" i="446" s="1"/>
  <c r="M69" i="446" a="1"/>
  <c r="M69" i="446" s="1"/>
  <c r="T69" i="446" a="1"/>
  <c r="T69" i="446" s="1"/>
  <c r="R69" i="446" a="1"/>
  <c r="R69" i="446" s="1"/>
  <c r="N69" i="446" a="1"/>
  <c r="N69" i="446" s="1"/>
  <c r="G64" i="446" a="1"/>
  <c r="G64" i="446" s="1"/>
  <c r="E64" i="446" a="1"/>
  <c r="E64" i="446" s="1"/>
  <c r="C64" i="446" a="1"/>
  <c r="C64" i="446" s="1"/>
  <c r="I64" i="446" a="1"/>
  <c r="I64" i="446" s="1"/>
  <c r="F64" i="446" a="1"/>
  <c r="F64" i="446" s="1"/>
  <c r="D64" i="446" a="1"/>
  <c r="D64" i="446" s="1"/>
  <c r="K64" i="446" a="1"/>
  <c r="K64" i="446" s="1"/>
  <c r="T66" i="446" a="1"/>
  <c r="T66" i="446" s="1"/>
  <c r="R66" i="446" a="1"/>
  <c r="R66" i="446" s="1"/>
  <c r="N66" i="446" a="1"/>
  <c r="N66" i="446" s="1"/>
  <c r="S66" i="446" a="1"/>
  <c r="S66" i="446" s="1"/>
  <c r="O66" i="446" a="1"/>
  <c r="O66" i="446" s="1"/>
  <c r="M66" i="446" a="1"/>
  <c r="M66" i="446" s="1"/>
  <c r="N57" i="446" a="1"/>
  <c r="N57" i="446" s="1"/>
  <c r="O57" i="446" a="1"/>
  <c r="O57" i="446" s="1"/>
  <c r="G69" i="446" a="1"/>
  <c r="G69" i="446" s="1"/>
  <c r="E69" i="446" a="1"/>
  <c r="E69" i="446" s="1"/>
  <c r="C69" i="446" a="1"/>
  <c r="C69" i="446" s="1"/>
  <c r="K69" i="446" a="1"/>
  <c r="K69" i="446" s="1"/>
  <c r="I69" i="446" a="1"/>
  <c r="I69" i="446" s="1"/>
  <c r="F69" i="446" a="1"/>
  <c r="F69" i="446" s="1"/>
  <c r="D69" i="446" a="1"/>
  <c r="D69" i="446" s="1"/>
  <c r="K52" i="446" a="1"/>
  <c r="K52" i="446" s="1"/>
  <c r="E52" i="446" a="1"/>
  <c r="E52" i="446" s="1"/>
  <c r="G52" i="446" a="1"/>
  <c r="G52" i="446" s="1"/>
  <c r="D52" i="446" a="1"/>
  <c r="D52" i="446" s="1"/>
  <c r="F52" i="446" a="1"/>
  <c r="F52" i="446" s="1"/>
  <c r="C52" i="446" a="1"/>
  <c r="C52" i="446" s="1"/>
  <c r="I52" i="446" a="1"/>
  <c r="I52" i="446" s="1"/>
  <c r="D16" i="446" a="1"/>
  <c r="D16" i="446" s="1"/>
  <c r="K48" i="446" a="1"/>
  <c r="K48" i="446" s="1"/>
  <c r="I48" i="446" a="1"/>
  <c r="I48" i="446" s="1"/>
  <c r="F48" i="446" a="1"/>
  <c r="F48" i="446" s="1"/>
  <c r="D48" i="446" a="1"/>
  <c r="D48" i="446" s="1"/>
  <c r="E48" i="446" a="1"/>
  <c r="E48" i="446" s="1"/>
  <c r="C48" i="446" a="1"/>
  <c r="C48" i="446" s="1"/>
  <c r="G48" i="446" a="1"/>
  <c r="G48" i="446" s="1"/>
  <c r="D12" i="446" a="1"/>
  <c r="D12" i="446" s="1"/>
  <c r="G56" i="446" a="1"/>
  <c r="G56" i="446" s="1"/>
  <c r="E56" i="446" a="1"/>
  <c r="E56" i="446" s="1"/>
  <c r="C56" i="446" a="1"/>
  <c r="C56" i="446" s="1"/>
  <c r="D56" i="446" a="1"/>
  <c r="D56" i="446" s="1"/>
  <c r="K56" i="446" a="1"/>
  <c r="K56" i="446" s="1"/>
  <c r="I56" i="446" a="1"/>
  <c r="I56" i="446" s="1"/>
  <c r="F56" i="446" a="1"/>
  <c r="F56" i="446" s="1"/>
  <c r="D20" i="446" a="1"/>
  <c r="D20" i="446" s="1"/>
  <c r="G60" i="446" a="1"/>
  <c r="G60" i="446" s="1"/>
  <c r="E60" i="446" a="1"/>
  <c r="E60" i="446" s="1"/>
  <c r="C60" i="446" a="1"/>
  <c r="C60" i="446" s="1"/>
  <c r="D60" i="446" a="1"/>
  <c r="D60" i="446" s="1"/>
  <c r="K60" i="446" a="1"/>
  <c r="K60" i="446" s="1"/>
  <c r="I60" i="446" a="1"/>
  <c r="I60" i="446" s="1"/>
  <c r="F60" i="446" a="1"/>
  <c r="F60" i="446" s="1"/>
  <c r="D24" i="446" a="1"/>
  <c r="D24" i="446" s="1"/>
  <c r="R61" i="446" a="1"/>
  <c r="R61" i="446" s="1"/>
  <c r="S61" i="446" a="1"/>
  <c r="S61" i="446" s="1"/>
  <c r="N60" i="446" a="1"/>
  <c r="N60" i="446" s="1"/>
  <c r="S54" i="446" a="1"/>
  <c r="S54" i="446" s="1"/>
  <c r="T54" i="446" a="1"/>
  <c r="T54" i="446" s="1"/>
  <c r="T52" i="446" a="1"/>
  <c r="T52" i="446" s="1"/>
  <c r="S52" i="446" a="1"/>
  <c r="S52" i="446" s="1"/>
  <c r="R50" i="446" a="1"/>
  <c r="R50" i="446" s="1"/>
  <c r="N48" i="446" a="1"/>
  <c r="N48" i="446" s="1"/>
  <c r="T44" i="446" a="1"/>
  <c r="T44" i="446" s="1"/>
  <c r="R44" i="446" a="1"/>
  <c r="R44" i="446" s="1"/>
  <c r="N44" i="446" a="1"/>
  <c r="N44" i="446" s="1"/>
  <c r="O44" i="446" a="1"/>
  <c r="O44" i="446" s="1"/>
  <c r="M44" i="446" a="1"/>
  <c r="M44" i="446" s="1"/>
  <c r="S44" i="446" a="1"/>
  <c r="S44" i="446" s="1"/>
  <c r="O58" i="446" a="1"/>
  <c r="O58" i="446" s="1"/>
  <c r="N58" i="446" a="1"/>
  <c r="N58" i="446" s="1"/>
  <c r="K15" i="446" a="1"/>
  <c r="K15" i="446" s="1"/>
  <c r="L15" i="446" s="1" a="1"/>
  <c r="L15" i="446" s="1"/>
  <c r="W13" i="446" a="1"/>
  <c r="W13" i="446" s="1"/>
  <c r="G72" i="445" a="1"/>
  <c r="G72" i="445" s="1"/>
  <c r="E72" i="445" a="1"/>
  <c r="E72" i="445" s="1"/>
  <c r="C72" i="445" a="1"/>
  <c r="C72" i="445" s="1"/>
  <c r="I72" i="445" a="1"/>
  <c r="I72" i="445" s="1"/>
  <c r="F72" i="445" a="1"/>
  <c r="F72" i="445" s="1"/>
  <c r="D72" i="445" a="1"/>
  <c r="D72" i="445" s="1"/>
  <c r="K72" i="445" a="1"/>
  <c r="K72" i="445" s="1"/>
  <c r="D36" i="445" a="1"/>
  <c r="D36" i="445" s="1"/>
  <c r="K36" i="445" s="1" a="1"/>
  <c r="K36" i="445" s="1"/>
  <c r="L36" i="445" s="1" a="1"/>
  <c r="L36" i="445" s="1"/>
  <c r="G61" i="445" a="1"/>
  <c r="G61" i="445" s="1"/>
  <c r="E61" i="445" a="1"/>
  <c r="E61" i="445" s="1"/>
  <c r="C61" i="445" a="1"/>
  <c r="C61" i="445" s="1"/>
  <c r="K61" i="445" a="1"/>
  <c r="K61" i="445" s="1"/>
  <c r="I61" i="445" a="1"/>
  <c r="I61" i="445" s="1"/>
  <c r="F61" i="445" a="1"/>
  <c r="F61" i="445" s="1"/>
  <c r="D61" i="445" a="1"/>
  <c r="D61" i="445" s="1"/>
  <c r="D25" i="445" a="1"/>
  <c r="D25" i="445" s="1"/>
  <c r="K59" i="445" a="1"/>
  <c r="K59" i="445" s="1"/>
  <c r="I59" i="445" a="1"/>
  <c r="I59" i="445" s="1"/>
  <c r="F59" i="445" a="1"/>
  <c r="F59" i="445" s="1"/>
  <c r="D59" i="445" a="1"/>
  <c r="D59" i="445" s="1"/>
  <c r="C59" i="445" a="1"/>
  <c r="C59" i="445" s="1"/>
  <c r="G59" i="445" a="1"/>
  <c r="G59" i="445" s="1"/>
  <c r="E59" i="445" a="1"/>
  <c r="E59" i="445" s="1"/>
  <c r="D23" i="445" a="1"/>
  <c r="D23" i="445" s="1"/>
  <c r="K55" i="445" a="1"/>
  <c r="K55" i="445" s="1"/>
  <c r="I55" i="445" a="1"/>
  <c r="I55" i="445" s="1"/>
  <c r="F55" i="445" a="1"/>
  <c r="F55" i="445" s="1"/>
  <c r="D55" i="445" a="1"/>
  <c r="D55" i="445" s="1"/>
  <c r="C55" i="445" a="1"/>
  <c r="C55" i="445" s="1"/>
  <c r="G55" i="445" a="1"/>
  <c r="G55" i="445" s="1"/>
  <c r="E55" i="445" a="1"/>
  <c r="E55" i="445" s="1"/>
  <c r="D19" i="445" a="1"/>
  <c r="D19" i="445" s="1"/>
  <c r="K19" i="445" s="1" a="1"/>
  <c r="K19" i="445" s="1"/>
  <c r="L19" i="445" s="1" a="1"/>
  <c r="L19" i="445" s="1"/>
  <c r="G46" i="445" a="1"/>
  <c r="G46" i="445" s="1"/>
  <c r="E46" i="445" a="1"/>
  <c r="E46" i="445" s="1"/>
  <c r="C46" i="445" a="1"/>
  <c r="C46" i="445" s="1"/>
  <c r="K46" i="445" a="1"/>
  <c r="K46" i="445" s="1"/>
  <c r="I46" i="445" a="1"/>
  <c r="I46" i="445" s="1"/>
  <c r="F46" i="445" a="1"/>
  <c r="F46" i="445" s="1"/>
  <c r="D46" i="445" a="1"/>
  <c r="D46" i="445" s="1"/>
  <c r="D10" i="445" a="1"/>
  <c r="D10" i="445" s="1"/>
  <c r="K10" i="445" s="1" a="1"/>
  <c r="K10" i="445" s="1"/>
  <c r="L10" i="445" s="1" a="1"/>
  <c r="L10" i="445" s="1"/>
  <c r="I52" i="445" a="1"/>
  <c r="I52" i="445" s="1"/>
  <c r="F52" i="445" a="1"/>
  <c r="F52" i="445" s="1"/>
  <c r="D52" i="445" a="1"/>
  <c r="D52" i="445" s="1"/>
  <c r="K52" i="445" a="1"/>
  <c r="K52" i="445" s="1"/>
  <c r="G52" i="445" a="1"/>
  <c r="G52" i="445" s="1"/>
  <c r="E52" i="445" a="1"/>
  <c r="E52" i="445" s="1"/>
  <c r="C52" i="445" a="1"/>
  <c r="C52" i="445" s="1"/>
  <c r="D16" i="445" a="1"/>
  <c r="D16" i="445" s="1"/>
  <c r="K70" i="445" a="1"/>
  <c r="K70" i="445" s="1"/>
  <c r="I70" i="445" a="1"/>
  <c r="I70" i="445" s="1"/>
  <c r="F70" i="445" a="1"/>
  <c r="F70" i="445" s="1"/>
  <c r="D70" i="445" a="1"/>
  <c r="D70" i="445" s="1"/>
  <c r="G70" i="445" a="1"/>
  <c r="G70" i="445" s="1"/>
  <c r="E70" i="445" a="1"/>
  <c r="E70" i="445" s="1"/>
  <c r="C70" i="445" a="1"/>
  <c r="C70" i="445" s="1"/>
  <c r="D34" i="445" a="1"/>
  <c r="D34" i="445" s="1"/>
  <c r="K60" i="445" a="1"/>
  <c r="K60" i="445" s="1"/>
  <c r="I60" i="445" a="1"/>
  <c r="I60" i="445" s="1"/>
  <c r="F60" i="445" a="1"/>
  <c r="F60" i="445" s="1"/>
  <c r="D60" i="445" a="1"/>
  <c r="D60" i="445" s="1"/>
  <c r="G60" i="445" a="1"/>
  <c r="G60" i="445" s="1"/>
  <c r="E60" i="445" a="1"/>
  <c r="E60" i="445" s="1"/>
  <c r="C60" i="445" a="1"/>
  <c r="C60" i="445" s="1"/>
  <c r="D24" i="445" a="1"/>
  <c r="D24" i="445" s="1"/>
  <c r="K47" i="445" a="1"/>
  <c r="K47" i="445" s="1"/>
  <c r="I47" i="445" a="1"/>
  <c r="I47" i="445" s="1"/>
  <c r="F47" i="445" a="1"/>
  <c r="F47" i="445" s="1"/>
  <c r="D47" i="445" a="1"/>
  <c r="D47" i="445" s="1"/>
  <c r="G47" i="445" a="1"/>
  <c r="G47" i="445" s="1"/>
  <c r="E47" i="445" a="1"/>
  <c r="E47" i="445" s="1"/>
  <c r="C47" i="445" a="1"/>
  <c r="C47" i="445" s="1"/>
  <c r="D11" i="445" a="1"/>
  <c r="D11" i="445" s="1"/>
  <c r="K11" i="445" s="1" a="1"/>
  <c r="K11" i="445" s="1"/>
  <c r="L11" i="445" s="1" a="1"/>
  <c r="L11" i="445" s="1"/>
  <c r="G57" i="445" a="1"/>
  <c r="G57" i="445" s="1"/>
  <c r="E57" i="445" a="1"/>
  <c r="E57" i="445" s="1"/>
  <c r="C57" i="445" a="1"/>
  <c r="C57" i="445" s="1"/>
  <c r="D57" i="445" a="1"/>
  <c r="D57" i="445" s="1"/>
  <c r="K57" i="445" a="1"/>
  <c r="K57" i="445" s="1"/>
  <c r="I57" i="445" a="1"/>
  <c r="I57" i="445" s="1"/>
  <c r="F57" i="445" a="1"/>
  <c r="F57" i="445" s="1"/>
  <c r="D21" i="445" a="1"/>
  <c r="D21" i="445" s="1"/>
  <c r="K21" i="445" s="1" a="1"/>
  <c r="K21" i="445" s="1"/>
  <c r="L21" i="445" s="1" a="1"/>
  <c r="L21" i="445" s="1"/>
  <c r="G54" i="445" a="1"/>
  <c r="G54" i="445" s="1"/>
  <c r="E54" i="445" a="1"/>
  <c r="E54" i="445" s="1"/>
  <c r="C54" i="445" a="1"/>
  <c r="C54" i="445" s="1"/>
  <c r="K54" i="445" a="1"/>
  <c r="K54" i="445" s="1"/>
  <c r="I54" i="445" a="1"/>
  <c r="I54" i="445" s="1"/>
  <c r="F54" i="445" a="1"/>
  <c r="F54" i="445" s="1"/>
  <c r="D54" i="445" a="1"/>
  <c r="D54" i="445" s="1"/>
  <c r="D18" i="445" a="1"/>
  <c r="D18" i="445" s="1"/>
  <c r="K51" i="445" a="1"/>
  <c r="K51" i="445" s="1"/>
  <c r="I51" i="445" a="1"/>
  <c r="I51" i="445" s="1"/>
  <c r="F51" i="445" a="1"/>
  <c r="F51" i="445" s="1"/>
  <c r="D51" i="445" a="1"/>
  <c r="D51" i="445" s="1"/>
  <c r="G51" i="445" a="1"/>
  <c r="G51" i="445" s="1"/>
  <c r="E51" i="445" a="1"/>
  <c r="E51" i="445" s="1"/>
  <c r="C51" i="445" a="1"/>
  <c r="C51" i="445" s="1"/>
  <c r="D15" i="445" a="1"/>
  <c r="D15" i="445" s="1"/>
  <c r="K15" i="445" s="1" a="1"/>
  <c r="K15" i="445" s="1"/>
  <c r="L15" i="445" s="1" a="1"/>
  <c r="L15" i="445" s="1"/>
  <c r="G69" i="445" a="1"/>
  <c r="G69" i="445" s="1"/>
  <c r="E69" i="445" a="1"/>
  <c r="E69" i="445" s="1"/>
  <c r="C69" i="445" a="1"/>
  <c r="C69" i="445" s="1"/>
  <c r="K69" i="445" a="1"/>
  <c r="K69" i="445" s="1"/>
  <c r="I69" i="445" a="1"/>
  <c r="I69" i="445" s="1"/>
  <c r="F69" i="445" a="1"/>
  <c r="F69" i="445" s="1"/>
  <c r="D69" i="445" a="1"/>
  <c r="D69" i="445" s="1"/>
  <c r="D33" i="445" a="1"/>
  <c r="D33" i="445" s="1"/>
  <c r="K63" i="445" a="1"/>
  <c r="K63" i="445" s="1"/>
  <c r="I63" i="445" a="1"/>
  <c r="I63" i="445" s="1"/>
  <c r="F63" i="445" a="1"/>
  <c r="F63" i="445" s="1"/>
  <c r="D63" i="445" a="1"/>
  <c r="D63" i="445" s="1"/>
  <c r="G63" i="445" a="1"/>
  <c r="G63" i="445" s="1"/>
  <c r="E63" i="445" a="1"/>
  <c r="E63" i="445" s="1"/>
  <c r="C63" i="445" a="1"/>
  <c r="C63" i="445" s="1"/>
  <c r="D27" i="445" a="1"/>
  <c r="D27" i="445" s="1"/>
  <c r="K27" i="445" s="1" a="1"/>
  <c r="K27" i="445" s="1"/>
  <c r="L27" i="445" s="1" a="1"/>
  <c r="L27" i="445" s="1"/>
  <c r="T49" i="442" a="1"/>
  <c r="T49" i="442" s="1"/>
  <c r="N43" i="444" a="1"/>
  <c r="N43" i="444" s="1"/>
  <c r="S46" i="445" a="1"/>
  <c r="S46" i="445" s="1"/>
  <c r="O46" i="445" a="1"/>
  <c r="O46" i="445" s="1"/>
  <c r="M46" i="445" a="1"/>
  <c r="M46" i="445" s="1"/>
  <c r="T46" i="445" a="1"/>
  <c r="T46" i="445" s="1"/>
  <c r="R46" i="445" a="1"/>
  <c r="R46" i="445" s="1"/>
  <c r="N46" i="445" a="1"/>
  <c r="N46" i="445" s="1"/>
  <c r="G50" i="445" a="1"/>
  <c r="G50" i="445" s="1"/>
  <c r="E50" i="445" a="1"/>
  <c r="E50" i="445" s="1"/>
  <c r="C50" i="445" a="1"/>
  <c r="C50" i="445" s="1"/>
  <c r="K50" i="445" a="1"/>
  <c r="K50" i="445" s="1"/>
  <c r="I50" i="445" a="1"/>
  <c r="I50" i="445" s="1"/>
  <c r="F50" i="445" a="1"/>
  <c r="F50" i="445" s="1"/>
  <c r="D50" i="445" a="1"/>
  <c r="D50" i="445" s="1"/>
  <c r="S50" i="445" a="1"/>
  <c r="S50" i="445" s="1"/>
  <c r="O50" i="445" a="1"/>
  <c r="O50" i="445" s="1"/>
  <c r="M50" i="445" a="1"/>
  <c r="M50" i="445" s="1"/>
  <c r="T50" i="445" a="1"/>
  <c r="T50" i="445" s="1"/>
  <c r="R50" i="445" a="1"/>
  <c r="R50" i="445" s="1"/>
  <c r="N50" i="445" a="1"/>
  <c r="N50" i="445" s="1"/>
  <c r="O57" i="442" a="1"/>
  <c r="O57" i="442" s="1"/>
  <c r="T57" i="442" a="1"/>
  <c r="T57" i="442" s="1"/>
  <c r="N53" i="442" a="1"/>
  <c r="N53" i="442" s="1"/>
  <c r="H9" i="443" a="1"/>
  <c r="H9" i="443" s="1"/>
  <c r="AA9" i="443" s="1" a="1"/>
  <c r="AA9" i="443" s="1"/>
  <c r="S62" i="444" a="1"/>
  <c r="S62" i="444" s="1"/>
  <c r="N59" i="444" a="1"/>
  <c r="N59" i="444" s="1"/>
  <c r="O72" i="444" a="1"/>
  <c r="O72" i="444" s="1"/>
  <c r="T71" i="444" a="1"/>
  <c r="T71" i="444" s="1"/>
  <c r="T70" i="444" a="1"/>
  <c r="T70" i="444" s="1"/>
  <c r="R54" i="444" a="1"/>
  <c r="R54" i="444" s="1"/>
  <c r="N53" i="444" a="1"/>
  <c r="N53" i="444" s="1"/>
  <c r="O45" i="444" a="1"/>
  <c r="O45" i="444" s="1"/>
  <c r="T43" i="444" a="1"/>
  <c r="T43" i="444" s="1"/>
  <c r="S68" i="445" a="1"/>
  <c r="S68" i="445" s="1"/>
  <c r="O68" i="445" a="1"/>
  <c r="O68" i="445" s="1"/>
  <c r="M68" i="445" a="1"/>
  <c r="M68" i="445" s="1"/>
  <c r="T68" i="445" a="1"/>
  <c r="T68" i="445" s="1"/>
  <c r="R68" i="445" a="1"/>
  <c r="R68" i="445" s="1"/>
  <c r="N68" i="445" a="1"/>
  <c r="N68" i="445" s="1"/>
  <c r="K56" i="445" a="1"/>
  <c r="K56" i="445" s="1"/>
  <c r="I56" i="445" a="1"/>
  <c r="I56" i="445" s="1"/>
  <c r="F56" i="445" a="1"/>
  <c r="F56" i="445" s="1"/>
  <c r="D56" i="445" a="1"/>
  <c r="D56" i="445" s="1"/>
  <c r="G56" i="445" a="1"/>
  <c r="G56" i="445" s="1"/>
  <c r="E56" i="445" a="1"/>
  <c r="E56" i="445" s="1"/>
  <c r="C56" i="445" a="1"/>
  <c r="C56" i="445" s="1"/>
  <c r="T56" i="445" a="1"/>
  <c r="T56" i="445" s="1"/>
  <c r="R56" i="445" a="1"/>
  <c r="R56" i="445" s="1"/>
  <c r="N56" i="445" a="1"/>
  <c r="N56" i="445" s="1"/>
  <c r="S56" i="445" a="1"/>
  <c r="S56" i="445" s="1"/>
  <c r="O56" i="445" a="1"/>
  <c r="O56" i="445" s="1"/>
  <c r="M56" i="445" a="1"/>
  <c r="M56" i="445" s="1"/>
  <c r="T55" i="445" a="1"/>
  <c r="T55" i="445" s="1"/>
  <c r="R55" i="445" a="1"/>
  <c r="R55" i="445" s="1"/>
  <c r="N55" i="445" a="1"/>
  <c r="N55" i="445" s="1"/>
  <c r="M55" i="445" a="1"/>
  <c r="M55" i="445" s="1"/>
  <c r="S55" i="445" a="1"/>
  <c r="S55" i="445" s="1"/>
  <c r="O55" i="445" a="1"/>
  <c r="O55" i="445" s="1"/>
  <c r="S53" i="445" a="1"/>
  <c r="S53" i="445" s="1"/>
  <c r="O53" i="445" a="1"/>
  <c r="O53" i="445" s="1"/>
  <c r="M53" i="445" a="1"/>
  <c r="M53" i="445" s="1"/>
  <c r="N53" i="445" a="1"/>
  <c r="N53" i="445" s="1"/>
  <c r="T53" i="445" a="1"/>
  <c r="T53" i="445" s="1"/>
  <c r="R53" i="445" a="1"/>
  <c r="R53" i="445" s="1"/>
  <c r="T51" i="445" a="1"/>
  <c r="T51" i="445" s="1"/>
  <c r="R51" i="445" a="1"/>
  <c r="R51" i="445" s="1"/>
  <c r="N51" i="445" a="1"/>
  <c r="N51" i="445" s="1"/>
  <c r="S51" i="445" a="1"/>
  <c r="S51" i="445" s="1"/>
  <c r="O51" i="445" a="1"/>
  <c r="O51" i="445" s="1"/>
  <c r="M51" i="445" a="1"/>
  <c r="M51" i="445" s="1"/>
  <c r="G58" i="445" a="1"/>
  <c r="G58" i="445" s="1"/>
  <c r="E58" i="445" a="1"/>
  <c r="E58" i="445" s="1"/>
  <c r="C58" i="445" a="1"/>
  <c r="C58" i="445" s="1"/>
  <c r="K58" i="445" a="1"/>
  <c r="K58" i="445" s="1"/>
  <c r="I58" i="445" a="1"/>
  <c r="I58" i="445" s="1"/>
  <c r="F58" i="445" a="1"/>
  <c r="F58" i="445" s="1"/>
  <c r="D58" i="445" a="1"/>
  <c r="D58" i="445" s="1"/>
  <c r="X22" i="445" a="1"/>
  <c r="X22" i="445" s="1"/>
  <c r="S58" i="445" a="1"/>
  <c r="S58" i="445" s="1"/>
  <c r="O58" i="445" a="1"/>
  <c r="O58" i="445" s="1"/>
  <c r="M58" i="445" a="1"/>
  <c r="M58" i="445" s="1"/>
  <c r="T58" i="445" a="1"/>
  <c r="T58" i="445" s="1"/>
  <c r="R58" i="445" a="1"/>
  <c r="R58" i="445" s="1"/>
  <c r="N58" i="445" a="1"/>
  <c r="N58" i="445" s="1"/>
  <c r="S49" i="445" a="1"/>
  <c r="S49" i="445" s="1"/>
  <c r="O49" i="445" a="1"/>
  <c r="O49" i="445" s="1"/>
  <c r="M49" i="445" a="1"/>
  <c r="M49" i="445" s="1"/>
  <c r="T49" i="445" a="1"/>
  <c r="T49" i="445" s="1"/>
  <c r="R49" i="445" a="1"/>
  <c r="R49" i="445" s="1"/>
  <c r="N49" i="445" a="1"/>
  <c r="N49" i="445" s="1"/>
  <c r="K13" i="445" a="1"/>
  <c r="K13" i="445" s="1"/>
  <c r="L13" i="445" s="1" a="1"/>
  <c r="L13" i="445" s="1"/>
  <c r="S45" i="445" a="1"/>
  <c r="S45" i="445" s="1"/>
  <c r="O45" i="445" a="1"/>
  <c r="O45" i="445" s="1"/>
  <c r="M45" i="445" a="1"/>
  <c r="M45" i="445" s="1"/>
  <c r="T45" i="445" a="1"/>
  <c r="T45" i="445" s="1"/>
  <c r="R45" i="445" a="1"/>
  <c r="R45" i="445" s="1"/>
  <c r="N45" i="445" a="1"/>
  <c r="N45" i="445" s="1"/>
  <c r="X4" i="445"/>
  <c r="R32" i="445" s="1"/>
  <c r="K9" i="445" a="1"/>
  <c r="K9" i="445" s="1"/>
  <c r="Y9" i="445" a="1"/>
  <c r="Y9" i="445" s="1"/>
  <c r="G64" i="445" a="1"/>
  <c r="G64" i="445" s="1"/>
  <c r="E64" i="445" a="1"/>
  <c r="E64" i="445" s="1"/>
  <c r="C64" i="445" a="1"/>
  <c r="C64" i="445" s="1"/>
  <c r="I64" i="445" a="1"/>
  <c r="I64" i="445" s="1"/>
  <c r="F64" i="445" a="1"/>
  <c r="F64" i="445" s="1"/>
  <c r="D64" i="445" a="1"/>
  <c r="D64" i="445" s="1"/>
  <c r="K64" i="445" a="1"/>
  <c r="K64" i="445" s="1"/>
  <c r="G49" i="445" a="1"/>
  <c r="G49" i="445" s="1"/>
  <c r="E49" i="445" a="1"/>
  <c r="E49" i="445" s="1"/>
  <c r="C49" i="445" a="1"/>
  <c r="C49" i="445" s="1"/>
  <c r="I49" i="445" a="1"/>
  <c r="I49" i="445" s="1"/>
  <c r="F49" i="445" a="1"/>
  <c r="F49" i="445" s="1"/>
  <c r="D49" i="445" a="1"/>
  <c r="D49" i="445" s="1"/>
  <c r="K49" i="445" a="1"/>
  <c r="K49" i="445" s="1"/>
  <c r="Y7" i="445" a="1"/>
  <c r="Y7" i="445" s="1"/>
  <c r="X7" i="445" a="1"/>
  <c r="X7" i="445" s="1"/>
  <c r="W7" i="445" a="1"/>
  <c r="W7" i="445" s="1"/>
  <c r="R71" i="444" a="1"/>
  <c r="R71" i="444" s="1"/>
  <c r="T47" i="445" a="1"/>
  <c r="T47" i="445" s="1"/>
  <c r="R47" i="445" a="1"/>
  <c r="R47" i="445" s="1"/>
  <c r="N47" i="445" a="1"/>
  <c r="N47" i="445" s="1"/>
  <c r="S47" i="445" a="1"/>
  <c r="S47" i="445" s="1"/>
  <c r="O47" i="445" a="1"/>
  <c r="O47" i="445" s="1"/>
  <c r="M47" i="445" a="1"/>
  <c r="M47" i="445" s="1"/>
  <c r="T62" i="445" a="1"/>
  <c r="T62" i="445" s="1"/>
  <c r="R62" i="445" a="1"/>
  <c r="R62" i="445" s="1"/>
  <c r="N62" i="445" a="1"/>
  <c r="N62" i="445" s="1"/>
  <c r="S62" i="445" a="1"/>
  <c r="S62" i="445" s="1"/>
  <c r="O62" i="445" a="1"/>
  <c r="O62" i="445" s="1"/>
  <c r="M62" i="445" a="1"/>
  <c r="M62" i="445" s="1"/>
  <c r="W9" i="445" a="1"/>
  <c r="W9" i="445" s="1"/>
  <c r="M71" i="444" a="1"/>
  <c r="M71" i="444" s="1"/>
  <c r="M63" i="444" a="1"/>
  <c r="M63" i="444" s="1"/>
  <c r="O43" i="444" a="1"/>
  <c r="O43" i="444" s="1"/>
  <c r="G68" i="445" a="1"/>
  <c r="G68" i="445" s="1"/>
  <c r="E68" i="445" a="1"/>
  <c r="E68" i="445" s="1"/>
  <c r="C68" i="445" a="1"/>
  <c r="C68" i="445" s="1"/>
  <c r="I68" i="445" a="1"/>
  <c r="I68" i="445" s="1"/>
  <c r="F68" i="445" a="1"/>
  <c r="F68" i="445" s="1"/>
  <c r="D68" i="445" a="1"/>
  <c r="D68" i="445" s="1"/>
  <c r="K68" i="445" a="1"/>
  <c r="K68" i="445" s="1"/>
  <c r="G65" i="445" a="1"/>
  <c r="G65" i="445" s="1"/>
  <c r="E65" i="445" a="1"/>
  <c r="E65" i="445" s="1"/>
  <c r="C65" i="445" a="1"/>
  <c r="C65" i="445" s="1"/>
  <c r="K65" i="445" a="1"/>
  <c r="K65" i="445" s="1"/>
  <c r="I65" i="445" a="1"/>
  <c r="I65" i="445" s="1"/>
  <c r="F65" i="445" a="1"/>
  <c r="F65" i="445" s="1"/>
  <c r="D65" i="445" a="1"/>
  <c r="D65" i="445" s="1"/>
  <c r="S72" i="445" a="1"/>
  <c r="S72" i="445" s="1"/>
  <c r="O72" i="445" a="1"/>
  <c r="O72" i="445" s="1"/>
  <c r="M72" i="445" a="1"/>
  <c r="M72" i="445" s="1"/>
  <c r="T72" i="445" a="1"/>
  <c r="T72" i="445" s="1"/>
  <c r="R72" i="445" a="1"/>
  <c r="R72" i="445" s="1"/>
  <c r="N72" i="445" a="1"/>
  <c r="N72" i="445" s="1"/>
  <c r="T71" i="445" a="1"/>
  <c r="T71" i="445" s="1"/>
  <c r="R71" i="445" a="1"/>
  <c r="R71" i="445" s="1"/>
  <c r="N71" i="445" a="1"/>
  <c r="N71" i="445" s="1"/>
  <c r="S71" i="445" a="1"/>
  <c r="S71" i="445" s="1"/>
  <c r="O71" i="445" a="1"/>
  <c r="O71" i="445" s="1"/>
  <c r="M71" i="445" a="1"/>
  <c r="M71" i="445" s="1"/>
  <c r="S69" i="445" a="1"/>
  <c r="S69" i="445" s="1"/>
  <c r="O69" i="445" a="1"/>
  <c r="O69" i="445" s="1"/>
  <c r="M69" i="445" a="1"/>
  <c r="M69" i="445" s="1"/>
  <c r="T69" i="445" a="1"/>
  <c r="T69" i="445" s="1"/>
  <c r="R69" i="445" a="1"/>
  <c r="R69" i="445" s="1"/>
  <c r="N69" i="445" a="1"/>
  <c r="N69" i="445" s="1"/>
  <c r="T67" i="445" a="1"/>
  <c r="T67" i="445" s="1"/>
  <c r="R67" i="445" a="1"/>
  <c r="R67" i="445" s="1"/>
  <c r="N67" i="445" a="1"/>
  <c r="N67" i="445" s="1"/>
  <c r="S67" i="445" a="1"/>
  <c r="S67" i="445" s="1"/>
  <c r="O67" i="445" a="1"/>
  <c r="O67" i="445" s="1"/>
  <c r="M67" i="445" a="1"/>
  <c r="M67" i="445" s="1"/>
  <c r="G53" i="445" a="1"/>
  <c r="G53" i="445" s="1"/>
  <c r="E53" i="445" a="1"/>
  <c r="E53" i="445" s="1"/>
  <c r="C53" i="445" a="1"/>
  <c r="C53" i="445" s="1"/>
  <c r="K53" i="445" a="1"/>
  <c r="K53" i="445" s="1"/>
  <c r="F53" i="445" a="1"/>
  <c r="F53" i="445" s="1"/>
  <c r="D53" i="445" a="1"/>
  <c r="D53" i="445" s="1"/>
  <c r="I53" i="445" a="1"/>
  <c r="I53" i="445" s="1"/>
  <c r="T63" i="445" a="1"/>
  <c r="T63" i="445" s="1"/>
  <c r="R63" i="445" a="1"/>
  <c r="R63" i="445" s="1"/>
  <c r="N63" i="445" a="1"/>
  <c r="N63" i="445" s="1"/>
  <c r="S63" i="445" a="1"/>
  <c r="S63" i="445" s="1"/>
  <c r="O63" i="445" a="1"/>
  <c r="O63" i="445" s="1"/>
  <c r="M63" i="445" a="1"/>
  <c r="M63" i="445" s="1"/>
  <c r="T48" i="445" a="1"/>
  <c r="T48" i="445" s="1"/>
  <c r="R48" i="445" a="1"/>
  <c r="R48" i="445" s="1"/>
  <c r="N48" i="445" a="1"/>
  <c r="N48" i="445" s="1"/>
  <c r="S48" i="445" a="1"/>
  <c r="S48" i="445" s="1"/>
  <c r="O48" i="445" a="1"/>
  <c r="O48" i="445" s="1"/>
  <c r="M48" i="445" a="1"/>
  <c r="M48" i="445" s="1"/>
  <c r="K12" i="445" a="1"/>
  <c r="K12" i="445" s="1"/>
  <c r="L12" i="445" s="1" a="1"/>
  <c r="L12" i="445" s="1"/>
  <c r="S54" i="445" a="1"/>
  <c r="S54" i="445" s="1"/>
  <c r="O54" i="445" a="1"/>
  <c r="O54" i="445" s="1"/>
  <c r="M54" i="445" a="1"/>
  <c r="M54" i="445" s="1"/>
  <c r="T54" i="445" a="1"/>
  <c r="T54" i="445" s="1"/>
  <c r="R54" i="445" a="1"/>
  <c r="R54" i="445" s="1"/>
  <c r="N54" i="445" a="1"/>
  <c r="N54" i="445" s="1"/>
  <c r="S52" i="445" a="1"/>
  <c r="S52" i="445" s="1"/>
  <c r="O52" i="445" a="1"/>
  <c r="O52" i="445" s="1"/>
  <c r="M52" i="445" a="1"/>
  <c r="M52" i="445" s="1"/>
  <c r="R52" i="445" a="1"/>
  <c r="R52" i="445" s="1"/>
  <c r="T52" i="445" a="1"/>
  <c r="T52" i="445" s="1"/>
  <c r="N52" i="445" a="1"/>
  <c r="N52" i="445" s="1"/>
  <c r="K48" i="445" a="1"/>
  <c r="K48" i="445" s="1"/>
  <c r="I48" i="445" a="1"/>
  <c r="I48" i="445" s="1"/>
  <c r="F48" i="445" a="1"/>
  <c r="F48" i="445" s="1"/>
  <c r="D48" i="445" a="1"/>
  <c r="D48" i="445" s="1"/>
  <c r="G48" i="445" a="1"/>
  <c r="G48" i="445" s="1"/>
  <c r="E48" i="445" a="1"/>
  <c r="E48" i="445" s="1"/>
  <c r="C48" i="445" a="1"/>
  <c r="C48" i="445" s="1"/>
  <c r="K44" i="445" a="1"/>
  <c r="K44" i="445" s="1"/>
  <c r="I44" i="445" a="1"/>
  <c r="I44" i="445" s="1"/>
  <c r="F44" i="445" a="1"/>
  <c r="F44" i="445" s="1"/>
  <c r="D44" i="445" a="1"/>
  <c r="D44" i="445" s="1"/>
  <c r="G44" i="445" a="1"/>
  <c r="G44" i="445" s="1"/>
  <c r="E44" i="445" a="1"/>
  <c r="E44" i="445" s="1"/>
  <c r="C44" i="445" a="1"/>
  <c r="C44" i="445" s="1"/>
  <c r="H8" i="445" a="1"/>
  <c r="H8" i="445" s="1"/>
  <c r="AA8" i="445" s="1" a="1"/>
  <c r="AA8" i="445" s="1"/>
  <c r="D8" i="445" a="1"/>
  <c r="D8" i="445" s="1"/>
  <c r="K66" i="445" a="1"/>
  <c r="K66" i="445" s="1"/>
  <c r="I66" i="445" a="1"/>
  <c r="I66" i="445" s="1"/>
  <c r="F66" i="445" a="1"/>
  <c r="F66" i="445" s="1"/>
  <c r="D66" i="445" a="1"/>
  <c r="D66" i="445" s="1"/>
  <c r="G66" i="445" a="1"/>
  <c r="G66" i="445" s="1"/>
  <c r="E66" i="445" a="1"/>
  <c r="E66" i="445" s="1"/>
  <c r="C66" i="445" a="1"/>
  <c r="C66" i="445" s="1"/>
  <c r="S57" i="445" a="1"/>
  <c r="S57" i="445" s="1"/>
  <c r="O57" i="445" a="1"/>
  <c r="O57" i="445" s="1"/>
  <c r="M57" i="445" a="1"/>
  <c r="M57" i="445" s="1"/>
  <c r="N57" i="445" a="1"/>
  <c r="N57" i="445" s="1"/>
  <c r="T57" i="445" a="1"/>
  <c r="T57" i="445" s="1"/>
  <c r="R57" i="445" a="1"/>
  <c r="R57" i="445" s="1"/>
  <c r="R63" i="444" a="1"/>
  <c r="R63" i="444" s="1"/>
  <c r="T70" i="445" a="1"/>
  <c r="T70" i="445" s="1"/>
  <c r="R70" i="445" a="1"/>
  <c r="R70" i="445" s="1"/>
  <c r="N70" i="445" a="1"/>
  <c r="N70" i="445" s="1"/>
  <c r="S70" i="445" a="1"/>
  <c r="S70" i="445" s="1"/>
  <c r="O70" i="445" a="1"/>
  <c r="O70" i="445" s="1"/>
  <c r="M70" i="445" a="1"/>
  <c r="M70" i="445" s="1"/>
  <c r="S64" i="445" a="1"/>
  <c r="S64" i="445" s="1"/>
  <c r="O64" i="445" a="1"/>
  <c r="O64" i="445" s="1"/>
  <c r="M64" i="445" a="1"/>
  <c r="M64" i="445" s="1"/>
  <c r="T64" i="445" a="1"/>
  <c r="T64" i="445" s="1"/>
  <c r="R64" i="445" a="1"/>
  <c r="R64" i="445" s="1"/>
  <c r="N64" i="445" a="1"/>
  <c r="N64" i="445" s="1"/>
  <c r="S65" i="445" a="1"/>
  <c r="S65" i="445" s="1"/>
  <c r="O65" i="445" a="1"/>
  <c r="O65" i="445" s="1"/>
  <c r="M65" i="445" a="1"/>
  <c r="M65" i="445" s="1"/>
  <c r="T65" i="445" a="1"/>
  <c r="T65" i="445" s="1"/>
  <c r="R65" i="445" a="1"/>
  <c r="R65" i="445" s="1"/>
  <c r="N65" i="445" a="1"/>
  <c r="N65" i="445" s="1"/>
  <c r="K62" i="445" a="1"/>
  <c r="K62" i="445" s="1"/>
  <c r="I62" i="445" a="1"/>
  <c r="I62" i="445" s="1"/>
  <c r="F62" i="445" a="1"/>
  <c r="F62" i="445" s="1"/>
  <c r="G62" i="445" a="1"/>
  <c r="G62" i="445" s="1"/>
  <c r="E62" i="445" a="1"/>
  <c r="E62" i="445" s="1"/>
  <c r="D62" i="445" a="1"/>
  <c r="D62" i="445" s="1"/>
  <c r="C62" i="445" a="1"/>
  <c r="C62" i="445" s="1"/>
  <c r="O53" i="442" a="1"/>
  <c r="O53" i="442" s="1"/>
  <c r="O49" i="442" a="1"/>
  <c r="O49" i="442" s="1"/>
  <c r="M62" i="444" a="1"/>
  <c r="M62" i="444" s="1"/>
  <c r="R52" i="444" a="1"/>
  <c r="R52" i="444" s="1"/>
  <c r="T66" i="445" a="1"/>
  <c r="T66" i="445" s="1"/>
  <c r="R66" i="445" a="1"/>
  <c r="R66" i="445" s="1"/>
  <c r="N66" i="445" a="1"/>
  <c r="N66" i="445" s="1"/>
  <c r="S66" i="445" a="1"/>
  <c r="S66" i="445" s="1"/>
  <c r="O66" i="445" a="1"/>
  <c r="O66" i="445" s="1"/>
  <c r="M66" i="445" a="1"/>
  <c r="M66" i="445" s="1"/>
  <c r="K71" i="445" a="1"/>
  <c r="K71" i="445" s="1"/>
  <c r="I71" i="445" a="1"/>
  <c r="I71" i="445" s="1"/>
  <c r="F71" i="445" a="1"/>
  <c r="F71" i="445" s="1"/>
  <c r="D71" i="445" a="1"/>
  <c r="D71" i="445" s="1"/>
  <c r="G71" i="445" a="1"/>
  <c r="G71" i="445" s="1"/>
  <c r="E71" i="445" a="1"/>
  <c r="E71" i="445" s="1"/>
  <c r="C71" i="445" a="1"/>
  <c r="C71" i="445" s="1"/>
  <c r="K67" i="445" a="1"/>
  <c r="K67" i="445" s="1"/>
  <c r="I67" i="445" a="1"/>
  <c r="I67" i="445" s="1"/>
  <c r="F67" i="445" a="1"/>
  <c r="F67" i="445" s="1"/>
  <c r="D67" i="445" a="1"/>
  <c r="D67" i="445" s="1"/>
  <c r="G67" i="445" a="1"/>
  <c r="G67" i="445" s="1"/>
  <c r="E67" i="445" a="1"/>
  <c r="E67" i="445" s="1"/>
  <c r="C67" i="445" a="1"/>
  <c r="C67" i="445" s="1"/>
  <c r="D29" i="445" a="1"/>
  <c r="D29" i="445" s="1"/>
  <c r="T60" i="445" a="1"/>
  <c r="T60" i="445" s="1"/>
  <c r="R60" i="445" a="1"/>
  <c r="R60" i="445" s="1"/>
  <c r="N60" i="445" a="1"/>
  <c r="N60" i="445" s="1"/>
  <c r="S60" i="445" a="1"/>
  <c r="S60" i="445" s="1"/>
  <c r="O60" i="445" a="1"/>
  <c r="O60" i="445" s="1"/>
  <c r="M60" i="445" a="1"/>
  <c r="M60" i="445" s="1"/>
  <c r="S61" i="445" a="1"/>
  <c r="S61" i="445" s="1"/>
  <c r="O61" i="445" a="1"/>
  <c r="O61" i="445" s="1"/>
  <c r="M61" i="445" a="1"/>
  <c r="M61" i="445" s="1"/>
  <c r="T61" i="445" a="1"/>
  <c r="T61" i="445" s="1"/>
  <c r="R61" i="445" a="1"/>
  <c r="R61" i="445" s="1"/>
  <c r="N61" i="445" a="1"/>
  <c r="N61" i="445" s="1"/>
  <c r="T59" i="445" a="1"/>
  <c r="T59" i="445" s="1"/>
  <c r="R59" i="445" a="1"/>
  <c r="R59" i="445" s="1"/>
  <c r="N59" i="445" a="1"/>
  <c r="N59" i="445" s="1"/>
  <c r="M59" i="445" a="1"/>
  <c r="M59" i="445" s="1"/>
  <c r="S59" i="445" a="1"/>
  <c r="S59" i="445" s="1"/>
  <c r="O59" i="445" a="1"/>
  <c r="O59" i="445" s="1"/>
  <c r="D26" i="445" a="1"/>
  <c r="D26" i="445" s="1"/>
  <c r="D14" i="445" a="1"/>
  <c r="D14" i="445" s="1"/>
  <c r="G56" i="444" a="1"/>
  <c r="G56" i="444" s="1"/>
  <c r="E56" i="444" a="1"/>
  <c r="E56" i="444" s="1"/>
  <c r="C56" i="444" a="1"/>
  <c r="C56" i="444" s="1"/>
  <c r="K56" i="444" a="1"/>
  <c r="K56" i="444" s="1"/>
  <c r="F56" i="444" a="1"/>
  <c r="F56" i="444" s="1"/>
  <c r="D56" i="444" a="1"/>
  <c r="D56" i="444" s="1"/>
  <c r="I56" i="444" a="1"/>
  <c r="I56" i="444" s="1"/>
  <c r="D20" i="444" a="1"/>
  <c r="D20" i="444" s="1"/>
  <c r="G69" i="444" a="1"/>
  <c r="G69" i="444" s="1"/>
  <c r="E69" i="444" a="1"/>
  <c r="E69" i="444" s="1"/>
  <c r="C69" i="444" a="1"/>
  <c r="C69" i="444" s="1"/>
  <c r="K69" i="444" a="1"/>
  <c r="K69" i="444" s="1"/>
  <c r="I69" i="444" a="1"/>
  <c r="I69" i="444" s="1"/>
  <c r="F69" i="444" a="1"/>
  <c r="F69" i="444" s="1"/>
  <c r="D69" i="444" a="1"/>
  <c r="D69" i="444" s="1"/>
  <c r="D33" i="444" a="1"/>
  <c r="D33" i="444" s="1"/>
  <c r="K58" i="444" a="1"/>
  <c r="K58" i="444" s="1"/>
  <c r="I58" i="444" a="1"/>
  <c r="I58" i="444" s="1"/>
  <c r="F58" i="444" a="1"/>
  <c r="F58" i="444" s="1"/>
  <c r="D58" i="444" a="1"/>
  <c r="D58" i="444" s="1"/>
  <c r="C58" i="444" a="1"/>
  <c r="C58" i="444" s="1"/>
  <c r="E58" i="444" a="1"/>
  <c r="E58" i="444" s="1"/>
  <c r="G58" i="444" a="1"/>
  <c r="G58" i="444" s="1"/>
  <c r="T58" i="444" a="1"/>
  <c r="T58" i="444" s="1"/>
  <c r="R58" i="444" a="1"/>
  <c r="R58" i="444" s="1"/>
  <c r="N58" i="444" a="1"/>
  <c r="N58" i="444" s="1"/>
  <c r="M58" i="444" a="1"/>
  <c r="M58" i="444" s="1"/>
  <c r="S58" i="444" a="1"/>
  <c r="S58" i="444" s="1"/>
  <c r="O58" i="444" a="1"/>
  <c r="O58" i="444" s="1"/>
  <c r="G48" i="444" a="1"/>
  <c r="G48" i="444" s="1"/>
  <c r="E48" i="444" a="1"/>
  <c r="E48" i="444" s="1"/>
  <c r="C48" i="444" a="1"/>
  <c r="C48" i="444" s="1"/>
  <c r="K48" i="444" a="1"/>
  <c r="K48" i="444" s="1"/>
  <c r="F48" i="444" a="1"/>
  <c r="F48" i="444" s="1"/>
  <c r="D48" i="444" a="1"/>
  <c r="D48" i="444" s="1"/>
  <c r="I48" i="444" a="1"/>
  <c r="I48" i="444" s="1"/>
  <c r="D12" i="444" a="1"/>
  <c r="D12" i="444" s="1"/>
  <c r="G44" i="444" a="1"/>
  <c r="G44" i="444" s="1"/>
  <c r="E44" i="444" a="1"/>
  <c r="E44" i="444" s="1"/>
  <c r="C44" i="444" a="1"/>
  <c r="C44" i="444" s="1"/>
  <c r="K44" i="444" a="1"/>
  <c r="K44" i="444" s="1"/>
  <c r="F44" i="444" a="1"/>
  <c r="F44" i="444" s="1"/>
  <c r="D44" i="444" a="1"/>
  <c r="D44" i="444" s="1"/>
  <c r="H8" i="444" a="1"/>
  <c r="H8" i="444" s="1"/>
  <c r="AA8" i="444" s="1" a="1"/>
  <c r="AA8" i="444" s="1"/>
  <c r="I44" i="444" a="1"/>
  <c r="I44" i="444" s="1"/>
  <c r="D8" i="444" a="1"/>
  <c r="D8" i="444" s="1"/>
  <c r="N69" i="444" a="1"/>
  <c r="N69" i="444" s="1"/>
  <c r="S56" i="444" a="1"/>
  <c r="S56" i="444" s="1"/>
  <c r="O56" i="444" a="1"/>
  <c r="O56" i="444" s="1"/>
  <c r="M56" i="444" a="1"/>
  <c r="M56" i="444" s="1"/>
  <c r="R56" i="444" a="1"/>
  <c r="R56" i="444" s="1"/>
  <c r="N56" i="444" a="1"/>
  <c r="N56" i="444" s="1"/>
  <c r="T56" i="444" a="1"/>
  <c r="T56" i="444" s="1"/>
  <c r="S48" i="444" a="1"/>
  <c r="S48" i="444" s="1"/>
  <c r="O44" i="444" a="1"/>
  <c r="O44" i="444" s="1"/>
  <c r="T56" i="442" a="1"/>
  <c r="T56" i="442" s="1"/>
  <c r="G55" i="444" a="1"/>
  <c r="G55" i="444" s="1"/>
  <c r="E55" i="444" a="1"/>
  <c r="E55" i="444" s="1"/>
  <c r="C55" i="444" a="1"/>
  <c r="C55" i="444" s="1"/>
  <c r="K55" i="444" a="1"/>
  <c r="K55" i="444" s="1"/>
  <c r="F55" i="444" a="1"/>
  <c r="F55" i="444" s="1"/>
  <c r="I55" i="444" a="1"/>
  <c r="I55" i="444" s="1"/>
  <c r="D55" i="444" a="1"/>
  <c r="D55" i="444" s="1"/>
  <c r="G61" i="444" a="1"/>
  <c r="G61" i="444" s="1"/>
  <c r="E61" i="444" a="1"/>
  <c r="E61" i="444" s="1"/>
  <c r="C61" i="444" a="1"/>
  <c r="C61" i="444" s="1"/>
  <c r="K61" i="444" a="1"/>
  <c r="K61" i="444" s="1"/>
  <c r="I61" i="444" a="1"/>
  <c r="I61" i="444" s="1"/>
  <c r="F61" i="444" a="1"/>
  <c r="F61" i="444" s="1"/>
  <c r="D61" i="444" a="1"/>
  <c r="D61" i="444" s="1"/>
  <c r="D25" i="444" a="1"/>
  <c r="D25" i="444" s="1"/>
  <c r="S72" i="444" a="1"/>
  <c r="S72" i="444" s="1"/>
  <c r="N67" i="444" a="1"/>
  <c r="N67" i="444" s="1"/>
  <c r="G57" i="444" a="1"/>
  <c r="G57" i="444" s="1"/>
  <c r="E57" i="444" a="1"/>
  <c r="E57" i="444" s="1"/>
  <c r="C57" i="444" a="1"/>
  <c r="C57" i="444" s="1"/>
  <c r="K57" i="444" a="1"/>
  <c r="K57" i="444" s="1"/>
  <c r="I57" i="444" a="1"/>
  <c r="I57" i="444" s="1"/>
  <c r="F57" i="444" a="1"/>
  <c r="F57" i="444" s="1"/>
  <c r="D57" i="444" a="1"/>
  <c r="D57" i="444" s="1"/>
  <c r="K49" i="444" a="1"/>
  <c r="K49" i="444" s="1"/>
  <c r="I49" i="444" a="1"/>
  <c r="I49" i="444" s="1"/>
  <c r="F49" i="444" a="1"/>
  <c r="F49" i="444" s="1"/>
  <c r="D49" i="444" a="1"/>
  <c r="D49" i="444" s="1"/>
  <c r="G49" i="444" a="1"/>
  <c r="G49" i="444" s="1"/>
  <c r="C49" i="444" a="1"/>
  <c r="C49" i="444" s="1"/>
  <c r="E49" i="444" a="1"/>
  <c r="E49" i="444" s="1"/>
  <c r="D13" i="444" a="1"/>
  <c r="D13" i="444" s="1"/>
  <c r="B2" i="444"/>
  <c r="N61" i="444" a="1"/>
  <c r="N61" i="444" s="1"/>
  <c r="R69" i="444" a="1"/>
  <c r="R69" i="444" s="1"/>
  <c r="S69" i="444" a="1"/>
  <c r="S69" i="444" s="1"/>
  <c r="S49" i="444" a="1"/>
  <c r="S49" i="444" s="1"/>
  <c r="S44" i="444" a="1"/>
  <c r="S44" i="444" s="1"/>
  <c r="S46" i="444" a="1"/>
  <c r="S46" i="444" s="1"/>
  <c r="T45" i="438" a="1"/>
  <c r="T45" i="438" s="1"/>
  <c r="O52" i="442" a="1"/>
  <c r="O52" i="442" s="1"/>
  <c r="N49" i="442" a="1"/>
  <c r="N49" i="442" s="1"/>
  <c r="O60" i="442" a="1"/>
  <c r="O60" i="442" s="1"/>
  <c r="M66" i="444" a="1"/>
  <c r="M66" i="444" s="1"/>
  <c r="K71" i="444" a="1"/>
  <c r="K71" i="444" s="1"/>
  <c r="I71" i="444" a="1"/>
  <c r="I71" i="444" s="1"/>
  <c r="F71" i="444" a="1"/>
  <c r="F71" i="444" s="1"/>
  <c r="D71" i="444" a="1"/>
  <c r="D71" i="444" s="1"/>
  <c r="G71" i="444" a="1"/>
  <c r="G71" i="444" s="1"/>
  <c r="E71" i="444" a="1"/>
  <c r="E71" i="444" s="1"/>
  <c r="C71" i="444" a="1"/>
  <c r="C71" i="444" s="1"/>
  <c r="D35" i="444" a="1"/>
  <c r="D35" i="444" s="1"/>
  <c r="M59" i="444" a="1"/>
  <c r="M59" i="444" s="1"/>
  <c r="G43" i="444" a="1"/>
  <c r="G43" i="444" s="1"/>
  <c r="E43" i="444" a="1"/>
  <c r="E43" i="444" s="1"/>
  <c r="C43" i="444" a="1"/>
  <c r="C43" i="444" s="1"/>
  <c r="K43" i="444" a="1"/>
  <c r="K43" i="444" s="1"/>
  <c r="F43" i="444" a="1"/>
  <c r="F43" i="444" s="1"/>
  <c r="D43" i="444" a="1"/>
  <c r="D43" i="444" s="1"/>
  <c r="I43" i="444" a="1"/>
  <c r="I43" i="444" s="1"/>
  <c r="S55" i="444" a="1"/>
  <c r="S55" i="444" s="1"/>
  <c r="O55" i="444" a="1"/>
  <c r="O55" i="444" s="1"/>
  <c r="M55" i="444" a="1"/>
  <c r="M55" i="444" s="1"/>
  <c r="R55" i="444" a="1"/>
  <c r="R55" i="444" s="1"/>
  <c r="T55" i="444" a="1"/>
  <c r="T55" i="444" s="1"/>
  <c r="N55" i="444" a="1"/>
  <c r="N55" i="444" s="1"/>
  <c r="K63" i="444" a="1"/>
  <c r="K63" i="444" s="1"/>
  <c r="I63" i="444" a="1"/>
  <c r="I63" i="444" s="1"/>
  <c r="F63" i="444" a="1"/>
  <c r="F63" i="444" s="1"/>
  <c r="D63" i="444" a="1"/>
  <c r="D63" i="444" s="1"/>
  <c r="G63" i="444" a="1"/>
  <c r="G63" i="444" s="1"/>
  <c r="E63" i="444" a="1"/>
  <c r="E63" i="444" s="1"/>
  <c r="C63" i="444" a="1"/>
  <c r="C63" i="444" s="1"/>
  <c r="D27" i="444" a="1"/>
  <c r="D27" i="444" s="1"/>
  <c r="S71" i="444" a="1"/>
  <c r="S71" i="444" s="1"/>
  <c r="M54" i="444" a="1"/>
  <c r="M54" i="444" s="1"/>
  <c r="M67" i="444" a="1"/>
  <c r="M67" i="444" s="1"/>
  <c r="K53" i="444" a="1"/>
  <c r="K53" i="444" s="1"/>
  <c r="I53" i="444" a="1"/>
  <c r="I53" i="444" s="1"/>
  <c r="F53" i="444" a="1"/>
  <c r="F53" i="444" s="1"/>
  <c r="D53" i="444" a="1"/>
  <c r="D53" i="444" s="1"/>
  <c r="G53" i="444" a="1"/>
  <c r="G53" i="444" s="1"/>
  <c r="C53" i="444" a="1"/>
  <c r="C53" i="444" s="1"/>
  <c r="E53" i="444" a="1"/>
  <c r="E53" i="444" s="1"/>
  <c r="D17" i="444" a="1"/>
  <c r="D17" i="444" s="1"/>
  <c r="K50" i="444" a="1"/>
  <c r="K50" i="444" s="1"/>
  <c r="I50" i="444" a="1"/>
  <c r="I50" i="444" s="1"/>
  <c r="F50" i="444" a="1"/>
  <c r="F50" i="444" s="1"/>
  <c r="D50" i="444" a="1"/>
  <c r="D50" i="444" s="1"/>
  <c r="E50" i="444" a="1"/>
  <c r="E50" i="444" s="1"/>
  <c r="D14" i="444" a="1"/>
  <c r="D14" i="444" s="1"/>
  <c r="C50" i="444" a="1"/>
  <c r="C50" i="444" s="1"/>
  <c r="G50" i="444" a="1"/>
  <c r="G50" i="444" s="1"/>
  <c r="G47" i="444" a="1"/>
  <c r="G47" i="444" s="1"/>
  <c r="E47" i="444" a="1"/>
  <c r="E47" i="444" s="1"/>
  <c r="C47" i="444" a="1"/>
  <c r="C47" i="444" s="1"/>
  <c r="K47" i="444" a="1"/>
  <c r="K47" i="444" s="1"/>
  <c r="F47" i="444" a="1"/>
  <c r="F47" i="444" s="1"/>
  <c r="I47" i="444" a="1"/>
  <c r="I47" i="444" s="1"/>
  <c r="D47" i="444" a="1"/>
  <c r="D47" i="444" s="1"/>
  <c r="D11" i="444" a="1"/>
  <c r="D11" i="444" s="1"/>
  <c r="K45" i="444" a="1"/>
  <c r="K45" i="444" s="1"/>
  <c r="I45" i="444" a="1"/>
  <c r="I45" i="444" s="1"/>
  <c r="F45" i="444" a="1"/>
  <c r="F45" i="444" s="1"/>
  <c r="D45" i="444" a="1"/>
  <c r="D45" i="444" s="1"/>
  <c r="G45" i="444" a="1"/>
  <c r="G45" i="444" s="1"/>
  <c r="C45" i="444" a="1"/>
  <c r="C45" i="444" s="1"/>
  <c r="E45" i="444" a="1"/>
  <c r="E45" i="444" s="1"/>
  <c r="D9" i="444" a="1"/>
  <c r="D9" i="444" s="1"/>
  <c r="D7" i="444" a="1"/>
  <c r="D7" i="444" s="1"/>
  <c r="R61" i="444" a="1"/>
  <c r="R61" i="444" s="1"/>
  <c r="S61" i="444" a="1"/>
  <c r="S61" i="444" s="1"/>
  <c r="T69" i="444" a="1"/>
  <c r="T69" i="444" s="1"/>
  <c r="G68" i="444" a="1"/>
  <c r="G68" i="444" s="1"/>
  <c r="E68" i="444" a="1"/>
  <c r="E68" i="444" s="1"/>
  <c r="C68" i="444" a="1"/>
  <c r="C68" i="444" s="1"/>
  <c r="I68" i="444" a="1"/>
  <c r="I68" i="444" s="1"/>
  <c r="F68" i="444" a="1"/>
  <c r="F68" i="444" s="1"/>
  <c r="D68" i="444" a="1"/>
  <c r="D68" i="444" s="1"/>
  <c r="K68" i="444" a="1"/>
  <c r="K68" i="444" s="1"/>
  <c r="D32" i="444" a="1"/>
  <c r="D32" i="444" s="1"/>
  <c r="O63" i="444" a="1"/>
  <c r="O63" i="444" s="1"/>
  <c r="T63" i="444" a="1"/>
  <c r="T63" i="444" s="1"/>
  <c r="M53" i="444" a="1"/>
  <c r="M53" i="444" s="1"/>
  <c r="T53" i="444" a="1"/>
  <c r="T53" i="444" s="1"/>
  <c r="N49" i="444" a="1"/>
  <c r="N49" i="444" s="1"/>
  <c r="M48" i="444" a="1"/>
  <c r="M48" i="444" s="1"/>
  <c r="R44" i="444" a="1"/>
  <c r="R44" i="444" s="1"/>
  <c r="M50" i="444" a="1"/>
  <c r="M50" i="444" s="1"/>
  <c r="N47" i="444" a="1"/>
  <c r="N47" i="444" s="1"/>
  <c r="O47" i="444" a="1"/>
  <c r="O47" i="444" s="1"/>
  <c r="M45" i="444" a="1"/>
  <c r="M45" i="444" s="1"/>
  <c r="T45" i="444" a="1"/>
  <c r="T45" i="444" s="1"/>
  <c r="R43" i="444" a="1"/>
  <c r="R43" i="444" s="1"/>
  <c r="X4" i="444"/>
  <c r="R19" i="444" s="1"/>
  <c r="K67" i="444" a="1"/>
  <c r="K67" i="444" s="1"/>
  <c r="I67" i="444" a="1"/>
  <c r="I67" i="444" s="1"/>
  <c r="F67" i="444" a="1"/>
  <c r="F67" i="444" s="1"/>
  <c r="D67" i="444" a="1"/>
  <c r="D67" i="444" s="1"/>
  <c r="G67" i="444" a="1"/>
  <c r="G67" i="444" s="1"/>
  <c r="E67" i="444" a="1"/>
  <c r="E67" i="444" s="1"/>
  <c r="C67" i="444" a="1"/>
  <c r="C67" i="444" s="1"/>
  <c r="D31" i="444" a="1"/>
  <c r="D31" i="444" s="1"/>
  <c r="S67" i="444" a="1"/>
  <c r="S67" i="444" s="1"/>
  <c r="K46" i="444" a="1"/>
  <c r="K46" i="444" s="1"/>
  <c r="I46" i="444" a="1"/>
  <c r="I46" i="444" s="1"/>
  <c r="F46" i="444" a="1"/>
  <c r="F46" i="444" s="1"/>
  <c r="D46" i="444" a="1"/>
  <c r="D46" i="444" s="1"/>
  <c r="E46" i="444" a="1"/>
  <c r="E46" i="444" s="1"/>
  <c r="C46" i="444" a="1"/>
  <c r="C46" i="444" s="1"/>
  <c r="G46" i="444" a="1"/>
  <c r="G46" i="444" s="1"/>
  <c r="D10" i="444" a="1"/>
  <c r="D10" i="444" s="1"/>
  <c r="O69" i="444" a="1"/>
  <c r="O69" i="444" s="1"/>
  <c r="O46" i="444" a="1"/>
  <c r="O46" i="444" s="1"/>
  <c r="T63" i="442" a="1"/>
  <c r="T63" i="442" s="1"/>
  <c r="S49" i="442" a="1"/>
  <c r="S49" i="442" s="1"/>
  <c r="O59" i="442" a="1"/>
  <c r="O59" i="442" s="1"/>
  <c r="G72" i="444" a="1"/>
  <c r="G72" i="444" s="1"/>
  <c r="E72" i="444" a="1"/>
  <c r="E72" i="444" s="1"/>
  <c r="C72" i="444" a="1"/>
  <c r="C72" i="444" s="1"/>
  <c r="I72" i="444" a="1"/>
  <c r="I72" i="444" s="1"/>
  <c r="F72" i="444" a="1"/>
  <c r="F72" i="444" s="1"/>
  <c r="D72" i="444" a="1"/>
  <c r="D72" i="444" s="1"/>
  <c r="K72" i="444" a="1"/>
  <c r="K72" i="444" s="1"/>
  <c r="D36" i="444" a="1"/>
  <c r="D36" i="444" s="1"/>
  <c r="S57" i="444" a="1"/>
  <c r="S57" i="444" s="1"/>
  <c r="O57" i="444" a="1"/>
  <c r="O57" i="444" s="1"/>
  <c r="M57" i="444" a="1"/>
  <c r="M57" i="444" s="1"/>
  <c r="T57" i="444" a="1"/>
  <c r="T57" i="444" s="1"/>
  <c r="R57" i="444" a="1"/>
  <c r="R57" i="444" s="1"/>
  <c r="N57" i="444" a="1"/>
  <c r="N57" i="444" s="1"/>
  <c r="D19" i="444" a="1"/>
  <c r="D19" i="444" s="1"/>
  <c r="R72" i="444" a="1"/>
  <c r="R72" i="444" s="1"/>
  <c r="K59" i="444" a="1"/>
  <c r="K59" i="444" s="1"/>
  <c r="I59" i="444" a="1"/>
  <c r="I59" i="444" s="1"/>
  <c r="F59" i="444" a="1"/>
  <c r="F59" i="444" s="1"/>
  <c r="D59" i="444" a="1"/>
  <c r="D59" i="444" s="1"/>
  <c r="G59" i="444" a="1"/>
  <c r="G59" i="444" s="1"/>
  <c r="E59" i="444" a="1"/>
  <c r="E59" i="444" s="1"/>
  <c r="C59" i="444" a="1"/>
  <c r="C59" i="444" s="1"/>
  <c r="D23" i="444" a="1"/>
  <c r="D23" i="444" s="1"/>
  <c r="K52" i="444" a="1"/>
  <c r="K52" i="444" s="1"/>
  <c r="E52" i="444" a="1"/>
  <c r="E52" i="444" s="1"/>
  <c r="G52" i="444" a="1"/>
  <c r="G52" i="444" s="1"/>
  <c r="D52" i="444" a="1"/>
  <c r="D52" i="444" s="1"/>
  <c r="I52" i="444" a="1"/>
  <c r="I52" i="444" s="1"/>
  <c r="C52" i="444" a="1"/>
  <c r="C52" i="444" s="1"/>
  <c r="F52" i="444" a="1"/>
  <c r="F52" i="444" s="1"/>
  <c r="D16" i="444" a="1"/>
  <c r="D16" i="444" s="1"/>
  <c r="K66" i="444" a="1"/>
  <c r="K66" i="444" s="1"/>
  <c r="I66" i="444" a="1"/>
  <c r="I66" i="444" s="1"/>
  <c r="F66" i="444" a="1"/>
  <c r="F66" i="444" s="1"/>
  <c r="D66" i="444" a="1"/>
  <c r="D66" i="444" s="1"/>
  <c r="G66" i="444" a="1"/>
  <c r="G66" i="444" s="1"/>
  <c r="E66" i="444" a="1"/>
  <c r="E66" i="444" s="1"/>
  <c r="C66" i="444" a="1"/>
  <c r="C66" i="444" s="1"/>
  <c r="D30" i="444" a="1"/>
  <c r="D30" i="444" s="1"/>
  <c r="O61" i="444" a="1"/>
  <c r="O61" i="444" s="1"/>
  <c r="M52" i="444" a="1"/>
  <c r="M52" i="444" s="1"/>
  <c r="R48" i="444" a="1"/>
  <c r="R48" i="444" s="1"/>
  <c r="N44" i="444" a="1"/>
  <c r="N44" i="444" s="1"/>
  <c r="N46" i="444" a="1"/>
  <c r="N46" i="444" s="1"/>
  <c r="R58" i="442" a="1"/>
  <c r="R58" i="442" s="1"/>
  <c r="M56" i="442" a="1"/>
  <c r="M56" i="442" s="1"/>
  <c r="M49" i="442" a="1"/>
  <c r="M49" i="442" s="1"/>
  <c r="T60" i="442" a="1"/>
  <c r="T60" i="442" s="1"/>
  <c r="O66" i="444" a="1"/>
  <c r="O66" i="444" s="1"/>
  <c r="T66" i="444" a="1"/>
  <c r="T66" i="444" s="1"/>
  <c r="O49" i="444" a="1"/>
  <c r="O49" i="444" s="1"/>
  <c r="K70" i="444" a="1"/>
  <c r="K70" i="444" s="1"/>
  <c r="I70" i="444" a="1"/>
  <c r="I70" i="444" s="1"/>
  <c r="F70" i="444" a="1"/>
  <c r="F70" i="444" s="1"/>
  <c r="D70" i="444" a="1"/>
  <c r="D70" i="444" s="1"/>
  <c r="G70" i="444" a="1"/>
  <c r="G70" i="444" s="1"/>
  <c r="E70" i="444" a="1"/>
  <c r="E70" i="444" s="1"/>
  <c r="C70" i="444" a="1"/>
  <c r="C70" i="444" s="1"/>
  <c r="D34" i="444" a="1"/>
  <c r="D34" i="444" s="1"/>
  <c r="K62" i="444" a="1"/>
  <c r="K62" i="444" s="1"/>
  <c r="I62" i="444" a="1"/>
  <c r="I62" i="444" s="1"/>
  <c r="F62" i="444" a="1"/>
  <c r="F62" i="444" s="1"/>
  <c r="D62" i="444" a="1"/>
  <c r="D62" i="444" s="1"/>
  <c r="G62" i="444" a="1"/>
  <c r="G62" i="444" s="1"/>
  <c r="E62" i="444" a="1"/>
  <c r="E62" i="444" s="1"/>
  <c r="C62" i="444" a="1"/>
  <c r="C62" i="444" s="1"/>
  <c r="D26" i="444" a="1"/>
  <c r="D26" i="444" s="1"/>
  <c r="O59" i="444" a="1"/>
  <c r="O59" i="444" s="1"/>
  <c r="T59" i="444" a="1"/>
  <c r="T59" i="444" s="1"/>
  <c r="T52" i="444" a="1"/>
  <c r="T52" i="444" s="1"/>
  <c r="K54" i="444" a="1"/>
  <c r="K54" i="444" s="1"/>
  <c r="I54" i="444" a="1"/>
  <c r="I54" i="444" s="1"/>
  <c r="F54" i="444" a="1"/>
  <c r="F54" i="444" s="1"/>
  <c r="D54" i="444" a="1"/>
  <c r="D54" i="444" s="1"/>
  <c r="G54" i="444" a="1"/>
  <c r="G54" i="444" s="1"/>
  <c r="C54" i="444" a="1"/>
  <c r="C54" i="444" s="1"/>
  <c r="E54" i="444" a="1"/>
  <c r="E54" i="444" s="1"/>
  <c r="D18" i="444" a="1"/>
  <c r="D18" i="444" s="1"/>
  <c r="G65" i="444" a="1"/>
  <c r="G65" i="444" s="1"/>
  <c r="E65" i="444" a="1"/>
  <c r="E65" i="444" s="1"/>
  <c r="C65" i="444" a="1"/>
  <c r="C65" i="444" s="1"/>
  <c r="K65" i="444" a="1"/>
  <c r="K65" i="444" s="1"/>
  <c r="I65" i="444" a="1"/>
  <c r="I65" i="444" s="1"/>
  <c r="F65" i="444" a="1"/>
  <c r="F65" i="444" s="1"/>
  <c r="D65" i="444" a="1"/>
  <c r="D65" i="444" s="1"/>
  <c r="D29" i="444" a="1"/>
  <c r="D29" i="444" s="1"/>
  <c r="M72" i="444" a="1"/>
  <c r="M72" i="444" s="1"/>
  <c r="N71" i="444" a="1"/>
  <c r="N71" i="444" s="1"/>
  <c r="N70" i="444" a="1"/>
  <c r="N70" i="444" s="1"/>
  <c r="G60" i="444" a="1"/>
  <c r="G60" i="444" s="1"/>
  <c r="E60" i="444" a="1"/>
  <c r="E60" i="444" s="1"/>
  <c r="C60" i="444" a="1"/>
  <c r="C60" i="444" s="1"/>
  <c r="D60" i="444" a="1"/>
  <c r="D60" i="444" s="1"/>
  <c r="K60" i="444" a="1"/>
  <c r="K60" i="444" s="1"/>
  <c r="I60" i="444" a="1"/>
  <c r="I60" i="444" s="1"/>
  <c r="T60" i="444" a="1"/>
  <c r="T60" i="444" s="1"/>
  <c r="F60" i="444" a="1"/>
  <c r="F60" i="444" s="1"/>
  <c r="D24" i="444" a="1"/>
  <c r="D24" i="444" s="1"/>
  <c r="S54" i="444" a="1"/>
  <c r="S54" i="444" s="1"/>
  <c r="O67" i="444" a="1"/>
  <c r="O67" i="444" s="1"/>
  <c r="T67" i="444" a="1"/>
  <c r="T67" i="444" s="1"/>
  <c r="D22" i="444" a="1"/>
  <c r="D22" i="444" s="1"/>
  <c r="G51" i="444" a="1"/>
  <c r="G51" i="444" s="1"/>
  <c r="E51" i="444" a="1"/>
  <c r="E51" i="444" s="1"/>
  <c r="C51" i="444" a="1"/>
  <c r="C51" i="444" s="1"/>
  <c r="D51" i="444" a="1"/>
  <c r="D51" i="444" s="1"/>
  <c r="F51" i="444" a="1"/>
  <c r="F51" i="444" s="1"/>
  <c r="I51" i="444" a="1"/>
  <c r="I51" i="444" s="1"/>
  <c r="K51" i="444" a="1"/>
  <c r="K51" i="444" s="1"/>
  <c r="D15" i="444" a="1"/>
  <c r="D15" i="444" s="1"/>
  <c r="T48" i="444" a="1"/>
  <c r="T48" i="444" s="1"/>
  <c r="T61" i="444" a="1"/>
  <c r="T61" i="444" s="1"/>
  <c r="M69" i="444" a="1"/>
  <c r="M69" i="444" s="1"/>
  <c r="S63" i="444" a="1"/>
  <c r="S63" i="444" s="1"/>
  <c r="S53" i="444" a="1"/>
  <c r="S53" i="444" s="1"/>
  <c r="N52" i="444" a="1"/>
  <c r="N52" i="444" s="1"/>
  <c r="S52" i="444" a="1"/>
  <c r="S52" i="444" s="1"/>
  <c r="R49" i="444" a="1"/>
  <c r="R49" i="444" s="1"/>
  <c r="O48" i="444" a="1"/>
  <c r="O48" i="444" s="1"/>
  <c r="T44" i="444" a="1"/>
  <c r="T44" i="444" s="1"/>
  <c r="M44" i="444" a="1"/>
  <c r="M44" i="444" s="1"/>
  <c r="T47" i="444" a="1"/>
  <c r="T47" i="444" s="1"/>
  <c r="S47" i="444" a="1"/>
  <c r="S47" i="444" s="1"/>
  <c r="S45" i="444" a="1"/>
  <c r="S45" i="444" s="1"/>
  <c r="M43" i="444" a="1"/>
  <c r="M43" i="444" s="1"/>
  <c r="M46" i="444" a="1"/>
  <c r="M46" i="444" s="1"/>
  <c r="T46" i="444" a="1"/>
  <c r="T46" i="444" s="1"/>
  <c r="G72" i="443" a="1"/>
  <c r="G72" i="443" s="1"/>
  <c r="E72" i="443" a="1"/>
  <c r="E72" i="443" s="1"/>
  <c r="C72" i="443" a="1"/>
  <c r="C72" i="443" s="1"/>
  <c r="I72" i="443" a="1"/>
  <c r="I72" i="443" s="1"/>
  <c r="F72" i="443" a="1"/>
  <c r="F72" i="443" s="1"/>
  <c r="D72" i="443" a="1"/>
  <c r="D72" i="443" s="1"/>
  <c r="K72" i="443" a="1"/>
  <c r="K72" i="443" s="1"/>
  <c r="D36" i="443" a="1"/>
  <c r="D36" i="443" s="1"/>
  <c r="G64" i="443" a="1"/>
  <c r="G64" i="443" s="1"/>
  <c r="E64" i="443" a="1"/>
  <c r="E64" i="443" s="1"/>
  <c r="C64" i="443" a="1"/>
  <c r="C64" i="443" s="1"/>
  <c r="I64" i="443" a="1"/>
  <c r="I64" i="443" s="1"/>
  <c r="F64" i="443" a="1"/>
  <c r="F64" i="443" s="1"/>
  <c r="D64" i="443" a="1"/>
  <c r="D64" i="443" s="1"/>
  <c r="K64" i="443" a="1"/>
  <c r="K64" i="443" s="1"/>
  <c r="D28" i="443" a="1"/>
  <c r="D28" i="443" s="1"/>
  <c r="K28" i="443" s="1" a="1"/>
  <c r="K28" i="443" s="1"/>
  <c r="L28" i="443" s="1" a="1"/>
  <c r="L28" i="443" s="1"/>
  <c r="K71" i="443" a="1"/>
  <c r="K71" i="443" s="1"/>
  <c r="I71" i="443" a="1"/>
  <c r="I71" i="443" s="1"/>
  <c r="F71" i="443" a="1"/>
  <c r="F71" i="443" s="1"/>
  <c r="D71" i="443" a="1"/>
  <c r="D71" i="443" s="1"/>
  <c r="G71" i="443" a="1"/>
  <c r="G71" i="443" s="1"/>
  <c r="E71" i="443" a="1"/>
  <c r="E71" i="443" s="1"/>
  <c r="C71" i="443" a="1"/>
  <c r="C71" i="443" s="1"/>
  <c r="D35" i="443" a="1"/>
  <c r="D35" i="443" s="1"/>
  <c r="T70" i="443" a="1"/>
  <c r="T70" i="443" s="1"/>
  <c r="R70" i="443" a="1"/>
  <c r="R70" i="443" s="1"/>
  <c r="N70" i="443" a="1"/>
  <c r="N70" i="443" s="1"/>
  <c r="S70" i="443" a="1"/>
  <c r="S70" i="443" s="1"/>
  <c r="O70" i="443" a="1"/>
  <c r="O70" i="443" s="1"/>
  <c r="M70" i="443" a="1"/>
  <c r="M70" i="443" s="1"/>
  <c r="X19" i="443" a="1"/>
  <c r="X19" i="443" s="1"/>
  <c r="K19" i="443" a="1"/>
  <c r="K19" i="443" s="1"/>
  <c r="L19" i="443" s="1" a="1"/>
  <c r="L19" i="443" s="1"/>
  <c r="Y19" i="443" a="1"/>
  <c r="Y19" i="443" s="1"/>
  <c r="W19" i="443" a="1"/>
  <c r="W19" i="443" s="1"/>
  <c r="X17" i="443" a="1"/>
  <c r="X17" i="443" s="1"/>
  <c r="O62" i="442" a="1"/>
  <c r="O62" i="442" s="1"/>
  <c r="T62" i="442" a="1"/>
  <c r="T62" i="442" s="1"/>
  <c r="S60" i="442" a="1"/>
  <c r="S60" i="442" s="1"/>
  <c r="W30" i="443" a="1"/>
  <c r="W30" i="443" s="1"/>
  <c r="S51" i="440" a="1"/>
  <c r="S51" i="440" s="1"/>
  <c r="S62" i="442" a="1"/>
  <c r="S62" i="442" s="1"/>
  <c r="M58" i="442" a="1"/>
  <c r="M58" i="442" s="1"/>
  <c r="O54" i="442" a="1"/>
  <c r="O54" i="442" s="1"/>
  <c r="R52" i="442" a="1"/>
  <c r="R52" i="442" s="1"/>
  <c r="N60" i="442" a="1"/>
  <c r="N60" i="442" s="1"/>
  <c r="N59" i="442" a="1"/>
  <c r="N59" i="442" s="1"/>
  <c r="R55" i="442" a="1"/>
  <c r="R55" i="442" s="1"/>
  <c r="N61" i="442" a="1"/>
  <c r="N61" i="442" s="1"/>
  <c r="T47" i="442" a="1"/>
  <c r="T47" i="442" s="1"/>
  <c r="S64" i="443" a="1"/>
  <c r="S64" i="443" s="1"/>
  <c r="O64" i="443" a="1"/>
  <c r="O64" i="443" s="1"/>
  <c r="M64" i="443" a="1"/>
  <c r="M64" i="443" s="1"/>
  <c r="T64" i="443" a="1"/>
  <c r="T64" i="443" s="1"/>
  <c r="R64" i="443" a="1"/>
  <c r="R64" i="443" s="1"/>
  <c r="N64" i="443" a="1"/>
  <c r="N64" i="443" s="1"/>
  <c r="S69" i="443" a="1"/>
  <c r="S69" i="443" s="1"/>
  <c r="O69" i="443" a="1"/>
  <c r="O69" i="443" s="1"/>
  <c r="M69" i="443" a="1"/>
  <c r="M69" i="443" s="1"/>
  <c r="T69" i="443" a="1"/>
  <c r="T69" i="443" s="1"/>
  <c r="R69" i="443" a="1"/>
  <c r="R69" i="443" s="1"/>
  <c r="N69" i="443" a="1"/>
  <c r="N69" i="443" s="1"/>
  <c r="T66" i="443" a="1"/>
  <c r="T66" i="443" s="1"/>
  <c r="R66" i="443" a="1"/>
  <c r="R66" i="443" s="1"/>
  <c r="N66" i="443" a="1"/>
  <c r="N66" i="443" s="1"/>
  <c r="S66" i="443" a="1"/>
  <c r="S66" i="443" s="1"/>
  <c r="O66" i="443" a="1"/>
  <c r="O66" i="443" s="1"/>
  <c r="M66" i="443" a="1"/>
  <c r="M66" i="443" s="1"/>
  <c r="K30" i="443" a="1"/>
  <c r="K30" i="443" s="1"/>
  <c r="L30" i="443" s="1" a="1"/>
  <c r="L30" i="443" s="1"/>
  <c r="Y30" i="443" a="1"/>
  <c r="Y30" i="443" s="1"/>
  <c r="X15" i="443" a="1"/>
  <c r="X15" i="443" s="1"/>
  <c r="K15" i="443" a="1"/>
  <c r="K15" i="443" s="1"/>
  <c r="Y15" i="443" a="1"/>
  <c r="Y15" i="443" s="1"/>
  <c r="W15" i="443" a="1"/>
  <c r="W15" i="443" s="1"/>
  <c r="X21" i="443" a="1"/>
  <c r="X21" i="443" s="1"/>
  <c r="K21" i="443" a="1"/>
  <c r="K21" i="443" s="1"/>
  <c r="L21" i="443" s="1" a="1"/>
  <c r="L21" i="443" s="1"/>
  <c r="Y21" i="443" a="1"/>
  <c r="Y21" i="443" s="1"/>
  <c r="W21" i="443" a="1"/>
  <c r="W21" i="443" s="1"/>
  <c r="T71" i="443" a="1"/>
  <c r="T71" i="443" s="1"/>
  <c r="R71" i="443" a="1"/>
  <c r="R71" i="443" s="1"/>
  <c r="N71" i="443" a="1"/>
  <c r="N71" i="443" s="1"/>
  <c r="S71" i="443" a="1"/>
  <c r="S71" i="443" s="1"/>
  <c r="O71" i="443" a="1"/>
  <c r="O71" i="443" s="1"/>
  <c r="M71" i="443" a="1"/>
  <c r="M71" i="443" s="1"/>
  <c r="Y11" i="443" a="1"/>
  <c r="Y11" i="443" s="1"/>
  <c r="W11" i="443" a="1"/>
  <c r="W11" i="443" s="1"/>
  <c r="X11" i="443" a="1"/>
  <c r="X11" i="443" s="1"/>
  <c r="X7" i="443" a="1"/>
  <c r="X7" i="443" s="1"/>
  <c r="Y7" i="443" a="1"/>
  <c r="Y7" i="443" s="1"/>
  <c r="W7" i="443" a="1"/>
  <c r="W7" i="443" s="1"/>
  <c r="X14" i="443" a="1"/>
  <c r="X14" i="443" s="1"/>
  <c r="K14" i="443" a="1"/>
  <c r="K14" i="443" s="1"/>
  <c r="L14" i="443" s="1" a="1"/>
  <c r="L14" i="443" s="1"/>
  <c r="Y14" i="443" a="1"/>
  <c r="Y14" i="443" s="1"/>
  <c r="W14" i="443" a="1"/>
  <c r="W14" i="443" s="1"/>
  <c r="Y12" i="443" a="1"/>
  <c r="Y12" i="443" s="1"/>
  <c r="W12" i="443" a="1"/>
  <c r="W12" i="443" s="1"/>
  <c r="K12" i="443" a="1"/>
  <c r="K12" i="443" s="1"/>
  <c r="L12" i="443" s="1" a="1"/>
  <c r="L12" i="443" s="1"/>
  <c r="X12" i="443" a="1"/>
  <c r="X12" i="443" s="1"/>
  <c r="S65" i="443" a="1"/>
  <c r="S65" i="443" s="1"/>
  <c r="O65" i="443" a="1"/>
  <c r="O65" i="443" s="1"/>
  <c r="M65" i="443" a="1"/>
  <c r="M65" i="443" s="1"/>
  <c r="T65" i="443" a="1"/>
  <c r="T65" i="443" s="1"/>
  <c r="R65" i="443" a="1"/>
  <c r="R65" i="443" s="1"/>
  <c r="N65" i="443" a="1"/>
  <c r="N65" i="443" s="1"/>
  <c r="G68" i="443" a="1"/>
  <c r="G68" i="443" s="1"/>
  <c r="E68" i="443" a="1"/>
  <c r="E68" i="443" s="1"/>
  <c r="C68" i="443" a="1"/>
  <c r="C68" i="443" s="1"/>
  <c r="I68" i="443" a="1"/>
  <c r="I68" i="443" s="1"/>
  <c r="F68" i="443" a="1"/>
  <c r="F68" i="443" s="1"/>
  <c r="D68" i="443" a="1"/>
  <c r="D68" i="443" s="1"/>
  <c r="K68" i="443" a="1"/>
  <c r="K68" i="443" s="1"/>
  <c r="K67" i="443" a="1"/>
  <c r="K67" i="443" s="1"/>
  <c r="I67" i="443" a="1"/>
  <c r="I67" i="443" s="1"/>
  <c r="F67" i="443" a="1"/>
  <c r="F67" i="443" s="1"/>
  <c r="D67" i="443" a="1"/>
  <c r="D67" i="443" s="1"/>
  <c r="G67" i="443" a="1"/>
  <c r="G67" i="443" s="1"/>
  <c r="E67" i="443" a="1"/>
  <c r="E67" i="443" s="1"/>
  <c r="C67" i="443" a="1"/>
  <c r="C67" i="443" s="1"/>
  <c r="T67" i="443" a="1"/>
  <c r="T67" i="443" s="1"/>
  <c r="R67" i="443" a="1"/>
  <c r="R67" i="443" s="1"/>
  <c r="N67" i="443" a="1"/>
  <c r="N67" i="443" s="1"/>
  <c r="S67" i="443" a="1"/>
  <c r="S67" i="443" s="1"/>
  <c r="O67" i="443" a="1"/>
  <c r="O67" i="443" s="1"/>
  <c r="M67" i="443" a="1"/>
  <c r="M67" i="443" s="1"/>
  <c r="N54" i="442" a="1"/>
  <c r="N54" i="442" s="1"/>
  <c r="S59" i="442" a="1"/>
  <c r="S59" i="442" s="1"/>
  <c r="S72" i="443" a="1"/>
  <c r="S72" i="443" s="1"/>
  <c r="O72" i="443" a="1"/>
  <c r="O72" i="443" s="1"/>
  <c r="M72" i="443" a="1"/>
  <c r="M72" i="443" s="1"/>
  <c r="T72" i="443" a="1"/>
  <c r="T72" i="443" s="1"/>
  <c r="R72" i="443" a="1"/>
  <c r="R72" i="443" s="1"/>
  <c r="N72" i="443" a="1"/>
  <c r="N72" i="443" s="1"/>
  <c r="K63" i="443" a="1"/>
  <c r="K63" i="443" s="1"/>
  <c r="I63" i="443" a="1"/>
  <c r="I63" i="443" s="1"/>
  <c r="F63" i="443" a="1"/>
  <c r="F63" i="443" s="1"/>
  <c r="D63" i="443" a="1"/>
  <c r="D63" i="443" s="1"/>
  <c r="G63" i="443" a="1"/>
  <c r="G63" i="443" s="1"/>
  <c r="E63" i="443" a="1"/>
  <c r="E63" i="443" s="1"/>
  <c r="C63" i="443" a="1"/>
  <c r="C63" i="443" s="1"/>
  <c r="T63" i="443" a="1"/>
  <c r="T63" i="443" s="1"/>
  <c r="R63" i="443" a="1"/>
  <c r="R63" i="443" s="1"/>
  <c r="N63" i="443" a="1"/>
  <c r="N63" i="443" s="1"/>
  <c r="S63" i="443" a="1"/>
  <c r="S63" i="443" s="1"/>
  <c r="O63" i="443" a="1"/>
  <c r="O63" i="443" s="1"/>
  <c r="M63" i="443" a="1"/>
  <c r="M63" i="443" s="1"/>
  <c r="X13" i="443" a="1"/>
  <c r="X13" i="443" s="1"/>
  <c r="Y13" i="443" a="1"/>
  <c r="Y13" i="443" s="1"/>
  <c r="W13" i="443" a="1"/>
  <c r="W13" i="443" s="1"/>
  <c r="K13" i="443" a="1"/>
  <c r="K13" i="443" s="1"/>
  <c r="L13" i="443" s="1" a="1"/>
  <c r="L13" i="443" s="1"/>
  <c r="X18" i="443" a="1"/>
  <c r="X18" i="443" s="1"/>
  <c r="K18" i="443" a="1"/>
  <c r="K18" i="443" s="1"/>
  <c r="L18" i="443" s="1" a="1"/>
  <c r="L18" i="443" s="1"/>
  <c r="Y18" i="443" a="1"/>
  <c r="Y18" i="443" s="1"/>
  <c r="W18" i="443" a="1"/>
  <c r="W18" i="443" s="1"/>
  <c r="D15" i="440" a="1"/>
  <c r="D15" i="440" s="1"/>
  <c r="X15" i="440" s="1" a="1"/>
  <c r="X15" i="440" s="1"/>
  <c r="N58" i="442" a="1"/>
  <c r="N58" i="442" s="1"/>
  <c r="R48" i="442" a="1"/>
  <c r="R48" i="442" s="1"/>
  <c r="M60" i="442" a="1"/>
  <c r="M60" i="442" s="1"/>
  <c r="R59" i="442" a="1"/>
  <c r="R59" i="442" s="1"/>
  <c r="O61" i="442" a="1"/>
  <c r="O61" i="442" s="1"/>
  <c r="S68" i="443" a="1"/>
  <c r="S68" i="443" s="1"/>
  <c r="O68" i="443" a="1"/>
  <c r="O68" i="443" s="1"/>
  <c r="M68" i="443" a="1"/>
  <c r="M68" i="443" s="1"/>
  <c r="T68" i="443" a="1"/>
  <c r="T68" i="443" s="1"/>
  <c r="R68" i="443" a="1"/>
  <c r="R68" i="443" s="1"/>
  <c r="N68" i="443" a="1"/>
  <c r="N68" i="443" s="1"/>
  <c r="G65" i="443" a="1"/>
  <c r="G65" i="443" s="1"/>
  <c r="E65" i="443" a="1"/>
  <c r="E65" i="443" s="1"/>
  <c r="C65" i="443" a="1"/>
  <c r="C65" i="443" s="1"/>
  <c r="K65" i="443" a="1"/>
  <c r="K65" i="443" s="1"/>
  <c r="I65" i="443" a="1"/>
  <c r="I65" i="443" s="1"/>
  <c r="F65" i="443" a="1"/>
  <c r="F65" i="443" s="1"/>
  <c r="D65" i="443" a="1"/>
  <c r="D65" i="443" s="1"/>
  <c r="D31" i="443" a="1"/>
  <c r="D31" i="443" s="1"/>
  <c r="K70" i="443" a="1"/>
  <c r="K70" i="443" s="1"/>
  <c r="I70" i="443" a="1"/>
  <c r="I70" i="443" s="1"/>
  <c r="F70" i="443" a="1"/>
  <c r="F70" i="443" s="1"/>
  <c r="D70" i="443" a="1"/>
  <c r="D70" i="443" s="1"/>
  <c r="G70" i="443" a="1"/>
  <c r="G70" i="443" s="1"/>
  <c r="E70" i="443" a="1"/>
  <c r="E70" i="443" s="1"/>
  <c r="C70" i="443" a="1"/>
  <c r="C70" i="443" s="1"/>
  <c r="Y10" i="443" a="1"/>
  <c r="Y10" i="443" s="1"/>
  <c r="X10" i="443" a="1"/>
  <c r="X10" i="443" s="1"/>
  <c r="W10" i="443" a="1"/>
  <c r="W10" i="443" s="1"/>
  <c r="K10" i="443" a="1"/>
  <c r="K10" i="443" s="1"/>
  <c r="L10" i="443" s="1" a="1"/>
  <c r="L10" i="443" s="1"/>
  <c r="X26" i="443" a="1"/>
  <c r="X26" i="443" s="1"/>
  <c r="X9" i="443" a="1"/>
  <c r="X9" i="443" s="1"/>
  <c r="W9" i="443" a="1"/>
  <c r="W9" i="443" s="1"/>
  <c r="Y9" i="443" a="1"/>
  <c r="Y9" i="443" s="1"/>
  <c r="Y8" i="443" a="1"/>
  <c r="Y8" i="443" s="1"/>
  <c r="X8" i="443" a="1"/>
  <c r="X8" i="443" s="1"/>
  <c r="K8" i="443" a="1"/>
  <c r="K8" i="443" s="1"/>
  <c r="W8" i="443" a="1"/>
  <c r="W8" i="443" s="1"/>
  <c r="X7" i="442" a="1"/>
  <c r="X7" i="442" s="1"/>
  <c r="W36" i="442" a="1"/>
  <c r="W36" i="442" s="1"/>
  <c r="K44" i="442" a="1"/>
  <c r="K44" i="442" s="1"/>
  <c r="I44" i="442" a="1"/>
  <c r="I44" i="442" s="1"/>
  <c r="F44" i="442" a="1"/>
  <c r="F44" i="442" s="1"/>
  <c r="D44" i="442" a="1"/>
  <c r="D44" i="442" s="1"/>
  <c r="G44" i="442" a="1"/>
  <c r="G44" i="442" s="1"/>
  <c r="E44" i="442" a="1"/>
  <c r="E44" i="442" s="1"/>
  <c r="C44" i="442" a="1"/>
  <c r="C44" i="442" s="1"/>
  <c r="H8" i="442" a="1"/>
  <c r="H8" i="442" s="1"/>
  <c r="AA8" i="442" s="1" a="1"/>
  <c r="AA8" i="442" s="1"/>
  <c r="D8" i="442" a="1"/>
  <c r="D8" i="442" s="1"/>
  <c r="K8" i="442" s="1" a="1"/>
  <c r="K8" i="442" s="1"/>
  <c r="K45" i="442" a="1"/>
  <c r="K45" i="442" s="1"/>
  <c r="I45" i="442" a="1"/>
  <c r="I45" i="442" s="1"/>
  <c r="F45" i="442" a="1"/>
  <c r="F45" i="442" s="1"/>
  <c r="D45" i="442" a="1"/>
  <c r="D45" i="442" s="1"/>
  <c r="G45" i="442" a="1"/>
  <c r="G45" i="442" s="1"/>
  <c r="E45" i="442" a="1"/>
  <c r="E45" i="442" s="1"/>
  <c r="C45" i="442" a="1"/>
  <c r="C45" i="442" s="1"/>
  <c r="D9" i="442" a="1"/>
  <c r="D9" i="442" s="1"/>
  <c r="S72" i="442" a="1"/>
  <c r="S72" i="442" s="1"/>
  <c r="O72" i="442" a="1"/>
  <c r="O72" i="442" s="1"/>
  <c r="M72" i="442" a="1"/>
  <c r="M72" i="442" s="1"/>
  <c r="T72" i="442" a="1"/>
  <c r="T72" i="442" s="1"/>
  <c r="R72" i="442" a="1"/>
  <c r="R72" i="442" s="1"/>
  <c r="N72" i="442" a="1"/>
  <c r="N72" i="442" s="1"/>
  <c r="K36" i="442" a="1"/>
  <c r="K36" i="442" s="1"/>
  <c r="L36" i="442" s="1" a="1"/>
  <c r="L36" i="442" s="1"/>
  <c r="W33" i="442" a="1"/>
  <c r="W33" i="442" s="1"/>
  <c r="Y33" i="442" a="1"/>
  <c r="Y33" i="442" s="1"/>
  <c r="T66" i="442" a="1"/>
  <c r="T66" i="442" s="1"/>
  <c r="R66" i="442" a="1"/>
  <c r="R66" i="442" s="1"/>
  <c r="N66" i="442" a="1"/>
  <c r="N66" i="442" s="1"/>
  <c r="S66" i="442" a="1"/>
  <c r="S66" i="442" s="1"/>
  <c r="O66" i="442" a="1"/>
  <c r="O66" i="442" s="1"/>
  <c r="M66" i="442" a="1"/>
  <c r="M66" i="442" s="1"/>
  <c r="K71" i="442" a="1"/>
  <c r="K71" i="442" s="1"/>
  <c r="I71" i="442" a="1"/>
  <c r="I71" i="442" s="1"/>
  <c r="F71" i="442" a="1"/>
  <c r="F71" i="442" s="1"/>
  <c r="D71" i="442" a="1"/>
  <c r="D71" i="442" s="1"/>
  <c r="G71" i="442" a="1"/>
  <c r="G71" i="442" s="1"/>
  <c r="E71" i="442" a="1"/>
  <c r="E71" i="442" s="1"/>
  <c r="C71" i="442" a="1"/>
  <c r="C71" i="442" s="1"/>
  <c r="G69" i="442" a="1"/>
  <c r="G69" i="442" s="1"/>
  <c r="E69" i="442" a="1"/>
  <c r="E69" i="442" s="1"/>
  <c r="C69" i="442" a="1"/>
  <c r="C69" i="442" s="1"/>
  <c r="K69" i="442" a="1"/>
  <c r="K69" i="442" s="1"/>
  <c r="I69" i="442" a="1"/>
  <c r="I69" i="442" s="1"/>
  <c r="F69" i="442" a="1"/>
  <c r="F69" i="442" s="1"/>
  <c r="D69" i="442" a="1"/>
  <c r="D69" i="442" s="1"/>
  <c r="T71" i="442" a="1"/>
  <c r="T71" i="442" s="1"/>
  <c r="R71" i="442" a="1"/>
  <c r="R71" i="442" s="1"/>
  <c r="N71" i="442" a="1"/>
  <c r="N71" i="442" s="1"/>
  <c r="S71" i="442" a="1"/>
  <c r="S71" i="442" s="1"/>
  <c r="O71" i="442" a="1"/>
  <c r="O71" i="442" s="1"/>
  <c r="M71" i="442" a="1"/>
  <c r="M71" i="442" s="1"/>
  <c r="S68" i="442" a="1"/>
  <c r="S68" i="442" s="1"/>
  <c r="O68" i="442" a="1"/>
  <c r="O68" i="442" s="1"/>
  <c r="M68" i="442" a="1"/>
  <c r="M68" i="442" s="1"/>
  <c r="T68" i="442" a="1"/>
  <c r="T68" i="442" s="1"/>
  <c r="R68" i="442" a="1"/>
  <c r="R68" i="442" s="1"/>
  <c r="N68" i="442" a="1"/>
  <c r="N68" i="442" s="1"/>
  <c r="Y32" i="442" a="1"/>
  <c r="Y32" i="442" s="1"/>
  <c r="G68" i="442" a="1"/>
  <c r="G68" i="442" s="1"/>
  <c r="E68" i="442" a="1"/>
  <c r="E68" i="442" s="1"/>
  <c r="C68" i="442" a="1"/>
  <c r="C68" i="442" s="1"/>
  <c r="I68" i="442" a="1"/>
  <c r="I68" i="442" s="1"/>
  <c r="F68" i="442" a="1"/>
  <c r="F68" i="442" s="1"/>
  <c r="D68" i="442" a="1"/>
  <c r="D68" i="442" s="1"/>
  <c r="K68" i="442" a="1"/>
  <c r="K68" i="442" s="1"/>
  <c r="S65" i="442" a="1"/>
  <c r="S65" i="442" s="1"/>
  <c r="O65" i="442" a="1"/>
  <c r="O65" i="442" s="1"/>
  <c r="M65" i="442" a="1"/>
  <c r="M65" i="442" s="1"/>
  <c r="T65" i="442" a="1"/>
  <c r="T65" i="442" s="1"/>
  <c r="R65" i="442" a="1"/>
  <c r="R65" i="442" s="1"/>
  <c r="N65" i="442" a="1"/>
  <c r="N65" i="442" s="1"/>
  <c r="T44" i="442" a="1"/>
  <c r="T44" i="442" s="1"/>
  <c r="R44" i="442" a="1"/>
  <c r="R44" i="442" s="1"/>
  <c r="N44" i="442" a="1"/>
  <c r="N44" i="442" s="1"/>
  <c r="S44" i="442" a="1"/>
  <c r="S44" i="442" s="1"/>
  <c r="O44" i="442" a="1"/>
  <c r="O44" i="442" s="1"/>
  <c r="M44" i="442" a="1"/>
  <c r="M44" i="442" s="1"/>
  <c r="R54" i="442" a="1"/>
  <c r="R54" i="442" s="1"/>
  <c r="K70" i="442" a="1"/>
  <c r="K70" i="442" s="1"/>
  <c r="I70" i="442" a="1"/>
  <c r="I70" i="442" s="1"/>
  <c r="F70" i="442" a="1"/>
  <c r="F70" i="442" s="1"/>
  <c r="D70" i="442" a="1"/>
  <c r="D70" i="442" s="1"/>
  <c r="G70" i="442" a="1"/>
  <c r="G70" i="442" s="1"/>
  <c r="E70" i="442" a="1"/>
  <c r="E70" i="442" s="1"/>
  <c r="C70" i="442" a="1"/>
  <c r="C70" i="442" s="1"/>
  <c r="K51" i="442" a="1"/>
  <c r="K51" i="442" s="1"/>
  <c r="I51" i="442" a="1"/>
  <c r="I51" i="442" s="1"/>
  <c r="G51" i="442" a="1"/>
  <c r="G51" i="442" s="1"/>
  <c r="E51" i="442" a="1"/>
  <c r="E51" i="442" s="1"/>
  <c r="C51" i="442" a="1"/>
  <c r="C51" i="442" s="1"/>
  <c r="F51" i="442" a="1"/>
  <c r="F51" i="442" s="1"/>
  <c r="D51" i="442" a="1"/>
  <c r="D51" i="442" s="1"/>
  <c r="D15" i="442" a="1"/>
  <c r="D15" i="442" s="1"/>
  <c r="O51" i="442" a="1"/>
  <c r="O51" i="442" s="1"/>
  <c r="G55" i="442" a="1"/>
  <c r="G55" i="442" s="1"/>
  <c r="E55" i="442" a="1"/>
  <c r="E55" i="442" s="1"/>
  <c r="C55" i="442" a="1"/>
  <c r="C55" i="442" s="1"/>
  <c r="K55" i="442" a="1"/>
  <c r="K55" i="442" s="1"/>
  <c r="I55" i="442" a="1"/>
  <c r="I55" i="442" s="1"/>
  <c r="F55" i="442" a="1"/>
  <c r="F55" i="442" s="1"/>
  <c r="D55" i="442" a="1"/>
  <c r="D55" i="442" s="1"/>
  <c r="D19" i="442" a="1"/>
  <c r="D19" i="442" s="1"/>
  <c r="X28" i="442" a="1"/>
  <c r="X28" i="442" s="1"/>
  <c r="K62" i="442" a="1"/>
  <c r="K62" i="442" s="1"/>
  <c r="I62" i="442" a="1"/>
  <c r="I62" i="442" s="1"/>
  <c r="G62" i="442" a="1"/>
  <c r="G62" i="442" s="1"/>
  <c r="C62" i="442" a="1"/>
  <c r="C62" i="442" s="1"/>
  <c r="F62" i="442" a="1"/>
  <c r="F62" i="442" s="1"/>
  <c r="E62" i="442" a="1"/>
  <c r="E62" i="442" s="1"/>
  <c r="D62" i="442" a="1"/>
  <c r="D62" i="442" s="1"/>
  <c r="D26" i="442" a="1"/>
  <c r="D26" i="442" s="1"/>
  <c r="M52" i="442" a="1"/>
  <c r="M52" i="442" s="1"/>
  <c r="R50" i="442" a="1"/>
  <c r="R50" i="442" s="1"/>
  <c r="S50" i="442" a="1"/>
  <c r="S50" i="442" s="1"/>
  <c r="O48" i="442" a="1"/>
  <c r="O48" i="442" s="1"/>
  <c r="R46" i="442" a="1"/>
  <c r="R46" i="442" s="1"/>
  <c r="T55" i="442" a="1"/>
  <c r="T55" i="442" s="1"/>
  <c r="N51" i="442" a="1"/>
  <c r="N51" i="442" s="1"/>
  <c r="K49" i="442" a="1"/>
  <c r="K49" i="442" s="1"/>
  <c r="I49" i="442" a="1"/>
  <c r="I49" i="442" s="1"/>
  <c r="F49" i="442" a="1"/>
  <c r="F49" i="442" s="1"/>
  <c r="D49" i="442" a="1"/>
  <c r="D49" i="442" s="1"/>
  <c r="G49" i="442" a="1"/>
  <c r="G49" i="442" s="1"/>
  <c r="E49" i="442" a="1"/>
  <c r="E49" i="442" s="1"/>
  <c r="C49" i="442" a="1"/>
  <c r="C49" i="442" s="1"/>
  <c r="D13" i="442" a="1"/>
  <c r="D13" i="442" s="1"/>
  <c r="R61" i="442" a="1"/>
  <c r="R61" i="442" s="1"/>
  <c r="M47" i="442" a="1"/>
  <c r="M47" i="442" s="1"/>
  <c r="N50" i="442" a="1"/>
  <c r="N50" i="442" s="1"/>
  <c r="T67" i="442" a="1"/>
  <c r="T67" i="442" s="1"/>
  <c r="R67" i="442" a="1"/>
  <c r="R67" i="442" s="1"/>
  <c r="N67" i="442" a="1"/>
  <c r="N67" i="442" s="1"/>
  <c r="S67" i="442" a="1"/>
  <c r="S67" i="442" s="1"/>
  <c r="O67" i="442" a="1"/>
  <c r="O67" i="442" s="1"/>
  <c r="M67" i="442" a="1"/>
  <c r="M67" i="442" s="1"/>
  <c r="W32" i="442" a="1"/>
  <c r="W32" i="442" s="1"/>
  <c r="K66" i="442" a="1"/>
  <c r="K66" i="442" s="1"/>
  <c r="I66" i="442" a="1"/>
  <c r="I66" i="442" s="1"/>
  <c r="F66" i="442" a="1"/>
  <c r="F66" i="442" s="1"/>
  <c r="D66" i="442" a="1"/>
  <c r="D66" i="442" s="1"/>
  <c r="G66" i="442" a="1"/>
  <c r="G66" i="442" s="1"/>
  <c r="E66" i="442" a="1"/>
  <c r="E66" i="442" s="1"/>
  <c r="C66" i="442" a="1"/>
  <c r="C66" i="442" s="1"/>
  <c r="G46" i="442" a="1"/>
  <c r="G46" i="442" s="1"/>
  <c r="E46" i="442" a="1"/>
  <c r="E46" i="442" s="1"/>
  <c r="C46" i="442" a="1"/>
  <c r="C46" i="442" s="1"/>
  <c r="K46" i="442" a="1"/>
  <c r="K46" i="442" s="1"/>
  <c r="I46" i="442" a="1"/>
  <c r="I46" i="442" s="1"/>
  <c r="F46" i="442" a="1"/>
  <c r="F46" i="442" s="1"/>
  <c r="D10" i="442" a="1"/>
  <c r="D10" i="442" s="1"/>
  <c r="D46" i="442" a="1"/>
  <c r="D46" i="442" s="1"/>
  <c r="G54" i="442" a="1"/>
  <c r="G54" i="442" s="1"/>
  <c r="E54" i="442" a="1"/>
  <c r="E54" i="442" s="1"/>
  <c r="C54" i="442" a="1"/>
  <c r="C54" i="442" s="1"/>
  <c r="I54" i="442" a="1"/>
  <c r="I54" i="442" s="1"/>
  <c r="F54" i="442" a="1"/>
  <c r="F54" i="442" s="1"/>
  <c r="D54" i="442" a="1"/>
  <c r="D54" i="442" s="1"/>
  <c r="K54" i="442" a="1"/>
  <c r="K54" i="442" s="1"/>
  <c r="D18" i="442" a="1"/>
  <c r="D18" i="442" s="1"/>
  <c r="O50" i="442" a="1"/>
  <c r="O50" i="442" s="1"/>
  <c r="B2" i="442"/>
  <c r="D35" i="442" a="1"/>
  <c r="D35" i="442" s="1"/>
  <c r="K35" i="442" s="1" a="1"/>
  <c r="K35" i="442" s="1"/>
  <c r="L35" i="442" s="1" a="1"/>
  <c r="L35" i="442" s="1"/>
  <c r="T70" i="442" a="1"/>
  <c r="T70" i="442" s="1"/>
  <c r="R70" i="442" a="1"/>
  <c r="R70" i="442" s="1"/>
  <c r="N70" i="442" a="1"/>
  <c r="N70" i="442" s="1"/>
  <c r="S70" i="442" a="1"/>
  <c r="S70" i="442" s="1"/>
  <c r="O70" i="442" a="1"/>
  <c r="O70" i="442" s="1"/>
  <c r="M70" i="442" a="1"/>
  <c r="M70" i="442" s="1"/>
  <c r="W28" i="442" a="1"/>
  <c r="W28" i="442" s="1"/>
  <c r="G64" i="442" a="1"/>
  <c r="G64" i="442" s="1"/>
  <c r="E64" i="442" a="1"/>
  <c r="E64" i="442" s="1"/>
  <c r="C64" i="442" a="1"/>
  <c r="C64" i="442" s="1"/>
  <c r="I64" i="442" a="1"/>
  <c r="I64" i="442" s="1"/>
  <c r="F64" i="442" a="1"/>
  <c r="F64" i="442" s="1"/>
  <c r="D64" i="442" a="1"/>
  <c r="D64" i="442" s="1"/>
  <c r="K64" i="442" a="1"/>
  <c r="K64" i="442" s="1"/>
  <c r="G61" i="442" a="1"/>
  <c r="G61" i="442" s="1"/>
  <c r="E61" i="442" a="1"/>
  <c r="E61" i="442" s="1"/>
  <c r="C61" i="442" a="1"/>
  <c r="C61" i="442" s="1"/>
  <c r="K61" i="442" a="1"/>
  <c r="K61" i="442" s="1"/>
  <c r="I61" i="442" a="1"/>
  <c r="I61" i="442" s="1"/>
  <c r="F61" i="442" a="1"/>
  <c r="F61" i="442" s="1"/>
  <c r="D61" i="442" a="1"/>
  <c r="D61" i="442" s="1"/>
  <c r="D25" i="442" a="1"/>
  <c r="D25" i="442" s="1"/>
  <c r="K48" i="442" a="1"/>
  <c r="K48" i="442" s="1"/>
  <c r="I48" i="442" a="1"/>
  <c r="I48" i="442" s="1"/>
  <c r="F48" i="442" a="1"/>
  <c r="F48" i="442" s="1"/>
  <c r="D48" i="442" a="1"/>
  <c r="D48" i="442" s="1"/>
  <c r="G48" i="442" a="1"/>
  <c r="G48" i="442" s="1"/>
  <c r="E48" i="442" a="1"/>
  <c r="E48" i="442" s="1"/>
  <c r="D12" i="442" a="1"/>
  <c r="D12" i="442" s="1"/>
  <c r="C48" i="442" a="1"/>
  <c r="C48" i="442" s="1"/>
  <c r="T54" i="442" a="1"/>
  <c r="T54" i="442" s="1"/>
  <c r="K63" i="442" a="1"/>
  <c r="K63" i="442" s="1"/>
  <c r="I63" i="442" a="1"/>
  <c r="I63" i="442" s="1"/>
  <c r="F63" i="442" a="1"/>
  <c r="F63" i="442" s="1"/>
  <c r="D63" i="442" a="1"/>
  <c r="D63" i="442" s="1"/>
  <c r="G63" i="442" a="1"/>
  <c r="G63" i="442" s="1"/>
  <c r="E63" i="442" a="1"/>
  <c r="E63" i="442" s="1"/>
  <c r="C63" i="442" a="1"/>
  <c r="C63" i="442" s="1"/>
  <c r="D27" i="442" a="1"/>
  <c r="D27" i="442" s="1"/>
  <c r="K52" i="442" a="1"/>
  <c r="K52" i="442" s="1"/>
  <c r="F52" i="442" a="1"/>
  <c r="F52" i="442" s="1"/>
  <c r="C52" i="442" a="1"/>
  <c r="C52" i="442" s="1"/>
  <c r="I52" i="442" a="1"/>
  <c r="I52" i="442" s="1"/>
  <c r="E52" i="442" a="1"/>
  <c r="E52" i="442" s="1"/>
  <c r="G52" i="442" a="1"/>
  <c r="G52" i="442" s="1"/>
  <c r="D52" i="442" a="1"/>
  <c r="D52" i="442" s="1"/>
  <c r="D16" i="442" a="1"/>
  <c r="D16" i="442" s="1"/>
  <c r="K56" i="442" a="1"/>
  <c r="K56" i="442" s="1"/>
  <c r="I56" i="442" a="1"/>
  <c r="I56" i="442" s="1"/>
  <c r="F56" i="442" a="1"/>
  <c r="F56" i="442" s="1"/>
  <c r="D56" i="442" a="1"/>
  <c r="D56" i="442" s="1"/>
  <c r="G56" i="442" a="1"/>
  <c r="G56" i="442" s="1"/>
  <c r="E56" i="442" a="1"/>
  <c r="E56" i="442" s="1"/>
  <c r="C56" i="442" a="1"/>
  <c r="C56" i="442" s="1"/>
  <c r="D20" i="442" a="1"/>
  <c r="D20" i="442" s="1"/>
  <c r="N63" i="442" a="1"/>
  <c r="N63" i="442" s="1"/>
  <c r="S56" i="442" a="1"/>
  <c r="S56" i="442" s="1"/>
  <c r="S52" i="442" a="1"/>
  <c r="S52" i="442" s="1"/>
  <c r="S48" i="442" a="1"/>
  <c r="S48" i="442" s="1"/>
  <c r="T46" i="442" a="1"/>
  <c r="T46" i="442" s="1"/>
  <c r="G59" i="442" a="1"/>
  <c r="G59" i="442" s="1"/>
  <c r="E59" i="442" a="1"/>
  <c r="E59" i="442" s="1"/>
  <c r="C59" i="442" a="1"/>
  <c r="C59" i="442" s="1"/>
  <c r="K59" i="442" a="1"/>
  <c r="K59" i="442" s="1"/>
  <c r="I59" i="442" a="1"/>
  <c r="I59" i="442" s="1"/>
  <c r="F59" i="442" a="1"/>
  <c r="F59" i="442" s="1"/>
  <c r="D59" i="442" a="1"/>
  <c r="D59" i="442" s="1"/>
  <c r="D23" i="442" a="1"/>
  <c r="D23" i="442" s="1"/>
  <c r="M59" i="442" a="1"/>
  <c r="M59" i="442" s="1"/>
  <c r="M55" i="442" a="1"/>
  <c r="M55" i="442" s="1"/>
  <c r="R51" i="442" a="1"/>
  <c r="R51" i="442" s="1"/>
  <c r="T61" i="442" a="1"/>
  <c r="T61" i="442" s="1"/>
  <c r="K60" i="442" a="1"/>
  <c r="K60" i="442" s="1"/>
  <c r="I60" i="442" a="1"/>
  <c r="I60" i="442" s="1"/>
  <c r="F60" i="442" a="1"/>
  <c r="F60" i="442" s="1"/>
  <c r="D60" i="442" a="1"/>
  <c r="D60" i="442" s="1"/>
  <c r="G60" i="442" a="1"/>
  <c r="G60" i="442" s="1"/>
  <c r="E60" i="442" a="1"/>
  <c r="E60" i="442" s="1"/>
  <c r="C60" i="442" a="1"/>
  <c r="C60" i="442" s="1"/>
  <c r="D24" i="442" a="1"/>
  <c r="D24" i="442" s="1"/>
  <c r="N47" i="442" a="1"/>
  <c r="N47" i="442" s="1"/>
  <c r="N46" i="442" a="1"/>
  <c r="N46" i="442" s="1"/>
  <c r="G50" i="442" a="1"/>
  <c r="G50" i="442" s="1"/>
  <c r="E50" i="442" a="1"/>
  <c r="E50" i="442" s="1"/>
  <c r="C50" i="442" a="1"/>
  <c r="C50" i="442" s="1"/>
  <c r="K50" i="442" a="1"/>
  <c r="K50" i="442" s="1"/>
  <c r="I50" i="442" a="1"/>
  <c r="I50" i="442" s="1"/>
  <c r="F50" i="442" a="1"/>
  <c r="F50" i="442" s="1"/>
  <c r="D14" i="442" a="1"/>
  <c r="D14" i="442" s="1"/>
  <c r="D50" i="442" a="1"/>
  <c r="D50" i="442" s="1"/>
  <c r="T45" i="442" a="1"/>
  <c r="T45" i="442" s="1"/>
  <c r="R45" i="442" a="1"/>
  <c r="R45" i="442" s="1"/>
  <c r="N45" i="442" a="1"/>
  <c r="N45" i="442" s="1"/>
  <c r="S45" i="442" a="1"/>
  <c r="S45" i="442" s="1"/>
  <c r="O45" i="442" a="1"/>
  <c r="O45" i="442" s="1"/>
  <c r="M45" i="442" a="1"/>
  <c r="M45" i="442" s="1"/>
  <c r="G43" i="442" a="1"/>
  <c r="G43" i="442" s="1"/>
  <c r="E43" i="442" a="1"/>
  <c r="E43" i="442" s="1"/>
  <c r="C43" i="442" a="1"/>
  <c r="C43" i="442" s="1"/>
  <c r="K43" i="442" a="1"/>
  <c r="K43" i="442" s="1"/>
  <c r="I43" i="442" a="1"/>
  <c r="I43" i="442" s="1"/>
  <c r="F43" i="442" a="1"/>
  <c r="F43" i="442" s="1"/>
  <c r="D43" i="442" a="1"/>
  <c r="D43" i="442" s="1"/>
  <c r="G72" i="442" a="1"/>
  <c r="G72" i="442" s="1"/>
  <c r="E72" i="442" a="1"/>
  <c r="E72" i="442" s="1"/>
  <c r="C72" i="442" a="1"/>
  <c r="C72" i="442" s="1"/>
  <c r="I72" i="442" a="1"/>
  <c r="I72" i="442" s="1"/>
  <c r="F72" i="442" a="1"/>
  <c r="F72" i="442" s="1"/>
  <c r="D72" i="442" a="1"/>
  <c r="D72" i="442" s="1"/>
  <c r="K72" i="442" a="1"/>
  <c r="K72" i="442" s="1"/>
  <c r="O46" i="442" a="1"/>
  <c r="O46" i="442" s="1"/>
  <c r="S69" i="442" a="1"/>
  <c r="S69" i="442" s="1"/>
  <c r="O69" i="442" a="1"/>
  <c r="O69" i="442" s="1"/>
  <c r="M69" i="442" a="1"/>
  <c r="M69" i="442" s="1"/>
  <c r="T69" i="442" a="1"/>
  <c r="T69" i="442" s="1"/>
  <c r="R69" i="442" a="1"/>
  <c r="R69" i="442" s="1"/>
  <c r="N69" i="442" a="1"/>
  <c r="N69" i="442" s="1"/>
  <c r="K33" i="442" a="1"/>
  <c r="K33" i="442" s="1"/>
  <c r="L33" i="442" s="1" a="1"/>
  <c r="L33" i="442" s="1"/>
  <c r="G65" i="442" a="1"/>
  <c r="G65" i="442" s="1"/>
  <c r="E65" i="442" a="1"/>
  <c r="E65" i="442" s="1"/>
  <c r="C65" i="442" a="1"/>
  <c r="C65" i="442" s="1"/>
  <c r="K65" i="442" a="1"/>
  <c r="K65" i="442" s="1"/>
  <c r="I65" i="442" a="1"/>
  <c r="I65" i="442" s="1"/>
  <c r="F65" i="442" a="1"/>
  <c r="F65" i="442" s="1"/>
  <c r="D65" i="442" a="1"/>
  <c r="D65" i="442" s="1"/>
  <c r="S64" i="442" a="1"/>
  <c r="S64" i="442" s="1"/>
  <c r="O64" i="442" a="1"/>
  <c r="O64" i="442" s="1"/>
  <c r="M64" i="442" a="1"/>
  <c r="M64" i="442" s="1"/>
  <c r="T64" i="442" a="1"/>
  <c r="T64" i="442" s="1"/>
  <c r="R64" i="442" a="1"/>
  <c r="R64" i="442" s="1"/>
  <c r="N64" i="442" a="1"/>
  <c r="N64" i="442" s="1"/>
  <c r="D30" i="442" a="1"/>
  <c r="D30" i="442" s="1"/>
  <c r="K30" i="442" s="1" a="1"/>
  <c r="K30" i="442" s="1"/>
  <c r="L30" i="442" s="1" a="1"/>
  <c r="L30" i="442" s="1"/>
  <c r="S43" i="442" a="1"/>
  <c r="S43" i="442" s="1"/>
  <c r="O43" i="442" a="1"/>
  <c r="O43" i="442" s="1"/>
  <c r="M43" i="442" a="1"/>
  <c r="M43" i="442" s="1"/>
  <c r="T43" i="442" a="1"/>
  <c r="T43" i="442" s="1"/>
  <c r="R43" i="442" a="1"/>
  <c r="R43" i="442" s="1"/>
  <c r="N43" i="442" a="1"/>
  <c r="N43" i="442" s="1"/>
  <c r="X4" i="442"/>
  <c r="R29" i="442" s="1"/>
  <c r="M54" i="442" a="1"/>
  <c r="M54" i="442" s="1"/>
  <c r="K67" i="442" a="1"/>
  <c r="K67" i="442" s="1"/>
  <c r="I67" i="442" a="1"/>
  <c r="I67" i="442" s="1"/>
  <c r="F67" i="442" a="1"/>
  <c r="F67" i="442" s="1"/>
  <c r="D67" i="442" a="1"/>
  <c r="D67" i="442" s="1"/>
  <c r="G67" i="442" a="1"/>
  <c r="G67" i="442" s="1"/>
  <c r="E67" i="442" a="1"/>
  <c r="E67" i="442" s="1"/>
  <c r="C67" i="442" a="1"/>
  <c r="C67" i="442" s="1"/>
  <c r="K53" i="442" a="1"/>
  <c r="K53" i="442" s="1"/>
  <c r="I53" i="442" a="1"/>
  <c r="I53" i="442" s="1"/>
  <c r="F53" i="442" a="1"/>
  <c r="F53" i="442" s="1"/>
  <c r="D53" i="442" a="1"/>
  <c r="D53" i="442" s="1"/>
  <c r="G53" i="442" a="1"/>
  <c r="G53" i="442" s="1"/>
  <c r="E53" i="442" a="1"/>
  <c r="E53" i="442" s="1"/>
  <c r="C53" i="442" a="1"/>
  <c r="C53" i="442" s="1"/>
  <c r="D17" i="442" a="1"/>
  <c r="D17" i="442" s="1"/>
  <c r="K57" i="442" a="1"/>
  <c r="K57" i="442" s="1"/>
  <c r="I57" i="442" a="1"/>
  <c r="I57" i="442" s="1"/>
  <c r="F57" i="442" a="1"/>
  <c r="F57" i="442" s="1"/>
  <c r="D57" i="442" a="1"/>
  <c r="D57" i="442" s="1"/>
  <c r="G57" i="442" a="1"/>
  <c r="G57" i="442" s="1"/>
  <c r="E57" i="442" a="1"/>
  <c r="E57" i="442" s="1"/>
  <c r="C57" i="442" a="1"/>
  <c r="C57" i="442" s="1"/>
  <c r="D21" i="442" a="1"/>
  <c r="D21" i="442" s="1"/>
  <c r="M63" i="442" a="1"/>
  <c r="M63" i="442" s="1"/>
  <c r="R63" i="442" a="1"/>
  <c r="R63" i="442" s="1"/>
  <c r="N56" i="442" a="1"/>
  <c r="N56" i="442" s="1"/>
  <c r="N52" i="442" a="1"/>
  <c r="N52" i="442" s="1"/>
  <c r="M50" i="442" a="1"/>
  <c r="M50" i="442" s="1"/>
  <c r="N48" i="442" a="1"/>
  <c r="N48" i="442" s="1"/>
  <c r="M46" i="442" a="1"/>
  <c r="M46" i="442" s="1"/>
  <c r="N55" i="442" a="1"/>
  <c r="N55" i="442" s="1"/>
  <c r="O55" i="442" a="1"/>
  <c r="O55" i="442" s="1"/>
  <c r="M51" i="442" a="1"/>
  <c r="M51" i="442" s="1"/>
  <c r="T51" i="442" a="1"/>
  <c r="T51" i="442" s="1"/>
  <c r="G47" i="442" a="1"/>
  <c r="G47" i="442" s="1"/>
  <c r="E47" i="442" a="1"/>
  <c r="E47" i="442" s="1"/>
  <c r="C47" i="442" a="1"/>
  <c r="C47" i="442" s="1"/>
  <c r="K47" i="442" a="1"/>
  <c r="K47" i="442" s="1"/>
  <c r="I47" i="442" a="1"/>
  <c r="I47" i="442" s="1"/>
  <c r="F47" i="442" a="1"/>
  <c r="F47" i="442" s="1"/>
  <c r="D47" i="442" a="1"/>
  <c r="D47" i="442" s="1"/>
  <c r="D11" i="442" a="1"/>
  <c r="D11" i="442" s="1"/>
  <c r="M61" i="442" a="1"/>
  <c r="M61" i="442" s="1"/>
  <c r="G58" i="442" a="1"/>
  <c r="G58" i="442" s="1"/>
  <c r="E58" i="442" a="1"/>
  <c r="E58" i="442" s="1"/>
  <c r="C58" i="442" a="1"/>
  <c r="C58" i="442" s="1"/>
  <c r="I58" i="442" a="1"/>
  <c r="I58" i="442" s="1"/>
  <c r="F58" i="442" a="1"/>
  <c r="F58" i="442" s="1"/>
  <c r="D58" i="442" a="1"/>
  <c r="D58" i="442" s="1"/>
  <c r="K58" i="442" a="1"/>
  <c r="K58" i="442" s="1"/>
  <c r="D22" i="442" a="1"/>
  <c r="D22" i="442" s="1"/>
  <c r="R47" i="442" a="1"/>
  <c r="R47" i="442" s="1"/>
  <c r="S47" i="442" a="1"/>
  <c r="S47" i="442" s="1"/>
  <c r="K67" i="441" a="1"/>
  <c r="K67" i="441" s="1"/>
  <c r="I67" i="441" a="1"/>
  <c r="I67" i="441" s="1"/>
  <c r="F67" i="441" a="1"/>
  <c r="F67" i="441" s="1"/>
  <c r="D67" i="441" a="1"/>
  <c r="D67" i="441" s="1"/>
  <c r="G67" i="441" a="1"/>
  <c r="G67" i="441" s="1"/>
  <c r="C67" i="441" a="1"/>
  <c r="C67" i="441" s="1"/>
  <c r="E67" i="441" a="1"/>
  <c r="E67" i="441" s="1"/>
  <c r="R67" i="441" a="1"/>
  <c r="R67" i="441" s="1"/>
  <c r="O67" i="441" a="1"/>
  <c r="O67" i="441" s="1"/>
  <c r="S67" i="441" a="1"/>
  <c r="S67" i="441" s="1"/>
  <c r="M67" i="441" a="1"/>
  <c r="M67" i="441" s="1"/>
  <c r="N67" i="441" a="1"/>
  <c r="N67" i="441" s="1"/>
  <c r="D31" i="441" a="1"/>
  <c r="D31" i="441" s="1"/>
  <c r="T67" i="441" a="1"/>
  <c r="T67" i="441" s="1"/>
  <c r="G65" i="441" a="1"/>
  <c r="G65" i="441" s="1"/>
  <c r="E65" i="441" a="1"/>
  <c r="E65" i="441" s="1"/>
  <c r="C65" i="441" a="1"/>
  <c r="C65" i="441" s="1"/>
  <c r="I65" i="441" a="1"/>
  <c r="I65" i="441" s="1"/>
  <c r="D65" i="441" a="1"/>
  <c r="D65" i="441" s="1"/>
  <c r="F65" i="441" a="1"/>
  <c r="F65" i="441" s="1"/>
  <c r="K65" i="441" a="1"/>
  <c r="K65" i="441" s="1"/>
  <c r="M65" i="441" a="1"/>
  <c r="M65" i="441" s="1"/>
  <c r="S65" i="441" a="1"/>
  <c r="S65" i="441" s="1"/>
  <c r="N65" i="441" a="1"/>
  <c r="N65" i="441" s="1"/>
  <c r="D29" i="441" a="1"/>
  <c r="D29" i="441" s="1"/>
  <c r="O65" i="441" a="1"/>
  <c r="O65" i="441" s="1"/>
  <c r="T65" i="441" a="1"/>
  <c r="T65" i="441" s="1"/>
  <c r="R65" i="441" a="1"/>
  <c r="R65" i="441" s="1"/>
  <c r="K71" i="441" a="1"/>
  <c r="K71" i="441" s="1"/>
  <c r="I71" i="441" a="1"/>
  <c r="I71" i="441" s="1"/>
  <c r="F71" i="441" a="1"/>
  <c r="F71" i="441" s="1"/>
  <c r="D71" i="441" a="1"/>
  <c r="D71" i="441" s="1"/>
  <c r="G71" i="441" a="1"/>
  <c r="G71" i="441" s="1"/>
  <c r="C71" i="441" a="1"/>
  <c r="C71" i="441" s="1"/>
  <c r="E71" i="441" a="1"/>
  <c r="E71" i="441" s="1"/>
  <c r="R71" i="441" a="1"/>
  <c r="R71" i="441" s="1"/>
  <c r="O71" i="441" a="1"/>
  <c r="O71" i="441" s="1"/>
  <c r="M71" i="441" a="1"/>
  <c r="M71" i="441" s="1"/>
  <c r="D35" i="441" a="1"/>
  <c r="D35" i="441" s="1"/>
  <c r="N71" i="441" a="1"/>
  <c r="N71" i="441" s="1"/>
  <c r="S71" i="441" a="1"/>
  <c r="S71" i="441" s="1"/>
  <c r="T71" i="441" a="1"/>
  <c r="T71" i="441" s="1"/>
  <c r="R26" i="441"/>
  <c r="R10" i="441"/>
  <c r="R27" i="441"/>
  <c r="R25" i="441"/>
  <c r="R9" i="441"/>
  <c r="R15" i="441"/>
  <c r="R35" i="441"/>
  <c r="G72" i="441" a="1"/>
  <c r="G72" i="441" s="1"/>
  <c r="E72" i="441" a="1"/>
  <c r="E72" i="441" s="1"/>
  <c r="C72" i="441" a="1"/>
  <c r="C72" i="441" s="1"/>
  <c r="I72" i="441" a="1"/>
  <c r="I72" i="441" s="1"/>
  <c r="D72" i="441" a="1"/>
  <c r="D72" i="441" s="1"/>
  <c r="F72" i="441" a="1"/>
  <c r="F72" i="441" s="1"/>
  <c r="K72" i="441" a="1"/>
  <c r="K72" i="441" s="1"/>
  <c r="D36" i="441" a="1"/>
  <c r="D36" i="441" s="1"/>
  <c r="Y12" i="440" a="1"/>
  <c r="Y12" i="440" s="1"/>
  <c r="K12" i="440" a="1"/>
  <c r="K12" i="440" s="1"/>
  <c r="W12" i="440" a="1"/>
  <c r="W12" i="440" s="1"/>
  <c r="G69" i="441" a="1"/>
  <c r="G69" i="441" s="1"/>
  <c r="E69" i="441" a="1"/>
  <c r="E69" i="441" s="1"/>
  <c r="C69" i="441" a="1"/>
  <c r="C69" i="441" s="1"/>
  <c r="I69" i="441" a="1"/>
  <c r="I69" i="441" s="1"/>
  <c r="D69" i="441" a="1"/>
  <c r="D69" i="441" s="1"/>
  <c r="F69" i="441" a="1"/>
  <c r="F69" i="441" s="1"/>
  <c r="K69" i="441" a="1"/>
  <c r="K69" i="441" s="1"/>
  <c r="S69" i="441" a="1"/>
  <c r="S69" i="441" s="1"/>
  <c r="N69" i="441" a="1"/>
  <c r="N69" i="441" s="1"/>
  <c r="D33" i="441" a="1"/>
  <c r="D33" i="441" s="1"/>
  <c r="T69" i="441" a="1"/>
  <c r="T69" i="441" s="1"/>
  <c r="O69" i="441" a="1"/>
  <c r="O69" i="441" s="1"/>
  <c r="R69" i="441" a="1"/>
  <c r="R69" i="441" s="1"/>
  <c r="M69" i="441" a="1"/>
  <c r="M69" i="441" s="1"/>
  <c r="K70" i="441" a="1"/>
  <c r="K70" i="441" s="1"/>
  <c r="I70" i="441" a="1"/>
  <c r="I70" i="441" s="1"/>
  <c r="F70" i="441" a="1"/>
  <c r="F70" i="441" s="1"/>
  <c r="D70" i="441" a="1"/>
  <c r="D70" i="441" s="1"/>
  <c r="E70" i="441" a="1"/>
  <c r="E70" i="441" s="1"/>
  <c r="G70" i="441" a="1"/>
  <c r="G70" i="441" s="1"/>
  <c r="C70" i="441" a="1"/>
  <c r="C70" i="441" s="1"/>
  <c r="D34" i="441" a="1"/>
  <c r="D34" i="441" s="1"/>
  <c r="G64" i="441" a="1"/>
  <c r="G64" i="441" s="1"/>
  <c r="E64" i="441" a="1"/>
  <c r="E64" i="441" s="1"/>
  <c r="C64" i="441" a="1"/>
  <c r="C64" i="441" s="1"/>
  <c r="I64" i="441" a="1"/>
  <c r="I64" i="441" s="1"/>
  <c r="D64" i="441" a="1"/>
  <c r="D64" i="441" s="1"/>
  <c r="F64" i="441" a="1"/>
  <c r="F64" i="441" s="1"/>
  <c r="K64" i="441" a="1"/>
  <c r="K64" i="441" s="1"/>
  <c r="D28" i="441" a="1"/>
  <c r="D28" i="441" s="1"/>
  <c r="Y17" i="441" a="1"/>
  <c r="Y17" i="441" s="1"/>
  <c r="W17" i="441" a="1"/>
  <c r="W17" i="441" s="1"/>
  <c r="K17" i="441" a="1"/>
  <c r="K17" i="441" s="1"/>
  <c r="X17" i="441" a="1"/>
  <c r="X17" i="441" s="1"/>
  <c r="T72" i="432" a="1"/>
  <c r="T72" i="432" s="1"/>
  <c r="W9" i="440" a="1"/>
  <c r="W9" i="440" s="1"/>
  <c r="R64" i="441" a="1"/>
  <c r="R64" i="441" s="1"/>
  <c r="O64" i="441" a="1"/>
  <c r="O64" i="441" s="1"/>
  <c r="Y12" i="441" a="1"/>
  <c r="Y12" i="441" s="1"/>
  <c r="W12" i="441" a="1"/>
  <c r="W12" i="441" s="1"/>
  <c r="K12" i="441" a="1"/>
  <c r="K12" i="441" s="1"/>
  <c r="L12" i="441" s="1" a="1"/>
  <c r="L12" i="441" s="1"/>
  <c r="X12" i="441" a="1"/>
  <c r="X12" i="441" s="1"/>
  <c r="T43" i="436" a="1"/>
  <c r="T43" i="436" s="1"/>
  <c r="N57" i="437" a="1"/>
  <c r="N57" i="437" s="1"/>
  <c r="T51" i="440" a="1"/>
  <c r="T51" i="440" s="1"/>
  <c r="S72" i="441" a="1"/>
  <c r="S72" i="441" s="1"/>
  <c r="O72" i="441" a="1"/>
  <c r="O72" i="441" s="1"/>
  <c r="M72" i="441" a="1"/>
  <c r="M72" i="441" s="1"/>
  <c r="T72" i="441" a="1"/>
  <c r="T72" i="441" s="1"/>
  <c r="N72" i="441" a="1"/>
  <c r="N72" i="441" s="1"/>
  <c r="R72" i="441" a="1"/>
  <c r="R72" i="441" s="1"/>
  <c r="R36" i="441"/>
  <c r="N64" i="441" a="1"/>
  <c r="N64" i="441" s="1"/>
  <c r="S64" i="441" a="1"/>
  <c r="S64" i="441" s="1"/>
  <c r="K27" i="441" a="1"/>
  <c r="K27" i="441" s="1"/>
  <c r="L27" i="441" s="1" a="1"/>
  <c r="L27" i="441" s="1"/>
  <c r="Y18" i="441" a="1"/>
  <c r="Y18" i="441" s="1"/>
  <c r="W18" i="441" a="1"/>
  <c r="W18" i="441" s="1"/>
  <c r="K18" i="441" a="1"/>
  <c r="K18" i="441" s="1"/>
  <c r="X18" i="441" a="1"/>
  <c r="X18" i="441" s="1"/>
  <c r="Y16" i="441" a="1"/>
  <c r="Y16" i="441" s="1"/>
  <c r="W16" i="441" a="1"/>
  <c r="W16" i="441" s="1"/>
  <c r="X16" i="441" a="1"/>
  <c r="X16" i="441" s="1"/>
  <c r="K16" i="441" a="1"/>
  <c r="K16" i="441" s="1"/>
  <c r="L16" i="441" s="1" a="1"/>
  <c r="L16" i="441" s="1"/>
  <c r="X8" i="441" a="1"/>
  <c r="X8" i="441" s="1"/>
  <c r="W21" i="441" a="1"/>
  <c r="W21" i="441" s="1"/>
  <c r="K66" i="441" a="1"/>
  <c r="K66" i="441" s="1"/>
  <c r="I66" i="441" a="1"/>
  <c r="I66" i="441" s="1"/>
  <c r="F66" i="441" a="1"/>
  <c r="F66" i="441" s="1"/>
  <c r="D66" i="441" a="1"/>
  <c r="D66" i="441" s="1"/>
  <c r="E66" i="441" a="1"/>
  <c r="E66" i="441" s="1"/>
  <c r="G66" i="441" a="1"/>
  <c r="G66" i="441" s="1"/>
  <c r="C66" i="441" a="1"/>
  <c r="C66" i="441" s="1"/>
  <c r="D30" i="441" a="1"/>
  <c r="D30" i="441" s="1"/>
  <c r="M64" i="441" a="1"/>
  <c r="M64" i="441" s="1"/>
  <c r="Y15" i="441" a="1"/>
  <c r="Y15" i="441" s="1"/>
  <c r="W15" i="441" a="1"/>
  <c r="W15" i="441" s="1"/>
  <c r="X15" i="441" a="1"/>
  <c r="X15" i="441" s="1"/>
  <c r="K15" i="441" a="1"/>
  <c r="K15" i="441" s="1"/>
  <c r="Y11" i="441" a="1"/>
  <c r="Y11" i="441" s="1"/>
  <c r="W11" i="441" a="1"/>
  <c r="W11" i="441" s="1"/>
  <c r="X11" i="441" a="1"/>
  <c r="X11" i="441" s="1"/>
  <c r="K11" i="441" a="1"/>
  <c r="K11" i="441" s="1"/>
  <c r="L11" i="441" s="1" a="1"/>
  <c r="L11" i="441" s="1"/>
  <c r="K22" i="441" a="1"/>
  <c r="K22" i="441" s="1"/>
  <c r="L22" i="441" s="1" a="1"/>
  <c r="L22" i="441" s="1"/>
  <c r="X22" i="441" a="1"/>
  <c r="X22" i="441" s="1"/>
  <c r="Y9" i="441" a="1"/>
  <c r="Y9" i="441" s="1"/>
  <c r="W9" i="441" a="1"/>
  <c r="W9" i="441" s="1"/>
  <c r="K9" i="441" a="1"/>
  <c r="K9" i="441" s="1"/>
  <c r="X9" i="441" a="1"/>
  <c r="X9" i="441" s="1"/>
  <c r="K7" i="440" a="1"/>
  <c r="K7" i="440" s="1"/>
  <c r="G68" i="441" a="1"/>
  <c r="G68" i="441" s="1"/>
  <c r="E68" i="441" a="1"/>
  <c r="E68" i="441" s="1"/>
  <c r="C68" i="441" a="1"/>
  <c r="C68" i="441" s="1"/>
  <c r="I68" i="441" a="1"/>
  <c r="I68" i="441" s="1"/>
  <c r="D68" i="441" a="1"/>
  <c r="D68" i="441" s="1"/>
  <c r="F68" i="441" a="1"/>
  <c r="F68" i="441" s="1"/>
  <c r="K68" i="441" a="1"/>
  <c r="K68" i="441" s="1"/>
  <c r="D32" i="441" a="1"/>
  <c r="D32" i="441" s="1"/>
  <c r="Y13" i="441" a="1"/>
  <c r="Y13" i="441" s="1"/>
  <c r="W13" i="441" a="1"/>
  <c r="W13" i="441" s="1"/>
  <c r="K13" i="441" a="1"/>
  <c r="K13" i="441" s="1"/>
  <c r="L13" i="441" s="1" a="1"/>
  <c r="L13" i="441" s="1"/>
  <c r="X13" i="441" a="1"/>
  <c r="X13" i="441" s="1"/>
  <c r="M57" i="437" a="1"/>
  <c r="M57" i="437" s="1"/>
  <c r="T70" i="441" a="1"/>
  <c r="T70" i="441" s="1"/>
  <c r="R70" i="441" a="1"/>
  <c r="R70" i="441" s="1"/>
  <c r="N70" i="441" a="1"/>
  <c r="N70" i="441" s="1"/>
  <c r="O70" i="441" a="1"/>
  <c r="O70" i="441" s="1"/>
  <c r="S70" i="441" a="1"/>
  <c r="S70" i="441" s="1"/>
  <c r="M70" i="441" a="1"/>
  <c r="M70" i="441" s="1"/>
  <c r="S68" i="441" a="1"/>
  <c r="S68" i="441" s="1"/>
  <c r="O68" i="441" a="1"/>
  <c r="O68" i="441" s="1"/>
  <c r="M68" i="441" a="1"/>
  <c r="M68" i="441" s="1"/>
  <c r="T68" i="441" a="1"/>
  <c r="T68" i="441" s="1"/>
  <c r="N68" i="441" a="1"/>
  <c r="N68" i="441" s="1"/>
  <c r="R68" i="441" a="1"/>
  <c r="R68" i="441" s="1"/>
  <c r="T66" i="441" a="1"/>
  <c r="T66" i="441" s="1"/>
  <c r="R66" i="441" a="1"/>
  <c r="R66" i="441" s="1"/>
  <c r="N66" i="441" a="1"/>
  <c r="N66" i="441" s="1"/>
  <c r="O66" i="441" a="1"/>
  <c r="O66" i="441" s="1"/>
  <c r="S66" i="441" a="1"/>
  <c r="S66" i="441" s="1"/>
  <c r="M66" i="441" a="1"/>
  <c r="M66" i="441" s="1"/>
  <c r="B2" i="441"/>
  <c r="T64" i="441" a="1"/>
  <c r="T64" i="441" s="1"/>
  <c r="W19" i="441" a="1"/>
  <c r="W19" i="441" s="1"/>
  <c r="Y10" i="441" a="1"/>
  <c r="Y10" i="441" s="1"/>
  <c r="W10" i="441" a="1"/>
  <c r="W10" i="441" s="1"/>
  <c r="K10" i="441" a="1"/>
  <c r="K10" i="441" s="1"/>
  <c r="L10" i="441" s="1" a="1"/>
  <c r="L10" i="441" s="1"/>
  <c r="X10" i="441" a="1"/>
  <c r="X10" i="441" s="1"/>
  <c r="W36" i="436" a="1"/>
  <c r="W36" i="436" s="1"/>
  <c r="K70" i="440" a="1"/>
  <c r="K70" i="440" s="1"/>
  <c r="I70" i="440" a="1"/>
  <c r="I70" i="440" s="1"/>
  <c r="F70" i="440" a="1"/>
  <c r="F70" i="440" s="1"/>
  <c r="D70" i="440" a="1"/>
  <c r="D70" i="440" s="1"/>
  <c r="G70" i="440" a="1"/>
  <c r="G70" i="440" s="1"/>
  <c r="E70" i="440" a="1"/>
  <c r="E70" i="440" s="1"/>
  <c r="C70" i="440" a="1"/>
  <c r="C70" i="440" s="1"/>
  <c r="D34" i="440" a="1"/>
  <c r="D34" i="440" s="1"/>
  <c r="K47" i="440" a="1"/>
  <c r="K47" i="440" s="1"/>
  <c r="I47" i="440" a="1"/>
  <c r="I47" i="440" s="1"/>
  <c r="F47" i="440" a="1"/>
  <c r="F47" i="440" s="1"/>
  <c r="D47" i="440" a="1"/>
  <c r="D47" i="440" s="1"/>
  <c r="C47" i="440" a="1"/>
  <c r="C47" i="440" s="1"/>
  <c r="G47" i="440" a="1"/>
  <c r="G47" i="440" s="1"/>
  <c r="E47" i="440" a="1"/>
  <c r="E47" i="440" s="1"/>
  <c r="D11" i="440" a="1"/>
  <c r="D11" i="440" s="1"/>
  <c r="G61" i="440" a="1"/>
  <c r="G61" i="440" s="1"/>
  <c r="E61" i="440" a="1"/>
  <c r="E61" i="440" s="1"/>
  <c r="C61" i="440" a="1"/>
  <c r="C61" i="440" s="1"/>
  <c r="K61" i="440" a="1"/>
  <c r="K61" i="440" s="1"/>
  <c r="I61" i="440" a="1"/>
  <c r="I61" i="440" s="1"/>
  <c r="F61" i="440" a="1"/>
  <c r="F61" i="440" s="1"/>
  <c r="D61" i="440" a="1"/>
  <c r="D61" i="440" s="1"/>
  <c r="D25" i="440" a="1"/>
  <c r="D25" i="440" s="1"/>
  <c r="G53" i="440" a="1"/>
  <c r="G53" i="440" s="1"/>
  <c r="E53" i="440" a="1"/>
  <c r="E53" i="440" s="1"/>
  <c r="C53" i="440" a="1"/>
  <c r="C53" i="440" s="1"/>
  <c r="D53" i="440" a="1"/>
  <c r="D53" i="440" s="1"/>
  <c r="K53" i="440" a="1"/>
  <c r="K53" i="440" s="1"/>
  <c r="I53" i="440" a="1"/>
  <c r="I53" i="440" s="1"/>
  <c r="D17" i="440" a="1"/>
  <c r="D17" i="440" s="1"/>
  <c r="F53" i="440" a="1"/>
  <c r="F53" i="440" s="1"/>
  <c r="N53" i="440" a="1"/>
  <c r="N53" i="440" s="1"/>
  <c r="S53" i="440" a="1"/>
  <c r="S53" i="440" s="1"/>
  <c r="T53" i="440" a="1"/>
  <c r="T53" i="440" s="1"/>
  <c r="M53" i="440" a="1"/>
  <c r="M53" i="440" s="1"/>
  <c r="O53" i="440" a="1"/>
  <c r="O53" i="440" s="1"/>
  <c r="R53" i="440" a="1"/>
  <c r="R53" i="440" s="1"/>
  <c r="K56" i="440" a="1"/>
  <c r="K56" i="440" s="1"/>
  <c r="I56" i="440" a="1"/>
  <c r="I56" i="440" s="1"/>
  <c r="F56" i="440" a="1"/>
  <c r="F56" i="440" s="1"/>
  <c r="D56" i="440" a="1"/>
  <c r="D56" i="440" s="1"/>
  <c r="G56" i="440" a="1"/>
  <c r="G56" i="440" s="1"/>
  <c r="E56" i="440" a="1"/>
  <c r="E56" i="440" s="1"/>
  <c r="C56" i="440" a="1"/>
  <c r="C56" i="440" s="1"/>
  <c r="D20" i="440" a="1"/>
  <c r="D20" i="440" s="1"/>
  <c r="K20" i="440" s="1" a="1"/>
  <c r="K20" i="440" s="1"/>
  <c r="L20" i="440" s="1" a="1"/>
  <c r="L20" i="440" s="1"/>
  <c r="G64" i="440" a="1"/>
  <c r="G64" i="440" s="1"/>
  <c r="E64" i="440" a="1"/>
  <c r="E64" i="440" s="1"/>
  <c r="C64" i="440" a="1"/>
  <c r="C64" i="440" s="1"/>
  <c r="I64" i="440" a="1"/>
  <c r="I64" i="440" s="1"/>
  <c r="F64" i="440" a="1"/>
  <c r="F64" i="440" s="1"/>
  <c r="D64" i="440" a="1"/>
  <c r="D64" i="440" s="1"/>
  <c r="K64" i="440" a="1"/>
  <c r="K64" i="440" s="1"/>
  <c r="D28" i="440" a="1"/>
  <c r="D28" i="440" s="1"/>
  <c r="K28" i="440" s="1" a="1"/>
  <c r="K28" i="440" s="1"/>
  <c r="L28" i="440" s="1" a="1"/>
  <c r="L28" i="440" s="1"/>
  <c r="K63" i="440" a="1"/>
  <c r="K63" i="440" s="1"/>
  <c r="I63" i="440" a="1"/>
  <c r="I63" i="440" s="1"/>
  <c r="F63" i="440" a="1"/>
  <c r="F63" i="440" s="1"/>
  <c r="D63" i="440" a="1"/>
  <c r="D63" i="440" s="1"/>
  <c r="G63" i="440" a="1"/>
  <c r="G63" i="440" s="1"/>
  <c r="E63" i="440" a="1"/>
  <c r="E63" i="440" s="1"/>
  <c r="C63" i="440" a="1"/>
  <c r="C63" i="440" s="1"/>
  <c r="D27" i="440" a="1"/>
  <c r="D27" i="440" s="1"/>
  <c r="Y23" i="440" a="1"/>
  <c r="Y23" i="440" s="1"/>
  <c r="X23" i="440" a="1"/>
  <c r="X23" i="440" s="1"/>
  <c r="O62" i="438" a="1"/>
  <c r="O62" i="438" s="1"/>
  <c r="G68" i="440" a="1"/>
  <c r="G68" i="440" s="1"/>
  <c r="E68" i="440" a="1"/>
  <c r="E68" i="440" s="1"/>
  <c r="C68" i="440" a="1"/>
  <c r="C68" i="440" s="1"/>
  <c r="I68" i="440" a="1"/>
  <c r="I68" i="440" s="1"/>
  <c r="F68" i="440" a="1"/>
  <c r="F68" i="440" s="1"/>
  <c r="D68" i="440" a="1"/>
  <c r="D68" i="440" s="1"/>
  <c r="K68" i="440" a="1"/>
  <c r="K68" i="440" s="1"/>
  <c r="T71" i="440" a="1"/>
  <c r="T71" i="440" s="1"/>
  <c r="R71" i="440" a="1"/>
  <c r="R71" i="440" s="1"/>
  <c r="N71" i="440" a="1"/>
  <c r="N71" i="440" s="1"/>
  <c r="S71" i="440" a="1"/>
  <c r="S71" i="440" s="1"/>
  <c r="O71" i="440" a="1"/>
  <c r="O71" i="440" s="1"/>
  <c r="M71" i="440" a="1"/>
  <c r="M71" i="440" s="1"/>
  <c r="G58" i="440" a="1"/>
  <c r="G58" i="440" s="1"/>
  <c r="E58" i="440" a="1"/>
  <c r="E58" i="440" s="1"/>
  <c r="C58" i="440" a="1"/>
  <c r="C58" i="440" s="1"/>
  <c r="K58" i="440" a="1"/>
  <c r="K58" i="440" s="1"/>
  <c r="I58" i="440" a="1"/>
  <c r="I58" i="440" s="1"/>
  <c r="F58" i="440" a="1"/>
  <c r="F58" i="440" s="1"/>
  <c r="D58" i="440" a="1"/>
  <c r="D58" i="440" s="1"/>
  <c r="W14" i="440" a="1"/>
  <c r="W14" i="440" s="1"/>
  <c r="S45" i="440" a="1"/>
  <c r="S45" i="440" s="1"/>
  <c r="O45" i="440" a="1"/>
  <c r="O45" i="440" s="1"/>
  <c r="M45" i="440" a="1"/>
  <c r="M45" i="440" s="1"/>
  <c r="N45" i="440" a="1"/>
  <c r="N45" i="440" s="1"/>
  <c r="T45" i="440" a="1"/>
  <c r="T45" i="440" s="1"/>
  <c r="R45" i="440" a="1"/>
  <c r="R45" i="440" s="1"/>
  <c r="T52" i="440" a="1"/>
  <c r="T52" i="440" s="1"/>
  <c r="K14" i="440" a="1"/>
  <c r="K14" i="440" s="1"/>
  <c r="L14" i="440" s="1" a="1"/>
  <c r="L14" i="440" s="1"/>
  <c r="K10" i="440" a="1"/>
  <c r="K10" i="440" s="1"/>
  <c r="G57" i="440" a="1"/>
  <c r="G57" i="440" s="1"/>
  <c r="E57" i="440" a="1"/>
  <c r="E57" i="440" s="1"/>
  <c r="C57" i="440" a="1"/>
  <c r="C57" i="440" s="1"/>
  <c r="D57" i="440" a="1"/>
  <c r="D57" i="440" s="1"/>
  <c r="K57" i="440" a="1"/>
  <c r="K57" i="440" s="1"/>
  <c r="I57" i="440" a="1"/>
  <c r="I57" i="440" s="1"/>
  <c r="F57" i="440" a="1"/>
  <c r="F57" i="440" s="1"/>
  <c r="S57" i="440" a="1"/>
  <c r="S57" i="440" s="1"/>
  <c r="O57" i="440" a="1"/>
  <c r="O57" i="440" s="1"/>
  <c r="M57" i="440" a="1"/>
  <c r="M57" i="440" s="1"/>
  <c r="N57" i="440" a="1"/>
  <c r="N57" i="440" s="1"/>
  <c r="T57" i="440" a="1"/>
  <c r="T57" i="440" s="1"/>
  <c r="R57" i="440" a="1"/>
  <c r="R57" i="440" s="1"/>
  <c r="G65" i="440" a="1"/>
  <c r="G65" i="440" s="1"/>
  <c r="E65" i="440" a="1"/>
  <c r="E65" i="440" s="1"/>
  <c r="C65" i="440" a="1"/>
  <c r="C65" i="440" s="1"/>
  <c r="K65" i="440" a="1"/>
  <c r="K65" i="440" s="1"/>
  <c r="I65" i="440" a="1"/>
  <c r="I65" i="440" s="1"/>
  <c r="F65" i="440" a="1"/>
  <c r="F65" i="440" s="1"/>
  <c r="D65" i="440" a="1"/>
  <c r="D65" i="440" s="1"/>
  <c r="Y10" i="440" a="1"/>
  <c r="Y10" i="440" s="1"/>
  <c r="R57" i="437" a="1"/>
  <c r="R57" i="437" s="1"/>
  <c r="O57" i="437" a="1"/>
  <c r="O57" i="437" s="1"/>
  <c r="D29" i="440" a="1"/>
  <c r="D29" i="440" s="1"/>
  <c r="K29" i="440" s="1" a="1"/>
  <c r="K29" i="440" s="1"/>
  <c r="S54" i="440" a="1"/>
  <c r="S54" i="440" s="1"/>
  <c r="O54" i="440" a="1"/>
  <c r="O54" i="440" s="1"/>
  <c r="M54" i="440" a="1"/>
  <c r="M54" i="440" s="1"/>
  <c r="T54" i="440" a="1"/>
  <c r="T54" i="440" s="1"/>
  <c r="R54" i="440" a="1"/>
  <c r="R54" i="440" s="1"/>
  <c r="N54" i="440" a="1"/>
  <c r="N54" i="440" s="1"/>
  <c r="T48" i="440" a="1"/>
  <c r="T48" i="440" s="1"/>
  <c r="R48" i="440" a="1"/>
  <c r="R48" i="440" s="1"/>
  <c r="N48" i="440" a="1"/>
  <c r="N48" i="440" s="1"/>
  <c r="S48" i="440" a="1"/>
  <c r="S48" i="440" s="1"/>
  <c r="O48" i="440" a="1"/>
  <c r="O48" i="440" s="1"/>
  <c r="M48" i="440" a="1"/>
  <c r="M48" i="440" s="1"/>
  <c r="T56" i="440" a="1"/>
  <c r="T56" i="440" s="1"/>
  <c r="R56" i="440" a="1"/>
  <c r="R56" i="440" s="1"/>
  <c r="N56" i="440" a="1"/>
  <c r="N56" i="440" s="1"/>
  <c r="S56" i="440" a="1"/>
  <c r="S56" i="440" s="1"/>
  <c r="O56" i="440" a="1"/>
  <c r="O56" i="440" s="1"/>
  <c r="M56" i="440" a="1"/>
  <c r="M56" i="440" s="1"/>
  <c r="T55" i="440" a="1"/>
  <c r="T55" i="440" s="1"/>
  <c r="R55" i="440" a="1"/>
  <c r="R55" i="440" s="1"/>
  <c r="N55" i="440" a="1"/>
  <c r="N55" i="440" s="1"/>
  <c r="M55" i="440" a="1"/>
  <c r="M55" i="440" s="1"/>
  <c r="S55" i="440" a="1"/>
  <c r="S55" i="440" s="1"/>
  <c r="O55" i="440" a="1"/>
  <c r="O55" i="440" s="1"/>
  <c r="X14" i="440" a="1"/>
  <c r="X14" i="440" s="1"/>
  <c r="G50" i="440" a="1"/>
  <c r="G50" i="440" s="1"/>
  <c r="E50" i="440" a="1"/>
  <c r="E50" i="440" s="1"/>
  <c r="C50" i="440" a="1"/>
  <c r="C50" i="440" s="1"/>
  <c r="K50" i="440" a="1"/>
  <c r="K50" i="440" s="1"/>
  <c r="I50" i="440" a="1"/>
  <c r="I50" i="440" s="1"/>
  <c r="F50" i="440" a="1"/>
  <c r="F50" i="440" s="1"/>
  <c r="D50" i="440" a="1"/>
  <c r="D50" i="440" s="1"/>
  <c r="X12" i="440" a="1"/>
  <c r="X12" i="440" s="1"/>
  <c r="K48" i="440" a="1"/>
  <c r="K48" i="440" s="1"/>
  <c r="I48" i="440" a="1"/>
  <c r="I48" i="440" s="1"/>
  <c r="F48" i="440" a="1"/>
  <c r="F48" i="440" s="1"/>
  <c r="D48" i="440" a="1"/>
  <c r="D48" i="440" s="1"/>
  <c r="G48" i="440" a="1"/>
  <c r="G48" i="440" s="1"/>
  <c r="E48" i="440" a="1"/>
  <c r="E48" i="440" s="1"/>
  <c r="C48" i="440" a="1"/>
  <c r="C48" i="440" s="1"/>
  <c r="X10" i="440" a="1"/>
  <c r="X10" i="440" s="1"/>
  <c r="G46" i="440" a="1"/>
  <c r="G46" i="440" s="1"/>
  <c r="E46" i="440" a="1"/>
  <c r="E46" i="440" s="1"/>
  <c r="C46" i="440" a="1"/>
  <c r="C46" i="440" s="1"/>
  <c r="K46" i="440" a="1"/>
  <c r="K46" i="440" s="1"/>
  <c r="I46" i="440" a="1"/>
  <c r="I46" i="440" s="1"/>
  <c r="F46" i="440" a="1"/>
  <c r="F46" i="440" s="1"/>
  <c r="D46" i="440" a="1"/>
  <c r="D46" i="440" s="1"/>
  <c r="S64" i="440" a="1"/>
  <c r="S64" i="440" s="1"/>
  <c r="O64" i="440" a="1"/>
  <c r="O64" i="440" s="1"/>
  <c r="M64" i="440" a="1"/>
  <c r="M64" i="440" s="1"/>
  <c r="T64" i="440" a="1"/>
  <c r="T64" i="440" s="1"/>
  <c r="R64" i="440" a="1"/>
  <c r="R64" i="440" s="1"/>
  <c r="N64" i="440" a="1"/>
  <c r="N64" i="440" s="1"/>
  <c r="M51" i="440" a="1"/>
  <c r="M51" i="440" s="1"/>
  <c r="Y9" i="440" a="1"/>
  <c r="Y9" i="440" s="1"/>
  <c r="K66" i="440" a="1"/>
  <c r="K66" i="440" s="1"/>
  <c r="I66" i="440" a="1"/>
  <c r="I66" i="440" s="1"/>
  <c r="F66" i="440" a="1"/>
  <c r="F66" i="440" s="1"/>
  <c r="D66" i="440" a="1"/>
  <c r="D66" i="440" s="1"/>
  <c r="G66" i="440" a="1"/>
  <c r="G66" i="440" s="1"/>
  <c r="E66" i="440" a="1"/>
  <c r="E66" i="440" s="1"/>
  <c r="C66" i="440" a="1"/>
  <c r="C66" i="440" s="1"/>
  <c r="K71" i="440" a="1"/>
  <c r="K71" i="440" s="1"/>
  <c r="I71" i="440" a="1"/>
  <c r="I71" i="440" s="1"/>
  <c r="F71" i="440" a="1"/>
  <c r="F71" i="440" s="1"/>
  <c r="D71" i="440" a="1"/>
  <c r="D71" i="440" s="1"/>
  <c r="G71" i="440" a="1"/>
  <c r="G71" i="440" s="1"/>
  <c r="E71" i="440" a="1"/>
  <c r="E71" i="440" s="1"/>
  <c r="C71" i="440" a="1"/>
  <c r="C71" i="440" s="1"/>
  <c r="K67" i="440" a="1"/>
  <c r="K67" i="440" s="1"/>
  <c r="I67" i="440" a="1"/>
  <c r="I67" i="440" s="1"/>
  <c r="F67" i="440" a="1"/>
  <c r="F67" i="440" s="1"/>
  <c r="D67" i="440" a="1"/>
  <c r="D67" i="440" s="1"/>
  <c r="G67" i="440" a="1"/>
  <c r="G67" i="440" s="1"/>
  <c r="E67" i="440" a="1"/>
  <c r="E67" i="440" s="1"/>
  <c r="C67" i="440" a="1"/>
  <c r="C67" i="440" s="1"/>
  <c r="S58" i="440" a="1"/>
  <c r="S58" i="440" s="1"/>
  <c r="O58" i="440" a="1"/>
  <c r="O58" i="440" s="1"/>
  <c r="M58" i="440" a="1"/>
  <c r="M58" i="440" s="1"/>
  <c r="T58" i="440" a="1"/>
  <c r="T58" i="440" s="1"/>
  <c r="R58" i="440" a="1"/>
  <c r="R58" i="440" s="1"/>
  <c r="N58" i="440" a="1"/>
  <c r="N58" i="440" s="1"/>
  <c r="K52" i="440" a="1"/>
  <c r="K52" i="440" s="1"/>
  <c r="I52" i="440" a="1"/>
  <c r="I52" i="440" s="1"/>
  <c r="F52" i="440" a="1"/>
  <c r="F52" i="440" s="1"/>
  <c r="D52" i="440" a="1"/>
  <c r="D52" i="440" s="1"/>
  <c r="G52" i="440" a="1"/>
  <c r="G52" i="440" s="1"/>
  <c r="E52" i="440" a="1"/>
  <c r="E52" i="440" s="1"/>
  <c r="C52" i="440" a="1"/>
  <c r="C52" i="440" s="1"/>
  <c r="D16" i="440" a="1"/>
  <c r="D16" i="440" s="1"/>
  <c r="S49" i="440" a="1"/>
  <c r="S49" i="440" s="1"/>
  <c r="O49" i="440" a="1"/>
  <c r="O49" i="440" s="1"/>
  <c r="M49" i="440" a="1"/>
  <c r="M49" i="440" s="1"/>
  <c r="N49" i="440" a="1"/>
  <c r="N49" i="440" s="1"/>
  <c r="T49" i="440" a="1"/>
  <c r="T49" i="440" s="1"/>
  <c r="R49" i="440" a="1"/>
  <c r="R49" i="440" s="1"/>
  <c r="O52" i="440" a="1"/>
  <c r="O52" i="440" s="1"/>
  <c r="T57" i="437" a="1"/>
  <c r="T57" i="437" s="1"/>
  <c r="S59" i="438" a="1"/>
  <c r="S59" i="438" s="1"/>
  <c r="M46" i="438" a="1"/>
  <c r="M46" i="438" s="1"/>
  <c r="D32" i="440" a="1"/>
  <c r="D32" i="440" s="1"/>
  <c r="D30" i="440" a="1"/>
  <c r="D30" i="440" s="1"/>
  <c r="K30" i="440" s="1" a="1"/>
  <c r="K30" i="440" s="1"/>
  <c r="L30" i="440" s="1" a="1"/>
  <c r="L30" i="440" s="1"/>
  <c r="T70" i="440" a="1"/>
  <c r="T70" i="440" s="1"/>
  <c r="R70" i="440" a="1"/>
  <c r="R70" i="440" s="1"/>
  <c r="N70" i="440" a="1"/>
  <c r="N70" i="440" s="1"/>
  <c r="S70" i="440" a="1"/>
  <c r="S70" i="440" s="1"/>
  <c r="O70" i="440" a="1"/>
  <c r="O70" i="440" s="1"/>
  <c r="M70" i="440" a="1"/>
  <c r="M70" i="440" s="1"/>
  <c r="S69" i="440" a="1"/>
  <c r="S69" i="440" s="1"/>
  <c r="O69" i="440" a="1"/>
  <c r="O69" i="440" s="1"/>
  <c r="M69" i="440" a="1"/>
  <c r="M69" i="440" s="1"/>
  <c r="T69" i="440" a="1"/>
  <c r="T69" i="440" s="1"/>
  <c r="R69" i="440" a="1"/>
  <c r="R69" i="440" s="1"/>
  <c r="N69" i="440" a="1"/>
  <c r="N69" i="440" s="1"/>
  <c r="D31" i="440" a="1"/>
  <c r="D31" i="440" s="1"/>
  <c r="S65" i="440" a="1"/>
  <c r="S65" i="440" s="1"/>
  <c r="O65" i="440" a="1"/>
  <c r="O65" i="440" s="1"/>
  <c r="M65" i="440" a="1"/>
  <c r="M65" i="440" s="1"/>
  <c r="T65" i="440" a="1"/>
  <c r="T65" i="440" s="1"/>
  <c r="R65" i="440" a="1"/>
  <c r="R65" i="440" s="1"/>
  <c r="N65" i="440" a="1"/>
  <c r="N65" i="440" s="1"/>
  <c r="G54" i="440" a="1"/>
  <c r="G54" i="440" s="1"/>
  <c r="E54" i="440" a="1"/>
  <c r="E54" i="440" s="1"/>
  <c r="C54" i="440" a="1"/>
  <c r="C54" i="440" s="1"/>
  <c r="K54" i="440" a="1"/>
  <c r="K54" i="440" s="1"/>
  <c r="I54" i="440" a="1"/>
  <c r="I54" i="440" s="1"/>
  <c r="F54" i="440" a="1"/>
  <c r="F54" i="440" s="1"/>
  <c r="D54" i="440" a="1"/>
  <c r="D54" i="440" s="1"/>
  <c r="T47" i="440" a="1"/>
  <c r="T47" i="440" s="1"/>
  <c r="R47" i="440" a="1"/>
  <c r="R47" i="440" s="1"/>
  <c r="N47" i="440" a="1"/>
  <c r="N47" i="440" s="1"/>
  <c r="M47" i="440" a="1"/>
  <c r="M47" i="440" s="1"/>
  <c r="S47" i="440" a="1"/>
  <c r="S47" i="440" s="1"/>
  <c r="O47" i="440" a="1"/>
  <c r="O47" i="440" s="1"/>
  <c r="K55" i="440" a="1"/>
  <c r="K55" i="440" s="1"/>
  <c r="I55" i="440" a="1"/>
  <c r="I55" i="440" s="1"/>
  <c r="F55" i="440" a="1"/>
  <c r="F55" i="440" s="1"/>
  <c r="D55" i="440" a="1"/>
  <c r="D55" i="440" s="1"/>
  <c r="C55" i="440" a="1"/>
  <c r="C55" i="440" s="1"/>
  <c r="G55" i="440" a="1"/>
  <c r="G55" i="440" s="1"/>
  <c r="E55" i="440" a="1"/>
  <c r="E55" i="440" s="1"/>
  <c r="N52" i="440" a="1"/>
  <c r="N52" i="440" s="1"/>
  <c r="K9" i="440" a="1"/>
  <c r="K9" i="440" s="1"/>
  <c r="T63" i="440" a="1"/>
  <c r="T63" i="440" s="1"/>
  <c r="R63" i="440" a="1"/>
  <c r="R63" i="440" s="1"/>
  <c r="N63" i="440" a="1"/>
  <c r="N63" i="440" s="1"/>
  <c r="S63" i="440" a="1"/>
  <c r="S63" i="440" s="1"/>
  <c r="O63" i="440" a="1"/>
  <c r="O63" i="440" s="1"/>
  <c r="M63" i="440" a="1"/>
  <c r="M63" i="440" s="1"/>
  <c r="O51" i="440" a="1"/>
  <c r="O51" i="440" s="1"/>
  <c r="T44" i="440" a="1"/>
  <c r="T44" i="440" s="1"/>
  <c r="R44" i="440" a="1"/>
  <c r="R44" i="440" s="1"/>
  <c r="N44" i="440" a="1"/>
  <c r="N44" i="440" s="1"/>
  <c r="S44" i="440" a="1"/>
  <c r="S44" i="440" s="1"/>
  <c r="O44" i="440" a="1"/>
  <c r="O44" i="440" s="1"/>
  <c r="M44" i="440" a="1"/>
  <c r="M44" i="440" s="1"/>
  <c r="S61" i="440" a="1"/>
  <c r="S61" i="440" s="1"/>
  <c r="O61" i="440" a="1"/>
  <c r="O61" i="440" s="1"/>
  <c r="M61" i="440" a="1"/>
  <c r="M61" i="440" s="1"/>
  <c r="T61" i="440" a="1"/>
  <c r="T61" i="440" s="1"/>
  <c r="R61" i="440" a="1"/>
  <c r="R61" i="440" s="1"/>
  <c r="N61" i="440" a="1"/>
  <c r="N61" i="440" s="1"/>
  <c r="X7" i="440" a="1"/>
  <c r="X7" i="440" s="1"/>
  <c r="K43" i="440" a="1"/>
  <c r="K43" i="440" s="1"/>
  <c r="I43" i="440" a="1"/>
  <c r="I43" i="440" s="1"/>
  <c r="F43" i="440" a="1"/>
  <c r="F43" i="440" s="1"/>
  <c r="D43" i="440" a="1"/>
  <c r="D43" i="440" s="1"/>
  <c r="C43" i="440" a="1"/>
  <c r="C43" i="440" s="1"/>
  <c r="G43" i="440" a="1"/>
  <c r="G43" i="440" s="1"/>
  <c r="E43" i="440" a="1"/>
  <c r="E43" i="440" s="1"/>
  <c r="W7" i="440" a="1"/>
  <c r="W7" i="440" s="1"/>
  <c r="O53" i="436" a="1"/>
  <c r="O53" i="436" s="1"/>
  <c r="O62" i="437" a="1"/>
  <c r="O62" i="437" s="1"/>
  <c r="T65" i="438" a="1"/>
  <c r="T65" i="438" s="1"/>
  <c r="G72" i="440" a="1"/>
  <c r="G72" i="440" s="1"/>
  <c r="E72" i="440" a="1"/>
  <c r="E72" i="440" s="1"/>
  <c r="C72" i="440" a="1"/>
  <c r="C72" i="440" s="1"/>
  <c r="I72" i="440" a="1"/>
  <c r="I72" i="440" s="1"/>
  <c r="F72" i="440" a="1"/>
  <c r="F72" i="440" s="1"/>
  <c r="D72" i="440" a="1"/>
  <c r="D72" i="440" s="1"/>
  <c r="K72" i="440" a="1"/>
  <c r="K72" i="440" s="1"/>
  <c r="S72" i="440" a="1"/>
  <c r="S72" i="440" s="1"/>
  <c r="O72" i="440" a="1"/>
  <c r="O72" i="440" s="1"/>
  <c r="M72" i="440" a="1"/>
  <c r="M72" i="440" s="1"/>
  <c r="T72" i="440" a="1"/>
  <c r="T72" i="440" s="1"/>
  <c r="R72" i="440" a="1"/>
  <c r="R72" i="440" s="1"/>
  <c r="N72" i="440" a="1"/>
  <c r="N72" i="440" s="1"/>
  <c r="S68" i="440" a="1"/>
  <c r="S68" i="440" s="1"/>
  <c r="O68" i="440" a="1"/>
  <c r="O68" i="440" s="1"/>
  <c r="M68" i="440" a="1"/>
  <c r="M68" i="440" s="1"/>
  <c r="T68" i="440" a="1"/>
  <c r="T68" i="440" s="1"/>
  <c r="R68" i="440" a="1"/>
  <c r="R68" i="440" s="1"/>
  <c r="N68" i="440" a="1"/>
  <c r="N68" i="440" s="1"/>
  <c r="T66" i="440" a="1"/>
  <c r="T66" i="440" s="1"/>
  <c r="R66" i="440" a="1"/>
  <c r="R66" i="440" s="1"/>
  <c r="N66" i="440" a="1"/>
  <c r="N66" i="440" s="1"/>
  <c r="S66" i="440" a="1"/>
  <c r="S66" i="440" s="1"/>
  <c r="O66" i="440" a="1"/>
  <c r="O66" i="440" s="1"/>
  <c r="M66" i="440" a="1"/>
  <c r="M66" i="440" s="1"/>
  <c r="D35" i="440" a="1"/>
  <c r="D35" i="440" s="1"/>
  <c r="K35" i="440" s="1" a="1"/>
  <c r="K35" i="440" s="1"/>
  <c r="L35" i="440" s="1" a="1"/>
  <c r="L35" i="440" s="1"/>
  <c r="G69" i="440" a="1"/>
  <c r="G69" i="440" s="1"/>
  <c r="E69" i="440" a="1"/>
  <c r="E69" i="440" s="1"/>
  <c r="C69" i="440" a="1"/>
  <c r="C69" i="440" s="1"/>
  <c r="K69" i="440" a="1"/>
  <c r="K69" i="440" s="1"/>
  <c r="I69" i="440" a="1"/>
  <c r="I69" i="440" s="1"/>
  <c r="F69" i="440" a="1"/>
  <c r="F69" i="440" s="1"/>
  <c r="D69" i="440" a="1"/>
  <c r="D69" i="440" s="1"/>
  <c r="T67" i="440" a="1"/>
  <c r="T67" i="440" s="1"/>
  <c r="R67" i="440" a="1"/>
  <c r="R67" i="440" s="1"/>
  <c r="N67" i="440" a="1"/>
  <c r="N67" i="440" s="1"/>
  <c r="S67" i="440" a="1"/>
  <c r="S67" i="440" s="1"/>
  <c r="O67" i="440" a="1"/>
  <c r="O67" i="440" s="1"/>
  <c r="M67" i="440" a="1"/>
  <c r="M67" i="440" s="1"/>
  <c r="K62" i="440" a="1"/>
  <c r="K62" i="440" s="1"/>
  <c r="I62" i="440" a="1"/>
  <c r="I62" i="440" s="1"/>
  <c r="F62" i="440" a="1"/>
  <c r="F62" i="440" s="1"/>
  <c r="G62" i="440" a="1"/>
  <c r="G62" i="440" s="1"/>
  <c r="E62" i="440" a="1"/>
  <c r="E62" i="440" s="1"/>
  <c r="D62" i="440" a="1"/>
  <c r="D62" i="440" s="1"/>
  <c r="C62" i="440" a="1"/>
  <c r="C62" i="440" s="1"/>
  <c r="T62" i="440" a="1"/>
  <c r="T62" i="440" s="1"/>
  <c r="R62" i="440" a="1"/>
  <c r="R62" i="440" s="1"/>
  <c r="N62" i="440" a="1"/>
  <c r="N62" i="440" s="1"/>
  <c r="S62" i="440" a="1"/>
  <c r="S62" i="440" s="1"/>
  <c r="O62" i="440" a="1"/>
  <c r="O62" i="440" s="1"/>
  <c r="M62" i="440" a="1"/>
  <c r="M62" i="440" s="1"/>
  <c r="D22" i="440" a="1"/>
  <c r="D22" i="440" s="1"/>
  <c r="S50" i="440" a="1"/>
  <c r="S50" i="440" s="1"/>
  <c r="O50" i="440" a="1"/>
  <c r="O50" i="440" s="1"/>
  <c r="M50" i="440" a="1"/>
  <c r="M50" i="440" s="1"/>
  <c r="T50" i="440" a="1"/>
  <c r="T50" i="440" s="1"/>
  <c r="R50" i="440" a="1"/>
  <c r="R50" i="440" s="1"/>
  <c r="N50" i="440" a="1"/>
  <c r="N50" i="440" s="1"/>
  <c r="S46" i="440" a="1"/>
  <c r="S46" i="440" s="1"/>
  <c r="O46" i="440" a="1"/>
  <c r="O46" i="440" s="1"/>
  <c r="M46" i="440" a="1"/>
  <c r="M46" i="440" s="1"/>
  <c r="T46" i="440" a="1"/>
  <c r="T46" i="440" s="1"/>
  <c r="R46" i="440" a="1"/>
  <c r="R46" i="440" s="1"/>
  <c r="N46" i="440" a="1"/>
  <c r="N46" i="440" s="1"/>
  <c r="K60" i="440" a="1"/>
  <c r="K60" i="440" s="1"/>
  <c r="I60" i="440" a="1"/>
  <c r="I60" i="440" s="1"/>
  <c r="F60" i="440" a="1"/>
  <c r="F60" i="440" s="1"/>
  <c r="D60" i="440" a="1"/>
  <c r="D60" i="440" s="1"/>
  <c r="G60" i="440" a="1"/>
  <c r="G60" i="440" s="1"/>
  <c r="E60" i="440" a="1"/>
  <c r="E60" i="440" s="1"/>
  <c r="C60" i="440" a="1"/>
  <c r="C60" i="440" s="1"/>
  <c r="T60" i="440" a="1"/>
  <c r="T60" i="440" s="1"/>
  <c r="R60" i="440" a="1"/>
  <c r="R60" i="440" s="1"/>
  <c r="N60" i="440" a="1"/>
  <c r="N60" i="440" s="1"/>
  <c r="S60" i="440" a="1"/>
  <c r="S60" i="440" s="1"/>
  <c r="O60" i="440" a="1"/>
  <c r="O60" i="440" s="1"/>
  <c r="M60" i="440" a="1"/>
  <c r="M60" i="440" s="1"/>
  <c r="M52" i="440" a="1"/>
  <c r="M52" i="440" s="1"/>
  <c r="R52" i="440" a="1"/>
  <c r="R52" i="440" s="1"/>
  <c r="K51" i="440" a="1"/>
  <c r="K51" i="440" s="1"/>
  <c r="I51" i="440" a="1"/>
  <c r="I51" i="440" s="1"/>
  <c r="F51" i="440" a="1"/>
  <c r="F51" i="440" s="1"/>
  <c r="D51" i="440" a="1"/>
  <c r="D51" i="440" s="1"/>
  <c r="C51" i="440" a="1"/>
  <c r="C51" i="440" s="1"/>
  <c r="G51" i="440" a="1"/>
  <c r="G51" i="440" s="1"/>
  <c r="E51" i="440" a="1"/>
  <c r="E51" i="440" s="1"/>
  <c r="G49" i="440" a="1"/>
  <c r="G49" i="440" s="1"/>
  <c r="E49" i="440" a="1"/>
  <c r="E49" i="440" s="1"/>
  <c r="C49" i="440" a="1"/>
  <c r="C49" i="440" s="1"/>
  <c r="D49" i="440" a="1"/>
  <c r="D49" i="440" s="1"/>
  <c r="K49" i="440" a="1"/>
  <c r="K49" i="440" s="1"/>
  <c r="I49" i="440" a="1"/>
  <c r="I49" i="440" s="1"/>
  <c r="F49" i="440" a="1"/>
  <c r="F49" i="440" s="1"/>
  <c r="G45" i="440" a="1"/>
  <c r="G45" i="440" s="1"/>
  <c r="E45" i="440" a="1"/>
  <c r="E45" i="440" s="1"/>
  <c r="C45" i="440" a="1"/>
  <c r="C45" i="440" s="1"/>
  <c r="D45" i="440" a="1"/>
  <c r="D45" i="440" s="1"/>
  <c r="K45" i="440" a="1"/>
  <c r="K45" i="440" s="1"/>
  <c r="I45" i="440" a="1"/>
  <c r="I45" i="440" s="1"/>
  <c r="F45" i="440" a="1"/>
  <c r="F45" i="440" s="1"/>
  <c r="K59" i="440" a="1"/>
  <c r="K59" i="440" s="1"/>
  <c r="I59" i="440" a="1"/>
  <c r="I59" i="440" s="1"/>
  <c r="F59" i="440" a="1"/>
  <c r="F59" i="440" s="1"/>
  <c r="D59" i="440" a="1"/>
  <c r="D59" i="440" s="1"/>
  <c r="C59" i="440" a="1"/>
  <c r="C59" i="440" s="1"/>
  <c r="G59" i="440" a="1"/>
  <c r="G59" i="440" s="1"/>
  <c r="E59" i="440" a="1"/>
  <c r="E59" i="440" s="1"/>
  <c r="T59" i="440" a="1"/>
  <c r="T59" i="440" s="1"/>
  <c r="R59" i="440" a="1"/>
  <c r="R59" i="440" s="1"/>
  <c r="N59" i="440" a="1"/>
  <c r="N59" i="440" s="1"/>
  <c r="M59" i="440" a="1"/>
  <c r="M59" i="440" s="1"/>
  <c r="S59" i="440" a="1"/>
  <c r="S59" i="440" s="1"/>
  <c r="O59" i="440" a="1"/>
  <c r="O59" i="440" s="1"/>
  <c r="R51" i="440" a="1"/>
  <c r="R51" i="440" s="1"/>
  <c r="K44" i="440" a="1"/>
  <c r="K44" i="440" s="1"/>
  <c r="I44" i="440" a="1"/>
  <c r="I44" i="440" s="1"/>
  <c r="F44" i="440" a="1"/>
  <c r="F44" i="440" s="1"/>
  <c r="D44" i="440" a="1"/>
  <c r="D44" i="440" s="1"/>
  <c r="G44" i="440" a="1"/>
  <c r="G44" i="440" s="1"/>
  <c r="E44" i="440" a="1"/>
  <c r="E44" i="440" s="1"/>
  <c r="C44" i="440" a="1"/>
  <c r="C44" i="440" s="1"/>
  <c r="H8" i="440" a="1"/>
  <c r="H8" i="440" s="1"/>
  <c r="AA8" i="440" s="1" a="1"/>
  <c r="AA8" i="440" s="1"/>
  <c r="D21" i="440" a="1"/>
  <c r="D21" i="440" s="1"/>
  <c r="B2" i="440"/>
  <c r="T43" i="440" a="1"/>
  <c r="T43" i="440" s="1"/>
  <c r="R43" i="440" a="1"/>
  <c r="R43" i="440" s="1"/>
  <c r="N43" i="440" a="1"/>
  <c r="N43" i="440" s="1"/>
  <c r="M43" i="440" a="1"/>
  <c r="M43" i="440" s="1"/>
  <c r="S43" i="440" a="1"/>
  <c r="S43" i="440" s="1"/>
  <c r="X4" i="440"/>
  <c r="R9" i="440" s="1"/>
  <c r="O43" i="440" a="1"/>
  <c r="O43" i="440" s="1"/>
  <c r="X36" i="437" a="1"/>
  <c r="X36" i="437" s="1"/>
  <c r="M70" i="432" a="1"/>
  <c r="M70" i="432" s="1"/>
  <c r="S62" i="437" a="1"/>
  <c r="S62" i="437" s="1"/>
  <c r="N57" i="438" a="1"/>
  <c r="N57" i="438" s="1"/>
  <c r="R52" i="436" a="1"/>
  <c r="R52" i="436" s="1"/>
  <c r="N62" i="437" a="1"/>
  <c r="N62" i="437" s="1"/>
  <c r="T60" i="437" a="1"/>
  <c r="T60" i="437" s="1"/>
  <c r="O58" i="438" a="1"/>
  <c r="O58" i="438" s="1"/>
  <c r="M46" i="436" a="1"/>
  <c r="M46" i="436" s="1"/>
  <c r="M62" i="437" a="1"/>
  <c r="M62" i="437" s="1"/>
  <c r="T61" i="437" a="1"/>
  <c r="T61" i="437" s="1"/>
  <c r="T58" i="438" a="1"/>
  <c r="T58" i="438" s="1"/>
  <c r="T49" i="438" a="1"/>
  <c r="T49" i="438" s="1"/>
  <c r="G53" i="438" a="1"/>
  <c r="G53" i="438" s="1"/>
  <c r="E53" i="438" a="1"/>
  <c r="E53" i="438" s="1"/>
  <c r="C53" i="438" a="1"/>
  <c r="C53" i="438" s="1"/>
  <c r="K53" i="438" a="1"/>
  <c r="K53" i="438" s="1"/>
  <c r="I53" i="438" a="1"/>
  <c r="I53" i="438" s="1"/>
  <c r="F53" i="438" a="1"/>
  <c r="F53" i="438" s="1"/>
  <c r="D53" i="438" a="1"/>
  <c r="D53" i="438" s="1"/>
  <c r="D17" i="438" a="1"/>
  <c r="D17" i="438" s="1"/>
  <c r="M53" i="438" a="1"/>
  <c r="M53" i="438" s="1"/>
  <c r="N53" i="438" a="1"/>
  <c r="N53" i="438" s="1"/>
  <c r="T53" i="438" a="1"/>
  <c r="T53" i="438" s="1"/>
  <c r="S53" i="438" a="1"/>
  <c r="S53" i="438" s="1"/>
  <c r="R53" i="438" a="1"/>
  <c r="R53" i="438" s="1"/>
  <c r="O53" i="438" a="1"/>
  <c r="O53" i="438" s="1"/>
  <c r="G68" i="438" a="1"/>
  <c r="G68" i="438" s="1"/>
  <c r="E68" i="438" a="1"/>
  <c r="E68" i="438" s="1"/>
  <c r="C68" i="438" a="1"/>
  <c r="C68" i="438" s="1"/>
  <c r="I68" i="438" a="1"/>
  <c r="I68" i="438" s="1"/>
  <c r="F68" i="438" a="1"/>
  <c r="F68" i="438" s="1"/>
  <c r="D68" i="438" a="1"/>
  <c r="D68" i="438" s="1"/>
  <c r="K68" i="438" a="1"/>
  <c r="K68" i="438" s="1"/>
  <c r="D32" i="438" a="1"/>
  <c r="D32" i="438" s="1"/>
  <c r="K32" i="438" s="1" a="1"/>
  <c r="K32" i="438" s="1"/>
  <c r="L32" i="438" s="1" a="1"/>
  <c r="L32" i="438" s="1"/>
  <c r="K66" i="438" a="1"/>
  <c r="K66" i="438" s="1"/>
  <c r="I66" i="438" a="1"/>
  <c r="I66" i="438" s="1"/>
  <c r="F66" i="438" a="1"/>
  <c r="F66" i="438" s="1"/>
  <c r="D66" i="438" a="1"/>
  <c r="D66" i="438" s="1"/>
  <c r="E66" i="438" a="1"/>
  <c r="E66" i="438" s="1"/>
  <c r="G66" i="438" a="1"/>
  <c r="G66" i="438" s="1"/>
  <c r="C66" i="438" a="1"/>
  <c r="C66" i="438" s="1"/>
  <c r="D30" i="438" a="1"/>
  <c r="D30" i="438" s="1"/>
  <c r="K61" i="438" a="1"/>
  <c r="K61" i="438" s="1"/>
  <c r="E61" i="438" a="1"/>
  <c r="E61" i="438" s="1"/>
  <c r="G61" i="438" a="1"/>
  <c r="G61" i="438" s="1"/>
  <c r="D61" i="438" a="1"/>
  <c r="D61" i="438" s="1"/>
  <c r="F61" i="438" a="1"/>
  <c r="F61" i="438" s="1"/>
  <c r="C61" i="438" a="1"/>
  <c r="C61" i="438" s="1"/>
  <c r="I61" i="438" a="1"/>
  <c r="I61" i="438" s="1"/>
  <c r="D25" i="438" a="1"/>
  <c r="D25" i="438" s="1"/>
  <c r="O61" i="438" a="1"/>
  <c r="O61" i="438" s="1"/>
  <c r="M61" i="438" a="1"/>
  <c r="M61" i="438" s="1"/>
  <c r="T61" i="438" a="1"/>
  <c r="T61" i="438" s="1"/>
  <c r="N61" i="438" a="1"/>
  <c r="N61" i="438" s="1"/>
  <c r="S61" i="438" a="1"/>
  <c r="S61" i="438" s="1"/>
  <c r="R61" i="438" a="1"/>
  <c r="R61" i="438" s="1"/>
  <c r="G72" i="438" a="1"/>
  <c r="G72" i="438" s="1"/>
  <c r="E72" i="438" a="1"/>
  <c r="E72" i="438" s="1"/>
  <c r="C72" i="438" a="1"/>
  <c r="C72" i="438" s="1"/>
  <c r="I72" i="438" a="1"/>
  <c r="I72" i="438" s="1"/>
  <c r="F72" i="438" a="1"/>
  <c r="F72" i="438" s="1"/>
  <c r="D72" i="438" a="1"/>
  <c r="D72" i="438" s="1"/>
  <c r="K72" i="438" a="1"/>
  <c r="K72" i="438" s="1"/>
  <c r="D36" i="438" a="1"/>
  <c r="D36" i="438" s="1"/>
  <c r="K36" i="438" s="1" a="1"/>
  <c r="K36" i="438" s="1"/>
  <c r="L36" i="438" s="1" a="1"/>
  <c r="L36" i="438" s="1"/>
  <c r="K54" i="438" a="1"/>
  <c r="K54" i="438" s="1"/>
  <c r="I54" i="438" a="1"/>
  <c r="I54" i="438" s="1"/>
  <c r="F54" i="438" a="1"/>
  <c r="F54" i="438" s="1"/>
  <c r="D54" i="438" a="1"/>
  <c r="D54" i="438" s="1"/>
  <c r="G54" i="438" a="1"/>
  <c r="G54" i="438" s="1"/>
  <c r="E54" i="438" a="1"/>
  <c r="E54" i="438" s="1"/>
  <c r="C54" i="438" a="1"/>
  <c r="C54" i="438" s="1"/>
  <c r="D18" i="438" a="1"/>
  <c r="D18" i="438" s="1"/>
  <c r="T54" i="438" a="1"/>
  <c r="T54" i="438" s="1"/>
  <c r="O54" i="438" a="1"/>
  <c r="O54" i="438" s="1"/>
  <c r="R54" i="438" a="1"/>
  <c r="R54" i="438" s="1"/>
  <c r="M54" i="438" a="1"/>
  <c r="M54" i="438" s="1"/>
  <c r="N54" i="438" a="1"/>
  <c r="N54" i="438" s="1"/>
  <c r="S54" i="438" a="1"/>
  <c r="S54" i="438" s="1"/>
  <c r="G50" i="438" a="1"/>
  <c r="G50" i="438" s="1"/>
  <c r="E50" i="438" a="1"/>
  <c r="E50" i="438" s="1"/>
  <c r="C50" i="438" a="1"/>
  <c r="C50" i="438" s="1"/>
  <c r="K50" i="438" a="1"/>
  <c r="K50" i="438" s="1"/>
  <c r="I50" i="438" a="1"/>
  <c r="I50" i="438" s="1"/>
  <c r="F50" i="438" a="1"/>
  <c r="F50" i="438" s="1"/>
  <c r="D50" i="438" a="1"/>
  <c r="D50" i="438" s="1"/>
  <c r="D14" i="438" a="1"/>
  <c r="D14" i="438" s="1"/>
  <c r="T50" i="438" a="1"/>
  <c r="T50" i="438" s="1"/>
  <c r="S50" i="438" a="1"/>
  <c r="S50" i="438" s="1"/>
  <c r="R50" i="438" a="1"/>
  <c r="R50" i="438" s="1"/>
  <c r="O50" i="438" a="1"/>
  <c r="O50" i="438" s="1"/>
  <c r="N50" i="438" a="1"/>
  <c r="N50" i="438" s="1"/>
  <c r="M50" i="438" a="1"/>
  <c r="M50" i="438" s="1"/>
  <c r="G55" i="438" a="1"/>
  <c r="G55" i="438" s="1"/>
  <c r="E55" i="438" a="1"/>
  <c r="E55" i="438" s="1"/>
  <c r="F55" i="438" a="1"/>
  <c r="F55" i="438" s="1"/>
  <c r="D55" i="438" a="1"/>
  <c r="D55" i="438" s="1"/>
  <c r="K55" i="438" a="1"/>
  <c r="K55" i="438" s="1"/>
  <c r="C55" i="438" a="1"/>
  <c r="C55" i="438" s="1"/>
  <c r="I55" i="438" a="1"/>
  <c r="I55" i="438" s="1"/>
  <c r="D19" i="438" a="1"/>
  <c r="D19" i="438" s="1"/>
  <c r="K19" i="438" s="1" a="1"/>
  <c r="K19" i="438" s="1"/>
  <c r="L19" i="438" s="1" a="1"/>
  <c r="L19" i="438" s="1"/>
  <c r="K67" i="438" a="1"/>
  <c r="K67" i="438" s="1"/>
  <c r="I67" i="438" a="1"/>
  <c r="I67" i="438" s="1"/>
  <c r="F67" i="438" a="1"/>
  <c r="F67" i="438" s="1"/>
  <c r="D67" i="438" a="1"/>
  <c r="D67" i="438" s="1"/>
  <c r="G67" i="438" a="1"/>
  <c r="G67" i="438" s="1"/>
  <c r="C67" i="438" a="1"/>
  <c r="C67" i="438" s="1"/>
  <c r="E67" i="438" a="1"/>
  <c r="E67" i="438" s="1"/>
  <c r="D31" i="438" a="1"/>
  <c r="D31" i="438" s="1"/>
  <c r="K31" i="438" s="1" a="1"/>
  <c r="K31" i="438" s="1"/>
  <c r="L31" i="438" s="1" a="1"/>
  <c r="L31" i="438" s="1"/>
  <c r="K51" i="438" a="1"/>
  <c r="K51" i="438" s="1"/>
  <c r="I51" i="438" a="1"/>
  <c r="I51" i="438" s="1"/>
  <c r="F51" i="438" a="1"/>
  <c r="F51" i="438" s="1"/>
  <c r="D51" i="438" a="1"/>
  <c r="D51" i="438" s="1"/>
  <c r="G51" i="438" a="1"/>
  <c r="G51" i="438" s="1"/>
  <c r="E51" i="438" a="1"/>
  <c r="E51" i="438" s="1"/>
  <c r="C51" i="438" a="1"/>
  <c r="C51" i="438" s="1"/>
  <c r="D15" i="438" a="1"/>
  <c r="D15" i="438" s="1"/>
  <c r="T51" i="438" a="1"/>
  <c r="T51" i="438" s="1"/>
  <c r="O51" i="438" a="1"/>
  <c r="O51" i="438" s="1"/>
  <c r="R51" i="438" a="1"/>
  <c r="R51" i="438" s="1"/>
  <c r="M51" i="438" a="1"/>
  <c r="M51" i="438" s="1"/>
  <c r="N51" i="438" a="1"/>
  <c r="N51" i="438" s="1"/>
  <c r="S51" i="438" a="1"/>
  <c r="S51" i="438" s="1"/>
  <c r="K63" i="438" a="1"/>
  <c r="K63" i="438" s="1"/>
  <c r="I63" i="438" a="1"/>
  <c r="I63" i="438" s="1"/>
  <c r="F63" i="438" a="1"/>
  <c r="F63" i="438" s="1"/>
  <c r="D63" i="438" a="1"/>
  <c r="D63" i="438" s="1"/>
  <c r="G63" i="438" a="1"/>
  <c r="G63" i="438" s="1"/>
  <c r="C63" i="438" a="1"/>
  <c r="C63" i="438" s="1"/>
  <c r="E63" i="438" a="1"/>
  <c r="E63" i="438" s="1"/>
  <c r="D27" i="438" a="1"/>
  <c r="D27" i="438" s="1"/>
  <c r="R63" i="438" a="1"/>
  <c r="R63" i="438" s="1"/>
  <c r="O63" i="438" a="1"/>
  <c r="O63" i="438" s="1"/>
  <c r="N63" i="438" a="1"/>
  <c r="N63" i="438" s="1"/>
  <c r="S63" i="438" a="1"/>
  <c r="S63" i="438" s="1"/>
  <c r="T63" i="438" a="1"/>
  <c r="T63" i="438" s="1"/>
  <c r="M63" i="438" a="1"/>
  <c r="M63" i="438" s="1"/>
  <c r="O51" i="437" a="1"/>
  <c r="O51" i="437" s="1"/>
  <c r="T67" i="438" a="1"/>
  <c r="T67" i="438" s="1"/>
  <c r="R67" i="438" a="1"/>
  <c r="R67" i="438" s="1"/>
  <c r="N67" i="438" a="1"/>
  <c r="N67" i="438" s="1"/>
  <c r="S67" i="438" a="1"/>
  <c r="S67" i="438" s="1"/>
  <c r="M67" i="438" a="1"/>
  <c r="M67" i="438" s="1"/>
  <c r="O67" i="438" a="1"/>
  <c r="O67" i="438" s="1"/>
  <c r="T71" i="438" a="1"/>
  <c r="T71" i="438" s="1"/>
  <c r="R71" i="438" a="1"/>
  <c r="R71" i="438" s="1"/>
  <c r="N71" i="438" a="1"/>
  <c r="N71" i="438" s="1"/>
  <c r="S71" i="438" a="1"/>
  <c r="S71" i="438" s="1"/>
  <c r="O71" i="438" a="1"/>
  <c r="O71" i="438" s="1"/>
  <c r="M71" i="438" a="1"/>
  <c r="M71" i="438" s="1"/>
  <c r="S69" i="438" a="1"/>
  <c r="S69" i="438" s="1"/>
  <c r="O69" i="438" a="1"/>
  <c r="O69" i="438" s="1"/>
  <c r="M69" i="438" a="1"/>
  <c r="M69" i="438" s="1"/>
  <c r="T69" i="438" a="1"/>
  <c r="T69" i="438" s="1"/>
  <c r="R69" i="438" a="1"/>
  <c r="R69" i="438" s="1"/>
  <c r="N69" i="438" a="1"/>
  <c r="N69" i="438" s="1"/>
  <c r="G64" i="438" a="1"/>
  <c r="G64" i="438" s="1"/>
  <c r="E64" i="438" a="1"/>
  <c r="E64" i="438" s="1"/>
  <c r="C64" i="438" a="1"/>
  <c r="C64" i="438" s="1"/>
  <c r="I64" i="438" a="1"/>
  <c r="I64" i="438" s="1"/>
  <c r="D64" i="438" a="1"/>
  <c r="D64" i="438" s="1"/>
  <c r="K64" i="438" a="1"/>
  <c r="K64" i="438" s="1"/>
  <c r="F64" i="438" a="1"/>
  <c r="F64" i="438" s="1"/>
  <c r="D28" i="438" a="1"/>
  <c r="D28" i="438" s="1"/>
  <c r="G60" i="438" a="1"/>
  <c r="G60" i="438" s="1"/>
  <c r="E60" i="438" a="1"/>
  <c r="E60" i="438" s="1"/>
  <c r="C60" i="438" a="1"/>
  <c r="C60" i="438" s="1"/>
  <c r="K60" i="438" a="1"/>
  <c r="K60" i="438" s="1"/>
  <c r="I60" i="438" a="1"/>
  <c r="I60" i="438" s="1"/>
  <c r="F60" i="438" a="1"/>
  <c r="F60" i="438" s="1"/>
  <c r="D60" i="438" a="1"/>
  <c r="D60" i="438" s="1"/>
  <c r="D24" i="438" a="1"/>
  <c r="D24" i="438" s="1"/>
  <c r="G56" i="438" a="1"/>
  <c r="G56" i="438" s="1"/>
  <c r="E56" i="438" a="1"/>
  <c r="E56" i="438" s="1"/>
  <c r="C56" i="438" a="1"/>
  <c r="C56" i="438" s="1"/>
  <c r="K56" i="438" a="1"/>
  <c r="K56" i="438" s="1"/>
  <c r="I56" i="438" a="1"/>
  <c r="I56" i="438" s="1"/>
  <c r="F56" i="438" a="1"/>
  <c r="F56" i="438" s="1"/>
  <c r="D56" i="438" a="1"/>
  <c r="D56" i="438" s="1"/>
  <c r="R64" i="438" a="1"/>
  <c r="R64" i="438" s="1"/>
  <c r="N60" i="438" a="1"/>
  <c r="N60" i="438" s="1"/>
  <c r="O60" i="438" a="1"/>
  <c r="O60" i="438" s="1"/>
  <c r="K52" i="438" a="1"/>
  <c r="K52" i="438" s="1"/>
  <c r="I52" i="438" a="1"/>
  <c r="I52" i="438" s="1"/>
  <c r="F52" i="438" a="1"/>
  <c r="F52" i="438" s="1"/>
  <c r="D52" i="438" a="1"/>
  <c r="D52" i="438" s="1"/>
  <c r="G52" i="438" a="1"/>
  <c r="G52" i="438" s="1"/>
  <c r="E52" i="438" a="1"/>
  <c r="E52" i="438" s="1"/>
  <c r="C52" i="438" a="1"/>
  <c r="C52" i="438" s="1"/>
  <c r="D16" i="438" a="1"/>
  <c r="D16" i="438" s="1"/>
  <c r="K48" i="438" a="1"/>
  <c r="K48" i="438" s="1"/>
  <c r="I48" i="438" a="1"/>
  <c r="I48" i="438" s="1"/>
  <c r="F48" i="438" a="1"/>
  <c r="F48" i="438" s="1"/>
  <c r="D48" i="438" a="1"/>
  <c r="D48" i="438" s="1"/>
  <c r="G48" i="438" a="1"/>
  <c r="G48" i="438" s="1"/>
  <c r="E48" i="438" a="1"/>
  <c r="E48" i="438" s="1"/>
  <c r="C48" i="438" a="1"/>
  <c r="C48" i="438" s="1"/>
  <c r="D12" i="438" a="1"/>
  <c r="D12" i="438" s="1"/>
  <c r="K44" i="438" a="1"/>
  <c r="K44" i="438" s="1"/>
  <c r="I44" i="438" a="1"/>
  <c r="I44" i="438" s="1"/>
  <c r="F44" i="438" a="1"/>
  <c r="F44" i="438" s="1"/>
  <c r="D44" i="438" a="1"/>
  <c r="D44" i="438" s="1"/>
  <c r="G44" i="438" a="1"/>
  <c r="G44" i="438" s="1"/>
  <c r="E44" i="438" a="1"/>
  <c r="E44" i="438" s="1"/>
  <c r="C44" i="438" a="1"/>
  <c r="C44" i="438" s="1"/>
  <c r="H8" i="438" a="1"/>
  <c r="H8" i="438" s="1"/>
  <c r="AA8" i="438" s="1" a="1"/>
  <c r="AA8" i="438" s="1"/>
  <c r="D8" i="438" a="1"/>
  <c r="D8" i="438" s="1"/>
  <c r="S68" i="438" a="1"/>
  <c r="S68" i="438" s="1"/>
  <c r="O68" i="438" a="1"/>
  <c r="O68" i="438" s="1"/>
  <c r="M68" i="438" a="1"/>
  <c r="M68" i="438" s="1"/>
  <c r="T68" i="438" a="1"/>
  <c r="T68" i="438" s="1"/>
  <c r="R68" i="438" a="1"/>
  <c r="R68" i="438" s="1"/>
  <c r="N68" i="438" a="1"/>
  <c r="N68" i="438" s="1"/>
  <c r="O64" i="438" a="1"/>
  <c r="O64" i="438" s="1"/>
  <c r="S56" i="438" a="1"/>
  <c r="S56" i="438" s="1"/>
  <c r="O56" i="438" a="1"/>
  <c r="O56" i="438" s="1"/>
  <c r="M56" i="438" a="1"/>
  <c r="M56" i="438" s="1"/>
  <c r="T56" i="438" a="1"/>
  <c r="T56" i="438" s="1"/>
  <c r="R56" i="438" a="1"/>
  <c r="R56" i="438" s="1"/>
  <c r="N56" i="438" a="1"/>
  <c r="N56" i="438" s="1"/>
  <c r="K70" i="438" a="1"/>
  <c r="K70" i="438" s="1"/>
  <c r="I70" i="438" a="1"/>
  <c r="I70" i="438" s="1"/>
  <c r="F70" i="438" a="1"/>
  <c r="F70" i="438" s="1"/>
  <c r="D70" i="438" a="1"/>
  <c r="D70" i="438" s="1"/>
  <c r="G70" i="438" a="1"/>
  <c r="G70" i="438" s="1"/>
  <c r="E70" i="438" a="1"/>
  <c r="E70" i="438" s="1"/>
  <c r="C70" i="438" a="1"/>
  <c r="C70" i="438" s="1"/>
  <c r="O52" i="438" a="1"/>
  <c r="O52" i="438" s="1"/>
  <c r="T52" i="438" a="1"/>
  <c r="T52" i="438" s="1"/>
  <c r="N48" i="438" a="1"/>
  <c r="N48" i="438" s="1"/>
  <c r="N44" i="438" a="1"/>
  <c r="N44" i="438" s="1"/>
  <c r="R71" i="434" a="1"/>
  <c r="R71" i="434" s="1"/>
  <c r="N52" i="436" a="1"/>
  <c r="N52" i="436" s="1"/>
  <c r="T48" i="436" a="1"/>
  <c r="T48" i="436" s="1"/>
  <c r="N47" i="437" a="1"/>
  <c r="N47" i="437" s="1"/>
  <c r="K71" i="438" a="1"/>
  <c r="K71" i="438" s="1"/>
  <c r="I71" i="438" a="1"/>
  <c r="I71" i="438" s="1"/>
  <c r="F71" i="438" a="1"/>
  <c r="F71" i="438" s="1"/>
  <c r="D71" i="438" a="1"/>
  <c r="D71" i="438" s="1"/>
  <c r="G71" i="438" a="1"/>
  <c r="G71" i="438" s="1"/>
  <c r="E71" i="438" a="1"/>
  <c r="E71" i="438" s="1"/>
  <c r="C71" i="438" a="1"/>
  <c r="C71" i="438" s="1"/>
  <c r="G69" i="438" a="1"/>
  <c r="G69" i="438" s="1"/>
  <c r="E69" i="438" a="1"/>
  <c r="E69" i="438" s="1"/>
  <c r="C69" i="438" a="1"/>
  <c r="C69" i="438" s="1"/>
  <c r="K69" i="438" a="1"/>
  <c r="K69" i="438" s="1"/>
  <c r="I69" i="438" a="1"/>
  <c r="I69" i="438" s="1"/>
  <c r="F69" i="438" a="1"/>
  <c r="F69" i="438" s="1"/>
  <c r="D69" i="438" a="1"/>
  <c r="D69" i="438" s="1"/>
  <c r="G59" i="438" a="1"/>
  <c r="G59" i="438" s="1"/>
  <c r="E59" i="438" a="1"/>
  <c r="E59" i="438" s="1"/>
  <c r="C59" i="438" a="1"/>
  <c r="C59" i="438" s="1"/>
  <c r="F59" i="438" a="1"/>
  <c r="F59" i="438" s="1"/>
  <c r="D59" i="438" a="1"/>
  <c r="D59" i="438" s="1"/>
  <c r="K59" i="438" a="1"/>
  <c r="K59" i="438" s="1"/>
  <c r="D23" i="438" a="1"/>
  <c r="D23" i="438" s="1"/>
  <c r="I59" i="438" a="1"/>
  <c r="I59" i="438" s="1"/>
  <c r="S72" i="438" a="1"/>
  <c r="S72" i="438" s="1"/>
  <c r="O72" i="438" a="1"/>
  <c r="O72" i="438" s="1"/>
  <c r="M72" i="438" a="1"/>
  <c r="M72" i="438" s="1"/>
  <c r="T72" i="438" a="1"/>
  <c r="T72" i="438" s="1"/>
  <c r="R72" i="438" a="1"/>
  <c r="R72" i="438" s="1"/>
  <c r="N72" i="438" a="1"/>
  <c r="N72" i="438" s="1"/>
  <c r="S57" i="438" a="1"/>
  <c r="S57" i="438" s="1"/>
  <c r="R57" i="438" a="1"/>
  <c r="R57" i="438" s="1"/>
  <c r="R60" i="438" a="1"/>
  <c r="R60" i="438" s="1"/>
  <c r="S60" i="438" a="1"/>
  <c r="S60" i="438" s="1"/>
  <c r="D20" i="438" a="1"/>
  <c r="D20" i="438" s="1"/>
  <c r="K47" i="438" a="1"/>
  <c r="K47" i="438" s="1"/>
  <c r="I47" i="438" a="1"/>
  <c r="I47" i="438" s="1"/>
  <c r="F47" i="438" a="1"/>
  <c r="F47" i="438" s="1"/>
  <c r="D47" i="438" a="1"/>
  <c r="D47" i="438" s="1"/>
  <c r="G47" i="438" a="1"/>
  <c r="G47" i="438" s="1"/>
  <c r="E47" i="438" a="1"/>
  <c r="E47" i="438" s="1"/>
  <c r="C47" i="438" a="1"/>
  <c r="C47" i="438" s="1"/>
  <c r="D11" i="438" a="1"/>
  <c r="D11" i="438" s="1"/>
  <c r="B2" i="438"/>
  <c r="M65" i="438" a="1"/>
  <c r="M65" i="438" s="1"/>
  <c r="N64" i="438" a="1"/>
  <c r="N64" i="438" s="1"/>
  <c r="S64" i="438" a="1"/>
  <c r="S64" i="438" s="1"/>
  <c r="R59" i="438" a="1"/>
  <c r="R59" i="438" s="1"/>
  <c r="N49" i="438" a="1"/>
  <c r="N49" i="438" s="1"/>
  <c r="M49" i="438" a="1"/>
  <c r="M49" i="438" s="1"/>
  <c r="N47" i="438" a="1"/>
  <c r="N47" i="438" s="1"/>
  <c r="N45" i="438" a="1"/>
  <c r="N45" i="438" s="1"/>
  <c r="M45" i="438" a="1"/>
  <c r="M45" i="438" s="1"/>
  <c r="S52" i="438" a="1"/>
  <c r="S52" i="438" s="1"/>
  <c r="M48" i="438" a="1"/>
  <c r="M48" i="438" s="1"/>
  <c r="R48" i="438" a="1"/>
  <c r="R48" i="438" s="1"/>
  <c r="N46" i="438" a="1"/>
  <c r="N46" i="438" s="1"/>
  <c r="M44" i="438" a="1"/>
  <c r="M44" i="438" s="1"/>
  <c r="R44" i="438" a="1"/>
  <c r="R44" i="438" s="1"/>
  <c r="T58" i="437" a="1"/>
  <c r="T58" i="437" s="1"/>
  <c r="O47" i="437" a="1"/>
  <c r="O47" i="437" s="1"/>
  <c r="K62" i="438" a="1"/>
  <c r="K62" i="438" s="1"/>
  <c r="I62" i="438" a="1"/>
  <c r="I62" i="438" s="1"/>
  <c r="F62" i="438" a="1"/>
  <c r="F62" i="438" s="1"/>
  <c r="D62" i="438" a="1"/>
  <c r="D62" i="438" s="1"/>
  <c r="E62" i="438" a="1"/>
  <c r="E62" i="438" s="1"/>
  <c r="G62" i="438" a="1"/>
  <c r="G62" i="438" s="1"/>
  <c r="C62" i="438" a="1"/>
  <c r="C62" i="438" s="1"/>
  <c r="D26" i="438" a="1"/>
  <c r="D26" i="438" s="1"/>
  <c r="K58" i="438" a="1"/>
  <c r="K58" i="438" s="1"/>
  <c r="I58" i="438" a="1"/>
  <c r="I58" i="438" s="1"/>
  <c r="F58" i="438" a="1"/>
  <c r="F58" i="438" s="1"/>
  <c r="D58" i="438" a="1"/>
  <c r="D58" i="438" s="1"/>
  <c r="G58" i="438" a="1"/>
  <c r="G58" i="438" s="1"/>
  <c r="E58" i="438" a="1"/>
  <c r="E58" i="438" s="1"/>
  <c r="C58" i="438" a="1"/>
  <c r="C58" i="438" s="1"/>
  <c r="D22" i="438" a="1"/>
  <c r="D22" i="438" s="1"/>
  <c r="T66" i="438" a="1"/>
  <c r="T66" i="438" s="1"/>
  <c r="R66" i="438" a="1"/>
  <c r="R66" i="438" s="1"/>
  <c r="N66" i="438" a="1"/>
  <c r="N66" i="438" s="1"/>
  <c r="O66" i="438" a="1"/>
  <c r="O66" i="438" s="1"/>
  <c r="S66" i="438" a="1"/>
  <c r="S66" i="438" s="1"/>
  <c r="M66" i="438" a="1"/>
  <c r="M66" i="438" s="1"/>
  <c r="M57" i="438" a="1"/>
  <c r="M57" i="438" s="1"/>
  <c r="T60" i="438" a="1"/>
  <c r="T60" i="438" s="1"/>
  <c r="G46" i="438" a="1"/>
  <c r="G46" i="438" s="1"/>
  <c r="E46" i="438" a="1"/>
  <c r="E46" i="438" s="1"/>
  <c r="C46" i="438" a="1"/>
  <c r="C46" i="438" s="1"/>
  <c r="K46" i="438" a="1"/>
  <c r="K46" i="438" s="1"/>
  <c r="I46" i="438" a="1"/>
  <c r="I46" i="438" s="1"/>
  <c r="F46" i="438" a="1"/>
  <c r="F46" i="438" s="1"/>
  <c r="D46" i="438" a="1"/>
  <c r="D46" i="438" s="1"/>
  <c r="D10" i="438" a="1"/>
  <c r="D10" i="438" s="1"/>
  <c r="W7" i="438" a="1"/>
  <c r="W7" i="438" s="1"/>
  <c r="R65" i="438" a="1"/>
  <c r="R65" i="438" s="1"/>
  <c r="T64" i="438" a="1"/>
  <c r="T64" i="438" s="1"/>
  <c r="M62" i="438" a="1"/>
  <c r="M62" i="438" s="1"/>
  <c r="R62" i="438" a="1"/>
  <c r="R62" i="438" s="1"/>
  <c r="T59" i="438" a="1"/>
  <c r="T59" i="438" s="1"/>
  <c r="M59" i="438" a="1"/>
  <c r="M59" i="438" s="1"/>
  <c r="D34" i="438" a="1"/>
  <c r="D34" i="438" s="1"/>
  <c r="N58" i="438" a="1"/>
  <c r="N58" i="438" s="1"/>
  <c r="M47" i="438" a="1"/>
  <c r="M47" i="438" s="1"/>
  <c r="R47" i="438" a="1"/>
  <c r="R47" i="438" s="1"/>
  <c r="N52" i="438" a="1"/>
  <c r="N52" i="438" s="1"/>
  <c r="O48" i="438" a="1"/>
  <c r="O48" i="438" s="1"/>
  <c r="T48" i="438" a="1"/>
  <c r="T48" i="438" s="1"/>
  <c r="R46" i="438" a="1"/>
  <c r="R46" i="438" s="1"/>
  <c r="S46" i="438" a="1"/>
  <c r="S46" i="438" s="1"/>
  <c r="O44" i="438" a="1"/>
  <c r="O44" i="438" s="1"/>
  <c r="T44" i="438" a="1"/>
  <c r="T44" i="438" s="1"/>
  <c r="N60" i="436" a="1"/>
  <c r="N60" i="436" s="1"/>
  <c r="T54" i="435" a="1"/>
  <c r="T54" i="435" s="1"/>
  <c r="N50" i="436" a="1"/>
  <c r="N50" i="436" s="1"/>
  <c r="M58" i="437" a="1"/>
  <c r="M58" i="437" s="1"/>
  <c r="N51" i="437" a="1"/>
  <c r="N51" i="437" s="1"/>
  <c r="D35" i="438" a="1"/>
  <c r="D35" i="438" s="1"/>
  <c r="K35" i="438" s="1" a="1"/>
  <c r="K35" i="438" s="1"/>
  <c r="L35" i="438" s="1" a="1"/>
  <c r="L35" i="438" s="1"/>
  <c r="D33" i="438" a="1"/>
  <c r="D33" i="438" s="1"/>
  <c r="G65" i="438" a="1"/>
  <c r="G65" i="438" s="1"/>
  <c r="E65" i="438" a="1"/>
  <c r="E65" i="438" s="1"/>
  <c r="C65" i="438" a="1"/>
  <c r="C65" i="438" s="1"/>
  <c r="I65" i="438" a="1"/>
  <c r="I65" i="438" s="1"/>
  <c r="D65" i="438" a="1"/>
  <c r="D65" i="438" s="1"/>
  <c r="K65" i="438" a="1"/>
  <c r="K65" i="438" s="1"/>
  <c r="F65" i="438" a="1"/>
  <c r="F65" i="438" s="1"/>
  <c r="D29" i="438" a="1"/>
  <c r="D29" i="438" s="1"/>
  <c r="K57" i="438" a="1"/>
  <c r="K57" i="438" s="1"/>
  <c r="I57" i="438" a="1"/>
  <c r="I57" i="438" s="1"/>
  <c r="F57" i="438" a="1"/>
  <c r="F57" i="438" s="1"/>
  <c r="D57" i="438" a="1"/>
  <c r="D57" i="438" s="1"/>
  <c r="E57" i="438" a="1"/>
  <c r="E57" i="438" s="1"/>
  <c r="C57" i="438" a="1"/>
  <c r="C57" i="438" s="1"/>
  <c r="G57" i="438" a="1"/>
  <c r="G57" i="438" s="1"/>
  <c r="D21" i="438" a="1"/>
  <c r="D21" i="438" s="1"/>
  <c r="O57" i="438" a="1"/>
  <c r="O57" i="438" s="1"/>
  <c r="M60" i="438" a="1"/>
  <c r="M60" i="438" s="1"/>
  <c r="S55" i="438" a="1"/>
  <c r="S55" i="438" s="1"/>
  <c r="O55" i="438" a="1"/>
  <c r="O55" i="438" s="1"/>
  <c r="M55" i="438" a="1"/>
  <c r="M55" i="438" s="1"/>
  <c r="R55" i="438" a="1"/>
  <c r="R55" i="438" s="1"/>
  <c r="N55" i="438" a="1"/>
  <c r="N55" i="438" s="1"/>
  <c r="T55" i="438" a="1"/>
  <c r="T55" i="438" s="1"/>
  <c r="G49" i="438" a="1"/>
  <c r="G49" i="438" s="1"/>
  <c r="E49" i="438" a="1"/>
  <c r="E49" i="438" s="1"/>
  <c r="C49" i="438" a="1"/>
  <c r="C49" i="438" s="1"/>
  <c r="K49" i="438" a="1"/>
  <c r="K49" i="438" s="1"/>
  <c r="I49" i="438" a="1"/>
  <c r="I49" i="438" s="1"/>
  <c r="F49" i="438" a="1"/>
  <c r="F49" i="438" s="1"/>
  <c r="D49" i="438" a="1"/>
  <c r="D49" i="438" s="1"/>
  <c r="D13" i="438" a="1"/>
  <c r="D13" i="438" s="1"/>
  <c r="G45" i="438" a="1"/>
  <c r="G45" i="438" s="1"/>
  <c r="E45" i="438" a="1"/>
  <c r="E45" i="438" s="1"/>
  <c r="C45" i="438" a="1"/>
  <c r="C45" i="438" s="1"/>
  <c r="K45" i="438" a="1"/>
  <c r="K45" i="438" s="1"/>
  <c r="I45" i="438" a="1"/>
  <c r="I45" i="438" s="1"/>
  <c r="F45" i="438" a="1"/>
  <c r="F45" i="438" s="1"/>
  <c r="D45" i="438" a="1"/>
  <c r="D45" i="438" s="1"/>
  <c r="D9" i="438" a="1"/>
  <c r="D9" i="438" s="1"/>
  <c r="N65" i="438" a="1"/>
  <c r="N65" i="438" s="1"/>
  <c r="S65" i="438" a="1"/>
  <c r="S65" i="438" s="1"/>
  <c r="M64" i="438" a="1"/>
  <c r="M64" i="438" s="1"/>
  <c r="S62" i="438" a="1"/>
  <c r="S62" i="438" s="1"/>
  <c r="T62" i="438" a="1"/>
  <c r="T62" i="438" s="1"/>
  <c r="O59" i="438" a="1"/>
  <c r="O59" i="438" s="1"/>
  <c r="T70" i="438" a="1"/>
  <c r="T70" i="438" s="1"/>
  <c r="R70" i="438" a="1"/>
  <c r="R70" i="438" s="1"/>
  <c r="N70" i="438" a="1"/>
  <c r="N70" i="438" s="1"/>
  <c r="S70" i="438" a="1"/>
  <c r="S70" i="438" s="1"/>
  <c r="O70" i="438" a="1"/>
  <c r="O70" i="438" s="1"/>
  <c r="M70" i="438" a="1"/>
  <c r="M70" i="438" s="1"/>
  <c r="M58" i="438" a="1"/>
  <c r="M58" i="438" s="1"/>
  <c r="R58" i="438" a="1"/>
  <c r="R58" i="438" s="1"/>
  <c r="R49" i="438" a="1"/>
  <c r="R49" i="438" s="1"/>
  <c r="S49" i="438" a="1"/>
  <c r="S49" i="438" s="1"/>
  <c r="O47" i="438" a="1"/>
  <c r="O47" i="438" s="1"/>
  <c r="T47" i="438" a="1"/>
  <c r="T47" i="438" s="1"/>
  <c r="R45" i="438" a="1"/>
  <c r="R45" i="438" s="1"/>
  <c r="S45" i="438" a="1"/>
  <c r="S45" i="438" s="1"/>
  <c r="M52" i="438" a="1"/>
  <c r="M52" i="438" s="1"/>
  <c r="R52" i="438" a="1"/>
  <c r="R52" i="438" s="1"/>
  <c r="S48" i="438" a="1"/>
  <c r="S48" i="438" s="1"/>
  <c r="T46" i="438" a="1"/>
  <c r="T46" i="438" s="1"/>
  <c r="S44" i="438" a="1"/>
  <c r="S44" i="438" s="1"/>
  <c r="AA8" i="437" a="1"/>
  <c r="AA8" i="437" s="1"/>
  <c r="H9" i="437" a="1"/>
  <c r="H9" i="437" s="1"/>
  <c r="G64" i="437" a="1"/>
  <c r="G64" i="437" s="1"/>
  <c r="E64" i="437" a="1"/>
  <c r="E64" i="437" s="1"/>
  <c r="C64" i="437" a="1"/>
  <c r="C64" i="437" s="1"/>
  <c r="I64" i="437" a="1"/>
  <c r="I64" i="437" s="1"/>
  <c r="F64" i="437" a="1"/>
  <c r="F64" i="437" s="1"/>
  <c r="D64" i="437" a="1"/>
  <c r="D64" i="437" s="1"/>
  <c r="K64" i="437" a="1"/>
  <c r="K64" i="437" s="1"/>
  <c r="D28" i="437" a="1"/>
  <c r="D28" i="437" s="1"/>
  <c r="G65" i="437" a="1"/>
  <c r="G65" i="437" s="1"/>
  <c r="E65" i="437" a="1"/>
  <c r="E65" i="437" s="1"/>
  <c r="C65" i="437" a="1"/>
  <c r="C65" i="437" s="1"/>
  <c r="K65" i="437" a="1"/>
  <c r="K65" i="437" s="1"/>
  <c r="I65" i="437" a="1"/>
  <c r="I65" i="437" s="1"/>
  <c r="F65" i="437" a="1"/>
  <c r="F65" i="437" s="1"/>
  <c r="D65" i="437" a="1"/>
  <c r="D65" i="437" s="1"/>
  <c r="D29" i="437" a="1"/>
  <c r="D29" i="437" s="1"/>
  <c r="K29" i="437" s="1" a="1"/>
  <c r="K29" i="437" s="1"/>
  <c r="L29" i="437" s="1" a="1"/>
  <c r="L29" i="437" s="1"/>
  <c r="M72" i="432" a="1"/>
  <c r="M72" i="432" s="1"/>
  <c r="T66" i="437" a="1"/>
  <c r="T66" i="437" s="1"/>
  <c r="R66" i="437" a="1"/>
  <c r="R66" i="437" s="1"/>
  <c r="N66" i="437" a="1"/>
  <c r="N66" i="437" s="1"/>
  <c r="S66" i="437" a="1"/>
  <c r="S66" i="437" s="1"/>
  <c r="O66" i="437" a="1"/>
  <c r="O66" i="437" s="1"/>
  <c r="M66" i="437" a="1"/>
  <c r="M66" i="437" s="1"/>
  <c r="T63" i="437" a="1"/>
  <c r="T63" i="437" s="1"/>
  <c r="R63" i="437" a="1"/>
  <c r="R63" i="437" s="1"/>
  <c r="N63" i="437" a="1"/>
  <c r="N63" i="437" s="1"/>
  <c r="S63" i="437" a="1"/>
  <c r="S63" i="437" s="1"/>
  <c r="O63" i="437" a="1"/>
  <c r="O63" i="437" s="1"/>
  <c r="M63" i="437" a="1"/>
  <c r="M63" i="437" s="1"/>
  <c r="K59" i="437" a="1"/>
  <c r="K59" i="437" s="1"/>
  <c r="I59" i="437" a="1"/>
  <c r="I59" i="437" s="1"/>
  <c r="F59" i="437" a="1"/>
  <c r="F59" i="437" s="1"/>
  <c r="D59" i="437" a="1"/>
  <c r="D59" i="437" s="1"/>
  <c r="C59" i="437" a="1"/>
  <c r="C59" i="437" s="1"/>
  <c r="G59" i="437" a="1"/>
  <c r="G59" i="437" s="1"/>
  <c r="E59" i="437" a="1"/>
  <c r="E59" i="437" s="1"/>
  <c r="D23" i="437" a="1"/>
  <c r="D23" i="437" s="1"/>
  <c r="G68" i="437" a="1"/>
  <c r="G68" i="437" s="1"/>
  <c r="E68" i="437" a="1"/>
  <c r="E68" i="437" s="1"/>
  <c r="C68" i="437" a="1"/>
  <c r="C68" i="437" s="1"/>
  <c r="I68" i="437" a="1"/>
  <c r="I68" i="437" s="1"/>
  <c r="F68" i="437" a="1"/>
  <c r="F68" i="437" s="1"/>
  <c r="D68" i="437" a="1"/>
  <c r="D68" i="437" s="1"/>
  <c r="K68" i="437" a="1"/>
  <c r="K68" i="437" s="1"/>
  <c r="S68" i="437" a="1"/>
  <c r="S68" i="437" s="1"/>
  <c r="O68" i="437" a="1"/>
  <c r="O68" i="437" s="1"/>
  <c r="M68" i="437" a="1"/>
  <c r="M68" i="437" s="1"/>
  <c r="T68" i="437" a="1"/>
  <c r="T68" i="437" s="1"/>
  <c r="R68" i="437" a="1"/>
  <c r="R68" i="437" s="1"/>
  <c r="N68" i="437" a="1"/>
  <c r="N68" i="437" s="1"/>
  <c r="O59" i="437" a="1"/>
  <c r="O59" i="437" s="1"/>
  <c r="R59" i="437" a="1"/>
  <c r="R59" i="437" s="1"/>
  <c r="G53" i="437" a="1"/>
  <c r="G53" i="437" s="1"/>
  <c r="E53" i="437" a="1"/>
  <c r="E53" i="437" s="1"/>
  <c r="C53" i="437" a="1"/>
  <c r="C53" i="437" s="1"/>
  <c r="D53" i="437" a="1"/>
  <c r="D53" i="437" s="1"/>
  <c r="K53" i="437" a="1"/>
  <c r="K53" i="437" s="1"/>
  <c r="I53" i="437" a="1"/>
  <c r="I53" i="437" s="1"/>
  <c r="D17" i="437" a="1"/>
  <c r="D17" i="437" s="1"/>
  <c r="F53" i="437" a="1"/>
  <c r="F53" i="437" s="1"/>
  <c r="K49" i="437" a="1"/>
  <c r="K49" i="437" s="1"/>
  <c r="I49" i="437" a="1"/>
  <c r="I49" i="437" s="1"/>
  <c r="F49" i="437" a="1"/>
  <c r="F49" i="437" s="1"/>
  <c r="D49" i="437" a="1"/>
  <c r="D49" i="437" s="1"/>
  <c r="G49" i="437" a="1"/>
  <c r="G49" i="437" s="1"/>
  <c r="E49" i="437" a="1"/>
  <c r="E49" i="437" s="1"/>
  <c r="C49" i="437" a="1"/>
  <c r="C49" i="437" s="1"/>
  <c r="D13" i="437" a="1"/>
  <c r="D13" i="437" s="1"/>
  <c r="T44" i="437" a="1"/>
  <c r="T44" i="437" s="1"/>
  <c r="R44" i="437" a="1"/>
  <c r="R44" i="437" s="1"/>
  <c r="N44" i="437" a="1"/>
  <c r="N44" i="437" s="1"/>
  <c r="O44" i="437" a="1"/>
  <c r="O44" i="437" s="1"/>
  <c r="M44" i="437" a="1"/>
  <c r="M44" i="437" s="1"/>
  <c r="S44" i="437" a="1"/>
  <c r="S44" i="437" s="1"/>
  <c r="K8" i="437" a="1"/>
  <c r="K8" i="437" s="1"/>
  <c r="R53" i="437" a="1"/>
  <c r="R53" i="437" s="1"/>
  <c r="O53" i="437" a="1"/>
  <c r="O53" i="437" s="1"/>
  <c r="M49" i="437" a="1"/>
  <c r="M49" i="437" s="1"/>
  <c r="R49" i="437" a="1"/>
  <c r="R49" i="437" s="1"/>
  <c r="O72" i="432" a="1"/>
  <c r="O72" i="432" s="1"/>
  <c r="S51" i="434" a="1"/>
  <c r="S51" i="434" s="1"/>
  <c r="D7" i="436" a="1"/>
  <c r="D7" i="436" s="1"/>
  <c r="X7" i="436" s="1" a="1"/>
  <c r="X7" i="436" s="1"/>
  <c r="O48" i="436" a="1"/>
  <c r="O48" i="436" s="1"/>
  <c r="M44" i="436" a="1"/>
  <c r="M44" i="436" s="1"/>
  <c r="S69" i="437" a="1"/>
  <c r="S69" i="437" s="1"/>
  <c r="O69" i="437" a="1"/>
  <c r="O69" i="437" s="1"/>
  <c r="M69" i="437" a="1"/>
  <c r="M69" i="437" s="1"/>
  <c r="T69" i="437" a="1"/>
  <c r="T69" i="437" s="1"/>
  <c r="R69" i="437" a="1"/>
  <c r="R69" i="437" s="1"/>
  <c r="N69" i="437" a="1"/>
  <c r="N69" i="437" s="1"/>
  <c r="T67" i="437" a="1"/>
  <c r="T67" i="437" s="1"/>
  <c r="R67" i="437" a="1"/>
  <c r="R67" i="437" s="1"/>
  <c r="N67" i="437" a="1"/>
  <c r="N67" i="437" s="1"/>
  <c r="S67" i="437" a="1"/>
  <c r="S67" i="437" s="1"/>
  <c r="O67" i="437" a="1"/>
  <c r="O67" i="437" s="1"/>
  <c r="M67" i="437" a="1"/>
  <c r="M67" i="437" s="1"/>
  <c r="K60" i="437" a="1"/>
  <c r="K60" i="437" s="1"/>
  <c r="I60" i="437" a="1"/>
  <c r="I60" i="437" s="1"/>
  <c r="F60" i="437" a="1"/>
  <c r="F60" i="437" s="1"/>
  <c r="D60" i="437" a="1"/>
  <c r="D60" i="437" s="1"/>
  <c r="G60" i="437" a="1"/>
  <c r="G60" i="437" s="1"/>
  <c r="E60" i="437" a="1"/>
  <c r="E60" i="437" s="1"/>
  <c r="C60" i="437" a="1"/>
  <c r="C60" i="437" s="1"/>
  <c r="D24" i="437" a="1"/>
  <c r="D24" i="437" s="1"/>
  <c r="S59" i="437" a="1"/>
  <c r="S59" i="437" s="1"/>
  <c r="T59" i="437" a="1"/>
  <c r="T59" i="437" s="1"/>
  <c r="K71" i="437" a="1"/>
  <c r="K71" i="437" s="1"/>
  <c r="I71" i="437" a="1"/>
  <c r="I71" i="437" s="1"/>
  <c r="F71" i="437" a="1"/>
  <c r="F71" i="437" s="1"/>
  <c r="D71" i="437" a="1"/>
  <c r="D71" i="437" s="1"/>
  <c r="G71" i="437" a="1"/>
  <c r="G71" i="437" s="1"/>
  <c r="E71" i="437" a="1"/>
  <c r="E71" i="437" s="1"/>
  <c r="C71" i="437" a="1"/>
  <c r="C71" i="437" s="1"/>
  <c r="B2" i="437"/>
  <c r="S60" i="437" a="1"/>
  <c r="S60" i="437" s="1"/>
  <c r="T53" i="437" a="1"/>
  <c r="T53" i="437" s="1"/>
  <c r="S53" i="437" a="1"/>
  <c r="S53" i="437" s="1"/>
  <c r="R51" i="437" a="1"/>
  <c r="R51" i="437" s="1"/>
  <c r="O49" i="437" a="1"/>
  <c r="O49" i="437" s="1"/>
  <c r="T49" i="437" a="1"/>
  <c r="T49" i="437" s="1"/>
  <c r="R47" i="437" a="1"/>
  <c r="R47" i="437" s="1"/>
  <c r="R72" i="432" a="1"/>
  <c r="R72" i="432" s="1"/>
  <c r="T70" i="432" a="1"/>
  <c r="T70" i="432" s="1"/>
  <c r="O51" i="435" a="1"/>
  <c r="O51" i="435" s="1"/>
  <c r="O52" i="436" a="1"/>
  <c r="O52" i="436" s="1"/>
  <c r="M51" i="436" a="1"/>
  <c r="M51" i="436" s="1"/>
  <c r="R46" i="436" a="1"/>
  <c r="R46" i="436" s="1"/>
  <c r="S48" i="436" a="1"/>
  <c r="S48" i="436" s="1"/>
  <c r="O44" i="436" a="1"/>
  <c r="O44" i="436" s="1"/>
  <c r="S72" i="437" a="1"/>
  <c r="S72" i="437" s="1"/>
  <c r="O72" i="437" a="1"/>
  <c r="O72" i="437" s="1"/>
  <c r="M72" i="437" a="1"/>
  <c r="M72" i="437" s="1"/>
  <c r="T72" i="437" a="1"/>
  <c r="T72" i="437" s="1"/>
  <c r="R72" i="437" a="1"/>
  <c r="R72" i="437" s="1"/>
  <c r="N72" i="437" a="1"/>
  <c r="N72" i="437" s="1"/>
  <c r="T70" i="437" a="1"/>
  <c r="T70" i="437" s="1"/>
  <c r="R70" i="437" a="1"/>
  <c r="R70" i="437" s="1"/>
  <c r="N70" i="437" a="1"/>
  <c r="N70" i="437" s="1"/>
  <c r="S70" i="437" a="1"/>
  <c r="S70" i="437" s="1"/>
  <c r="O70" i="437" a="1"/>
  <c r="O70" i="437" s="1"/>
  <c r="M70" i="437" a="1"/>
  <c r="M70" i="437" s="1"/>
  <c r="K34" i="437" a="1"/>
  <c r="K34" i="437" s="1"/>
  <c r="L34" i="437" s="1" a="1"/>
  <c r="L34" i="437" s="1"/>
  <c r="T71" i="437" a="1"/>
  <c r="T71" i="437" s="1"/>
  <c r="R71" i="437" a="1"/>
  <c r="R71" i="437" s="1"/>
  <c r="N71" i="437" a="1"/>
  <c r="N71" i="437" s="1"/>
  <c r="S71" i="437" a="1"/>
  <c r="S71" i="437" s="1"/>
  <c r="O71" i="437" a="1"/>
  <c r="O71" i="437" s="1"/>
  <c r="M71" i="437" a="1"/>
  <c r="M71" i="437" s="1"/>
  <c r="K35" i="437" a="1"/>
  <c r="K35" i="437" s="1"/>
  <c r="L35" i="437" s="1" a="1"/>
  <c r="L35" i="437" s="1"/>
  <c r="Y35" i="437" a="1"/>
  <c r="Y35" i="437" s="1"/>
  <c r="K66" i="437" a="1"/>
  <c r="K66" i="437" s="1"/>
  <c r="I66" i="437" a="1"/>
  <c r="I66" i="437" s="1"/>
  <c r="F66" i="437" a="1"/>
  <c r="F66" i="437" s="1"/>
  <c r="D66" i="437" a="1"/>
  <c r="D66" i="437" s="1"/>
  <c r="G66" i="437" a="1"/>
  <c r="G66" i="437" s="1"/>
  <c r="E66" i="437" a="1"/>
  <c r="E66" i="437" s="1"/>
  <c r="C66" i="437" a="1"/>
  <c r="C66" i="437" s="1"/>
  <c r="G57" i="437" a="1"/>
  <c r="G57" i="437" s="1"/>
  <c r="E57" i="437" a="1"/>
  <c r="E57" i="437" s="1"/>
  <c r="C57" i="437" a="1"/>
  <c r="C57" i="437" s="1"/>
  <c r="D57" i="437" a="1"/>
  <c r="D57" i="437" s="1"/>
  <c r="K57" i="437" a="1"/>
  <c r="K57" i="437" s="1"/>
  <c r="I57" i="437" a="1"/>
  <c r="I57" i="437" s="1"/>
  <c r="F57" i="437" a="1"/>
  <c r="F57" i="437" s="1"/>
  <c r="D21" i="437" a="1"/>
  <c r="D21" i="437" s="1"/>
  <c r="G61" i="437" a="1"/>
  <c r="G61" i="437" s="1"/>
  <c r="E61" i="437" a="1"/>
  <c r="E61" i="437" s="1"/>
  <c r="C61" i="437" a="1"/>
  <c r="C61" i="437" s="1"/>
  <c r="K61" i="437" a="1"/>
  <c r="K61" i="437" s="1"/>
  <c r="I61" i="437" a="1"/>
  <c r="I61" i="437" s="1"/>
  <c r="F61" i="437" a="1"/>
  <c r="F61" i="437" s="1"/>
  <c r="D61" i="437" a="1"/>
  <c r="D61" i="437" s="1"/>
  <c r="D25" i="437" a="1"/>
  <c r="D25" i="437" s="1"/>
  <c r="N58" i="437" a="1"/>
  <c r="N58" i="437" s="1"/>
  <c r="M59" i="437" a="1"/>
  <c r="M59" i="437" s="1"/>
  <c r="G51" i="437" a="1"/>
  <c r="G51" i="437" s="1"/>
  <c r="E51" i="437" a="1"/>
  <c r="E51" i="437" s="1"/>
  <c r="C51" i="437" a="1"/>
  <c r="C51" i="437" s="1"/>
  <c r="K51" i="437" a="1"/>
  <c r="K51" i="437" s="1"/>
  <c r="I51" i="437" a="1"/>
  <c r="I51" i="437" s="1"/>
  <c r="F51" i="437" a="1"/>
  <c r="F51" i="437" s="1"/>
  <c r="D51" i="437" a="1"/>
  <c r="D51" i="437" s="1"/>
  <c r="D15" i="437" a="1"/>
  <c r="D15" i="437" s="1"/>
  <c r="G47" i="437" a="1"/>
  <c r="G47" i="437" s="1"/>
  <c r="E47" i="437" a="1"/>
  <c r="E47" i="437" s="1"/>
  <c r="C47" i="437" a="1"/>
  <c r="C47" i="437" s="1"/>
  <c r="K47" i="437" a="1"/>
  <c r="K47" i="437" s="1"/>
  <c r="I47" i="437" a="1"/>
  <c r="I47" i="437" s="1"/>
  <c r="F47" i="437" a="1"/>
  <c r="F47" i="437" s="1"/>
  <c r="D47" i="437" a="1"/>
  <c r="D47" i="437" s="1"/>
  <c r="D11" i="437" a="1"/>
  <c r="D11" i="437" s="1"/>
  <c r="S46" i="437" a="1"/>
  <c r="S46" i="437" s="1"/>
  <c r="O46" i="437" a="1"/>
  <c r="O46" i="437" s="1"/>
  <c r="M46" i="437" a="1"/>
  <c r="M46" i="437" s="1"/>
  <c r="R46" i="437" a="1"/>
  <c r="R46" i="437" s="1"/>
  <c r="N46" i="437" a="1"/>
  <c r="N46" i="437" s="1"/>
  <c r="T46" i="437" a="1"/>
  <c r="T46" i="437" s="1"/>
  <c r="S43" i="437" a="1"/>
  <c r="S43" i="437" s="1"/>
  <c r="O43" i="437" a="1"/>
  <c r="O43" i="437" s="1"/>
  <c r="M43" i="437" a="1"/>
  <c r="M43" i="437" s="1"/>
  <c r="T43" i="437" a="1"/>
  <c r="T43" i="437" s="1"/>
  <c r="R43" i="437" a="1"/>
  <c r="R43" i="437" s="1"/>
  <c r="N43" i="437" a="1"/>
  <c r="N43" i="437" s="1"/>
  <c r="X4" i="437"/>
  <c r="R8" i="437" s="1"/>
  <c r="N61" i="437" a="1"/>
  <c r="N61" i="437" s="1"/>
  <c r="O61" i="437" a="1"/>
  <c r="O61" i="437" s="1"/>
  <c r="N60" i="437" a="1"/>
  <c r="N60" i="437" s="1"/>
  <c r="N53" i="437" a="1"/>
  <c r="N53" i="437" s="1"/>
  <c r="T51" i="437" a="1"/>
  <c r="T51" i="437" s="1"/>
  <c r="S49" i="437" a="1"/>
  <c r="S49" i="437" s="1"/>
  <c r="T47" i="437" a="1"/>
  <c r="T47" i="437" s="1"/>
  <c r="Y8" i="437" a="1"/>
  <c r="Y8" i="437" s="1"/>
  <c r="N61" i="434" a="1"/>
  <c r="N61" i="434" s="1"/>
  <c r="T55" i="435" a="1"/>
  <c r="T55" i="435" s="1"/>
  <c r="M59" i="435" a="1"/>
  <c r="M59" i="435" s="1"/>
  <c r="O51" i="436" a="1"/>
  <c r="O51" i="436" s="1"/>
  <c r="S62" i="436" a="1"/>
  <c r="S62" i="436" s="1"/>
  <c r="S65" i="437" a="1"/>
  <c r="S65" i="437" s="1"/>
  <c r="O65" i="437" a="1"/>
  <c r="O65" i="437" s="1"/>
  <c r="M65" i="437" a="1"/>
  <c r="M65" i="437" s="1"/>
  <c r="T65" i="437" a="1"/>
  <c r="T65" i="437" s="1"/>
  <c r="R65" i="437" a="1"/>
  <c r="R65" i="437" s="1"/>
  <c r="N65" i="437" a="1"/>
  <c r="N65" i="437" s="1"/>
  <c r="K70" i="437" a="1"/>
  <c r="K70" i="437" s="1"/>
  <c r="I70" i="437" a="1"/>
  <c r="I70" i="437" s="1"/>
  <c r="F70" i="437" a="1"/>
  <c r="F70" i="437" s="1"/>
  <c r="D70" i="437" a="1"/>
  <c r="D70" i="437" s="1"/>
  <c r="G70" i="437" a="1"/>
  <c r="G70" i="437" s="1"/>
  <c r="E70" i="437" a="1"/>
  <c r="E70" i="437" s="1"/>
  <c r="C70" i="437" a="1"/>
  <c r="C70" i="437" s="1"/>
  <c r="G69" i="437" a="1"/>
  <c r="G69" i="437" s="1"/>
  <c r="E69" i="437" a="1"/>
  <c r="E69" i="437" s="1"/>
  <c r="C69" i="437" a="1"/>
  <c r="C69" i="437" s="1"/>
  <c r="K69" i="437" a="1"/>
  <c r="K69" i="437" s="1"/>
  <c r="I69" i="437" a="1"/>
  <c r="I69" i="437" s="1"/>
  <c r="F69" i="437" a="1"/>
  <c r="F69" i="437" s="1"/>
  <c r="D69" i="437" a="1"/>
  <c r="D69" i="437" s="1"/>
  <c r="W27" i="437" a="1"/>
  <c r="W27" i="437" s="1"/>
  <c r="K63" i="437" a="1"/>
  <c r="K63" i="437" s="1"/>
  <c r="I63" i="437" a="1"/>
  <c r="I63" i="437" s="1"/>
  <c r="F63" i="437" a="1"/>
  <c r="F63" i="437" s="1"/>
  <c r="D63" i="437" a="1"/>
  <c r="D63" i="437" s="1"/>
  <c r="G63" i="437" a="1"/>
  <c r="G63" i="437" s="1"/>
  <c r="E63" i="437" a="1"/>
  <c r="E63" i="437" s="1"/>
  <c r="C63" i="437" a="1"/>
  <c r="C63" i="437" s="1"/>
  <c r="G72" i="437" a="1"/>
  <c r="G72" i="437" s="1"/>
  <c r="E72" i="437" a="1"/>
  <c r="E72" i="437" s="1"/>
  <c r="C72" i="437" a="1"/>
  <c r="C72" i="437" s="1"/>
  <c r="I72" i="437" a="1"/>
  <c r="I72" i="437" s="1"/>
  <c r="F72" i="437" a="1"/>
  <c r="F72" i="437" s="1"/>
  <c r="D72" i="437" a="1"/>
  <c r="D72" i="437" s="1"/>
  <c r="K72" i="437" a="1"/>
  <c r="K72" i="437" s="1"/>
  <c r="G58" i="437" a="1"/>
  <c r="G58" i="437" s="1"/>
  <c r="E58" i="437" a="1"/>
  <c r="E58" i="437" s="1"/>
  <c r="C58" i="437" a="1"/>
  <c r="C58" i="437" s="1"/>
  <c r="K58" i="437" a="1"/>
  <c r="K58" i="437" s="1"/>
  <c r="I58" i="437" a="1"/>
  <c r="I58" i="437" s="1"/>
  <c r="F58" i="437" a="1"/>
  <c r="F58" i="437" s="1"/>
  <c r="D58" i="437" a="1"/>
  <c r="D58" i="437" s="1"/>
  <c r="D22" i="437" a="1"/>
  <c r="D22" i="437" s="1"/>
  <c r="K62" i="437" a="1"/>
  <c r="K62" i="437" s="1"/>
  <c r="I62" i="437" a="1"/>
  <c r="I62" i="437" s="1"/>
  <c r="F62" i="437" a="1"/>
  <c r="F62" i="437" s="1"/>
  <c r="G62" i="437" a="1"/>
  <c r="G62" i="437" s="1"/>
  <c r="E62" i="437" a="1"/>
  <c r="E62" i="437" s="1"/>
  <c r="D62" i="437" a="1"/>
  <c r="D62" i="437" s="1"/>
  <c r="C62" i="437" a="1"/>
  <c r="C62" i="437" s="1"/>
  <c r="D26" i="437" a="1"/>
  <c r="D26" i="437" s="1"/>
  <c r="R58" i="437" a="1"/>
  <c r="R58" i="437" s="1"/>
  <c r="S58" i="437" a="1"/>
  <c r="S58" i="437" s="1"/>
  <c r="D32" i="437" a="1"/>
  <c r="D32" i="437" s="1"/>
  <c r="N59" i="437" a="1"/>
  <c r="N59" i="437" s="1"/>
  <c r="T45" i="437" a="1"/>
  <c r="T45" i="437" s="1"/>
  <c r="R45" i="437" a="1"/>
  <c r="R45" i="437" s="1"/>
  <c r="N45" i="437" a="1"/>
  <c r="N45" i="437" s="1"/>
  <c r="S45" i="437" a="1"/>
  <c r="S45" i="437" s="1"/>
  <c r="O45" i="437" a="1"/>
  <c r="O45" i="437" s="1"/>
  <c r="M45" i="437" a="1"/>
  <c r="M45" i="437" s="1"/>
  <c r="G43" i="437" a="1"/>
  <c r="G43" i="437" s="1"/>
  <c r="E43" i="437" a="1"/>
  <c r="E43" i="437" s="1"/>
  <c r="C43" i="437" a="1"/>
  <c r="C43" i="437" s="1"/>
  <c r="K43" i="437" a="1"/>
  <c r="K43" i="437" s="1"/>
  <c r="I43" i="437" a="1"/>
  <c r="I43" i="437" s="1"/>
  <c r="F43" i="437" a="1"/>
  <c r="F43" i="437" s="1"/>
  <c r="D43" i="437" a="1"/>
  <c r="D43" i="437" s="1"/>
  <c r="D7" i="437" a="1"/>
  <c r="D7" i="437" s="1"/>
  <c r="R61" i="437" a="1"/>
  <c r="R61" i="437" s="1"/>
  <c r="S61" i="437" a="1"/>
  <c r="S61" i="437" s="1"/>
  <c r="S64" i="437" a="1"/>
  <c r="S64" i="437" s="1"/>
  <c r="O64" i="437" a="1"/>
  <c r="O64" i="437" s="1"/>
  <c r="M64" i="437" a="1"/>
  <c r="M64" i="437" s="1"/>
  <c r="T64" i="437" a="1"/>
  <c r="T64" i="437" s="1"/>
  <c r="R64" i="437" a="1"/>
  <c r="R64" i="437" s="1"/>
  <c r="N64" i="437" a="1"/>
  <c r="N64" i="437" s="1"/>
  <c r="M60" i="437" a="1"/>
  <c r="M60" i="437" s="1"/>
  <c r="R60" i="437" a="1"/>
  <c r="R60" i="437" s="1"/>
  <c r="M53" i="437" a="1"/>
  <c r="M53" i="437" s="1"/>
  <c r="M51" i="437" a="1"/>
  <c r="M51" i="437" s="1"/>
  <c r="N49" i="437" a="1"/>
  <c r="N49" i="437" s="1"/>
  <c r="M47" i="437" a="1"/>
  <c r="M47" i="437" s="1"/>
  <c r="X12" i="437" a="1"/>
  <c r="X12" i="437" s="1"/>
  <c r="K55" i="436" a="1"/>
  <c r="K55" i="436" s="1"/>
  <c r="I55" i="436" a="1"/>
  <c r="I55" i="436" s="1"/>
  <c r="F55" i="436" a="1"/>
  <c r="F55" i="436" s="1"/>
  <c r="D55" i="436" a="1"/>
  <c r="D55" i="436" s="1"/>
  <c r="G55" i="436" a="1"/>
  <c r="G55" i="436" s="1"/>
  <c r="C55" i="436" a="1"/>
  <c r="C55" i="436" s="1"/>
  <c r="E55" i="436" a="1"/>
  <c r="E55" i="436" s="1"/>
  <c r="D19" i="436" a="1"/>
  <c r="D19" i="436" s="1"/>
  <c r="K63" i="436" a="1"/>
  <c r="K63" i="436" s="1"/>
  <c r="I63" i="436" a="1"/>
  <c r="I63" i="436" s="1"/>
  <c r="F63" i="436" a="1"/>
  <c r="F63" i="436" s="1"/>
  <c r="D63" i="436" a="1"/>
  <c r="D63" i="436" s="1"/>
  <c r="G63" i="436" a="1"/>
  <c r="G63" i="436" s="1"/>
  <c r="E63" i="436" a="1"/>
  <c r="E63" i="436" s="1"/>
  <c r="C63" i="436" a="1"/>
  <c r="C63" i="436" s="1"/>
  <c r="D27" i="436" a="1"/>
  <c r="D27" i="436" s="1"/>
  <c r="K59" i="436" a="1"/>
  <c r="K59" i="436" s="1"/>
  <c r="I59" i="436" a="1"/>
  <c r="I59" i="436" s="1"/>
  <c r="F59" i="436" a="1"/>
  <c r="F59" i="436" s="1"/>
  <c r="D59" i="436" a="1"/>
  <c r="D59" i="436" s="1"/>
  <c r="G59" i="436" a="1"/>
  <c r="G59" i="436" s="1"/>
  <c r="C59" i="436" a="1"/>
  <c r="C59" i="436" s="1"/>
  <c r="E59" i="436" a="1"/>
  <c r="E59" i="436" s="1"/>
  <c r="D23" i="436" a="1"/>
  <c r="D23" i="436" s="1"/>
  <c r="G57" i="436" a="1"/>
  <c r="G57" i="436" s="1"/>
  <c r="E57" i="436" a="1"/>
  <c r="E57" i="436" s="1"/>
  <c r="C57" i="436" a="1"/>
  <c r="C57" i="436" s="1"/>
  <c r="K57" i="436" a="1"/>
  <c r="K57" i="436" s="1"/>
  <c r="F57" i="436" a="1"/>
  <c r="F57" i="436" s="1"/>
  <c r="I57" i="436" a="1"/>
  <c r="I57" i="436" s="1"/>
  <c r="D57" i="436" a="1"/>
  <c r="D57" i="436" s="1"/>
  <c r="D21" i="436" a="1"/>
  <c r="D21" i="436" s="1"/>
  <c r="K21" i="436" s="1" a="1"/>
  <c r="K21" i="436" s="1"/>
  <c r="L21" i="436" s="1" a="1"/>
  <c r="L21" i="436" s="1"/>
  <c r="K66" i="436" a="1"/>
  <c r="K66" i="436" s="1"/>
  <c r="I66" i="436" a="1"/>
  <c r="I66" i="436" s="1"/>
  <c r="F66" i="436" a="1"/>
  <c r="F66" i="436" s="1"/>
  <c r="D66" i="436" a="1"/>
  <c r="D66" i="436" s="1"/>
  <c r="G66" i="436" a="1"/>
  <c r="G66" i="436" s="1"/>
  <c r="E66" i="436" a="1"/>
  <c r="E66" i="436" s="1"/>
  <c r="C66" i="436" a="1"/>
  <c r="C66" i="436" s="1"/>
  <c r="D30" i="436" a="1"/>
  <c r="D30" i="436" s="1"/>
  <c r="K30" i="436" s="1" a="1"/>
  <c r="K30" i="436" s="1"/>
  <c r="L30" i="436" s="1" a="1"/>
  <c r="L30" i="436" s="1"/>
  <c r="G54" i="436" a="1"/>
  <c r="G54" i="436" s="1"/>
  <c r="E54" i="436" a="1"/>
  <c r="E54" i="436" s="1"/>
  <c r="C54" i="436" a="1"/>
  <c r="C54" i="436" s="1"/>
  <c r="K54" i="436" a="1"/>
  <c r="K54" i="436" s="1"/>
  <c r="F54" i="436" a="1"/>
  <c r="F54" i="436" s="1"/>
  <c r="D54" i="436" a="1"/>
  <c r="D54" i="436" s="1"/>
  <c r="I54" i="436" a="1"/>
  <c r="I54" i="436" s="1"/>
  <c r="D18" i="436" a="1"/>
  <c r="D18" i="436" s="1"/>
  <c r="O54" i="436" a="1"/>
  <c r="O54" i="436" s="1"/>
  <c r="T54" i="436" a="1"/>
  <c r="T54" i="436" s="1"/>
  <c r="R54" i="436" a="1"/>
  <c r="R54" i="436" s="1"/>
  <c r="S54" i="436" a="1"/>
  <c r="S54" i="436" s="1"/>
  <c r="N54" i="436" a="1"/>
  <c r="N54" i="436" s="1"/>
  <c r="M54" i="436" a="1"/>
  <c r="M54" i="436" s="1"/>
  <c r="G69" i="436" a="1"/>
  <c r="G69" i="436" s="1"/>
  <c r="E69" i="436" a="1"/>
  <c r="E69" i="436" s="1"/>
  <c r="C69" i="436" a="1"/>
  <c r="C69" i="436" s="1"/>
  <c r="K69" i="436" a="1"/>
  <c r="K69" i="436" s="1"/>
  <c r="I69" i="436" a="1"/>
  <c r="I69" i="436" s="1"/>
  <c r="F69" i="436" a="1"/>
  <c r="F69" i="436" s="1"/>
  <c r="D69" i="436" a="1"/>
  <c r="D69" i="436" s="1"/>
  <c r="D33" i="436" a="1"/>
  <c r="D33" i="436" s="1"/>
  <c r="K56" i="436" a="1"/>
  <c r="K56" i="436" s="1"/>
  <c r="I56" i="436" a="1"/>
  <c r="I56" i="436" s="1"/>
  <c r="F56" i="436" a="1"/>
  <c r="F56" i="436" s="1"/>
  <c r="D56" i="436" a="1"/>
  <c r="D56" i="436" s="1"/>
  <c r="G56" i="436" a="1"/>
  <c r="G56" i="436" s="1"/>
  <c r="C56" i="436" a="1"/>
  <c r="C56" i="436" s="1"/>
  <c r="E56" i="436" a="1"/>
  <c r="E56" i="436" s="1"/>
  <c r="D20" i="436" a="1"/>
  <c r="D20" i="436" s="1"/>
  <c r="S69" i="434" a="1"/>
  <c r="S69" i="434" s="1"/>
  <c r="G61" i="436" a="1"/>
  <c r="G61" i="436" s="1"/>
  <c r="E61" i="436" a="1"/>
  <c r="E61" i="436" s="1"/>
  <c r="C61" i="436" a="1"/>
  <c r="C61" i="436" s="1"/>
  <c r="K61" i="436" a="1"/>
  <c r="K61" i="436" s="1"/>
  <c r="I61" i="436" a="1"/>
  <c r="I61" i="436" s="1"/>
  <c r="F61" i="436" a="1"/>
  <c r="F61" i="436" s="1"/>
  <c r="D61" i="436" a="1"/>
  <c r="D61" i="436" s="1"/>
  <c r="D25" i="436" a="1"/>
  <c r="D25" i="436" s="1"/>
  <c r="R49" i="436" a="1"/>
  <c r="R49" i="436" s="1"/>
  <c r="M45" i="436" a="1"/>
  <c r="M45" i="436" s="1"/>
  <c r="O47" i="436" a="1"/>
  <c r="O47" i="436" s="1"/>
  <c r="W31" i="427" a="1"/>
  <c r="W31" i="427" s="1"/>
  <c r="M68" i="432" a="1"/>
  <c r="M68" i="432" s="1"/>
  <c r="G64" i="436" a="1"/>
  <c r="G64" i="436" s="1"/>
  <c r="E64" i="436" a="1"/>
  <c r="E64" i="436" s="1"/>
  <c r="C64" i="436" a="1"/>
  <c r="C64" i="436" s="1"/>
  <c r="I64" i="436" a="1"/>
  <c r="I64" i="436" s="1"/>
  <c r="F64" i="436" a="1"/>
  <c r="F64" i="436" s="1"/>
  <c r="K64" i="436" a="1"/>
  <c r="K64" i="436" s="1"/>
  <c r="D64" i="436" a="1"/>
  <c r="D64" i="436" s="1"/>
  <c r="D28" i="436" a="1"/>
  <c r="D28" i="436" s="1"/>
  <c r="G58" i="436" a="1"/>
  <c r="G58" i="436" s="1"/>
  <c r="E58" i="436" a="1"/>
  <c r="E58" i="436" s="1"/>
  <c r="C58" i="436" a="1"/>
  <c r="C58" i="436" s="1"/>
  <c r="K58" i="436" a="1"/>
  <c r="K58" i="436" s="1"/>
  <c r="F58" i="436" a="1"/>
  <c r="F58" i="436" s="1"/>
  <c r="D58" i="436" a="1"/>
  <c r="D58" i="436" s="1"/>
  <c r="I58" i="436" a="1"/>
  <c r="I58" i="436" s="1"/>
  <c r="D22" i="436" a="1"/>
  <c r="D22" i="436" s="1"/>
  <c r="G68" i="436" a="1"/>
  <c r="G68" i="436" s="1"/>
  <c r="E68" i="436" a="1"/>
  <c r="E68" i="436" s="1"/>
  <c r="C68" i="436" a="1"/>
  <c r="C68" i="436" s="1"/>
  <c r="I68" i="436" a="1"/>
  <c r="I68" i="436" s="1"/>
  <c r="F68" i="436" a="1"/>
  <c r="F68" i="436" s="1"/>
  <c r="K68" i="436" a="1"/>
  <c r="K68" i="436" s="1"/>
  <c r="D68" i="436" a="1"/>
  <c r="D68" i="436" s="1"/>
  <c r="O60" i="436" a="1"/>
  <c r="O60" i="436" s="1"/>
  <c r="T53" i="436" a="1"/>
  <c r="T53" i="436" s="1"/>
  <c r="T51" i="436" a="1"/>
  <c r="T51" i="436" s="1"/>
  <c r="T70" i="436" a="1"/>
  <c r="T70" i="436" s="1"/>
  <c r="R70" i="436" a="1"/>
  <c r="R70" i="436" s="1"/>
  <c r="N70" i="436" a="1"/>
  <c r="N70" i="436" s="1"/>
  <c r="S70" i="436" a="1"/>
  <c r="S70" i="436" s="1"/>
  <c r="O70" i="436" a="1"/>
  <c r="O70" i="436" s="1"/>
  <c r="M70" i="436" a="1"/>
  <c r="M70" i="436" s="1"/>
  <c r="T59" i="436" a="1"/>
  <c r="T59" i="436" s="1"/>
  <c r="R59" i="436" a="1"/>
  <c r="R59" i="436" s="1"/>
  <c r="N59" i="436" a="1"/>
  <c r="N59" i="436" s="1"/>
  <c r="S59" i="436" a="1"/>
  <c r="S59" i="436" s="1"/>
  <c r="M59" i="436" a="1"/>
  <c r="M59" i="436" s="1"/>
  <c r="O59" i="436" a="1"/>
  <c r="O59" i="436" s="1"/>
  <c r="K67" i="436" a="1"/>
  <c r="K67" i="436" s="1"/>
  <c r="I67" i="436" a="1"/>
  <c r="I67" i="436" s="1"/>
  <c r="F67" i="436" a="1"/>
  <c r="F67" i="436" s="1"/>
  <c r="D67" i="436" a="1"/>
  <c r="D67" i="436" s="1"/>
  <c r="G67" i="436" a="1"/>
  <c r="G67" i="436" s="1"/>
  <c r="E67" i="436" a="1"/>
  <c r="E67" i="436" s="1"/>
  <c r="C67" i="436" a="1"/>
  <c r="C67" i="436" s="1"/>
  <c r="N62" i="436" a="1"/>
  <c r="N62" i="436" s="1"/>
  <c r="S58" i="436" a="1"/>
  <c r="S58" i="436" s="1"/>
  <c r="S45" i="436" a="1"/>
  <c r="S45" i="436" s="1"/>
  <c r="S47" i="436" a="1"/>
  <c r="S47" i="436" s="1"/>
  <c r="O70" i="432" a="1"/>
  <c r="O70" i="432" s="1"/>
  <c r="M67" i="434" a="1"/>
  <c r="M67" i="434" s="1"/>
  <c r="R60" i="435" a="1"/>
  <c r="R60" i="435" s="1"/>
  <c r="M63" i="435" a="1"/>
  <c r="M63" i="435" s="1"/>
  <c r="R58" i="435" a="1"/>
  <c r="R58" i="435" s="1"/>
  <c r="T51" i="435" a="1"/>
  <c r="T51" i="435" s="1"/>
  <c r="S72" i="436" a="1"/>
  <c r="S72" i="436" s="1"/>
  <c r="O72" i="436" a="1"/>
  <c r="O72" i="436" s="1"/>
  <c r="M72" i="436" a="1"/>
  <c r="M72" i="436" s="1"/>
  <c r="T72" i="436" a="1"/>
  <c r="T72" i="436" s="1"/>
  <c r="R72" i="436" a="1"/>
  <c r="R72" i="436" s="1"/>
  <c r="N72" i="436" a="1"/>
  <c r="N72" i="436" s="1"/>
  <c r="K36" i="436" a="1"/>
  <c r="K36" i="436" s="1"/>
  <c r="L36" i="436" s="1" a="1"/>
  <c r="L36" i="436" s="1"/>
  <c r="D31" i="436" a="1"/>
  <c r="D31" i="436" s="1"/>
  <c r="K31" i="436" s="1" a="1"/>
  <c r="K31" i="436" s="1"/>
  <c r="L31" i="436" s="1" a="1"/>
  <c r="L31" i="436" s="1"/>
  <c r="R51" i="436" a="1"/>
  <c r="R51" i="436" s="1"/>
  <c r="G43" i="436" a="1"/>
  <c r="G43" i="436" s="1"/>
  <c r="E43" i="436" a="1"/>
  <c r="E43" i="436" s="1"/>
  <c r="C43" i="436" a="1"/>
  <c r="C43" i="436" s="1"/>
  <c r="I43" i="436" a="1"/>
  <c r="I43" i="436" s="1"/>
  <c r="D43" i="436" a="1"/>
  <c r="D43" i="436" s="1"/>
  <c r="F43" i="436" a="1"/>
  <c r="F43" i="436" s="1"/>
  <c r="K43" i="436" a="1"/>
  <c r="K43" i="436" s="1"/>
  <c r="N64" i="436" a="1"/>
  <c r="N64" i="436" s="1"/>
  <c r="O64" i="436" a="1"/>
  <c r="O64" i="436" s="1"/>
  <c r="M60" i="436" a="1"/>
  <c r="M60" i="436" s="1"/>
  <c r="S61" i="436" a="1"/>
  <c r="S61" i="436" s="1"/>
  <c r="O61" i="436" a="1"/>
  <c r="O61" i="436" s="1"/>
  <c r="M61" i="436" a="1"/>
  <c r="M61" i="436" s="1"/>
  <c r="T61" i="436" a="1"/>
  <c r="T61" i="436" s="1"/>
  <c r="R61" i="436" a="1"/>
  <c r="R61" i="436" s="1"/>
  <c r="N61" i="436" a="1"/>
  <c r="N61" i="436" s="1"/>
  <c r="K52" i="436" a="1"/>
  <c r="K52" i="436" s="1"/>
  <c r="I52" i="436" a="1"/>
  <c r="I52" i="436" s="1"/>
  <c r="F52" i="436" a="1"/>
  <c r="F52" i="436" s="1"/>
  <c r="D52" i="436" a="1"/>
  <c r="D52" i="436" s="1"/>
  <c r="C52" i="436" a="1"/>
  <c r="C52" i="436" s="1"/>
  <c r="G52" i="436" a="1"/>
  <c r="G52" i="436" s="1"/>
  <c r="D16" i="436" a="1"/>
  <c r="D16" i="436" s="1"/>
  <c r="E52" i="436" a="1"/>
  <c r="E52" i="436" s="1"/>
  <c r="G50" i="436" a="1"/>
  <c r="G50" i="436" s="1"/>
  <c r="E50" i="436" a="1"/>
  <c r="E50" i="436" s="1"/>
  <c r="C50" i="436" a="1"/>
  <c r="C50" i="436" s="1"/>
  <c r="D50" i="436" a="1"/>
  <c r="D50" i="436" s="1"/>
  <c r="F50" i="436" a="1"/>
  <c r="F50" i="436" s="1"/>
  <c r="I50" i="436" a="1"/>
  <c r="I50" i="436" s="1"/>
  <c r="K50" i="436" a="1"/>
  <c r="K50" i="436" s="1"/>
  <c r="D14" i="436" a="1"/>
  <c r="D14" i="436" s="1"/>
  <c r="K48" i="436" a="1"/>
  <c r="K48" i="436" s="1"/>
  <c r="I48" i="436" a="1"/>
  <c r="I48" i="436" s="1"/>
  <c r="F48" i="436" a="1"/>
  <c r="F48" i="436" s="1"/>
  <c r="D48" i="436" a="1"/>
  <c r="D48" i="436" s="1"/>
  <c r="E48" i="436" a="1"/>
  <c r="E48" i="436" s="1"/>
  <c r="C48" i="436" a="1"/>
  <c r="C48" i="436" s="1"/>
  <c r="G48" i="436" a="1"/>
  <c r="G48" i="436" s="1"/>
  <c r="D12" i="436" a="1"/>
  <c r="D12" i="436" s="1"/>
  <c r="G46" i="436" a="1"/>
  <c r="G46" i="436" s="1"/>
  <c r="E46" i="436" a="1"/>
  <c r="E46" i="436" s="1"/>
  <c r="C46" i="436" a="1"/>
  <c r="C46" i="436" s="1"/>
  <c r="I46" i="436" a="1"/>
  <c r="I46" i="436" s="1"/>
  <c r="D46" i="436" a="1"/>
  <c r="D46" i="436" s="1"/>
  <c r="K46" i="436" a="1"/>
  <c r="K46" i="436" s="1"/>
  <c r="F46" i="436" a="1"/>
  <c r="F46" i="436" s="1"/>
  <c r="D10" i="436" a="1"/>
  <c r="D10" i="436" s="1"/>
  <c r="K44" i="436" a="1"/>
  <c r="K44" i="436" s="1"/>
  <c r="I44" i="436" a="1"/>
  <c r="I44" i="436" s="1"/>
  <c r="F44" i="436" a="1"/>
  <c r="F44" i="436" s="1"/>
  <c r="D44" i="436" a="1"/>
  <c r="D44" i="436" s="1"/>
  <c r="E44" i="436" a="1"/>
  <c r="E44" i="436" s="1"/>
  <c r="C44" i="436" a="1"/>
  <c r="C44" i="436" s="1"/>
  <c r="G44" i="436" a="1"/>
  <c r="G44" i="436" s="1"/>
  <c r="H8" i="436" a="1"/>
  <c r="H8" i="436" s="1"/>
  <c r="AA8" i="436" s="1" a="1"/>
  <c r="AA8" i="436" s="1"/>
  <c r="D8" i="436" a="1"/>
  <c r="D8" i="436" s="1"/>
  <c r="Y36" i="436" a="1"/>
  <c r="Y36" i="436" s="1"/>
  <c r="K71" i="436" a="1"/>
  <c r="K71" i="436" s="1"/>
  <c r="I71" i="436" a="1"/>
  <c r="I71" i="436" s="1"/>
  <c r="F71" i="436" a="1"/>
  <c r="F71" i="436" s="1"/>
  <c r="D71" i="436" a="1"/>
  <c r="D71" i="436" s="1"/>
  <c r="G71" i="436" a="1"/>
  <c r="G71" i="436" s="1"/>
  <c r="E71" i="436" a="1"/>
  <c r="E71" i="436" s="1"/>
  <c r="C71" i="436" a="1"/>
  <c r="C71" i="436" s="1"/>
  <c r="M62" i="436" a="1"/>
  <c r="M62" i="436" s="1"/>
  <c r="R58" i="436" a="1"/>
  <c r="R58" i="436" s="1"/>
  <c r="N49" i="436" a="1"/>
  <c r="N49" i="436" s="1"/>
  <c r="O45" i="436" a="1"/>
  <c r="O45" i="436" s="1"/>
  <c r="T50" i="436" a="1"/>
  <c r="T50" i="436" s="1"/>
  <c r="O50" i="436" a="1"/>
  <c r="O50" i="436" s="1"/>
  <c r="O46" i="436" a="1"/>
  <c r="O46" i="436" s="1"/>
  <c r="M48" i="436" a="1"/>
  <c r="M48" i="436" s="1"/>
  <c r="N44" i="436" a="1"/>
  <c r="N44" i="436" s="1"/>
  <c r="R43" i="436" a="1"/>
  <c r="R43" i="436" s="1"/>
  <c r="O43" i="436" a="1"/>
  <c r="O43" i="436" s="1"/>
  <c r="D27" i="435" a="1"/>
  <c r="D27" i="435" s="1"/>
  <c r="K27" i="435" s="1" a="1"/>
  <c r="K27" i="435" s="1"/>
  <c r="L27" i="435" s="1" a="1"/>
  <c r="L27" i="435" s="1"/>
  <c r="G53" i="436" a="1"/>
  <c r="G53" i="436" s="1"/>
  <c r="E53" i="436" a="1"/>
  <c r="E53" i="436" s="1"/>
  <c r="C53" i="436" a="1"/>
  <c r="C53" i="436" s="1"/>
  <c r="K53" i="436" a="1"/>
  <c r="K53" i="436" s="1"/>
  <c r="F53" i="436" a="1"/>
  <c r="F53" i="436" s="1"/>
  <c r="I53" i="436" a="1"/>
  <c r="I53" i="436" s="1"/>
  <c r="D17" i="436" a="1"/>
  <c r="D17" i="436" s="1"/>
  <c r="D53" i="436" a="1"/>
  <c r="D53" i="436" s="1"/>
  <c r="K51" i="436" a="1"/>
  <c r="K51" i="436" s="1"/>
  <c r="E51" i="436" a="1"/>
  <c r="E51" i="436" s="1"/>
  <c r="G51" i="436" a="1"/>
  <c r="G51" i="436" s="1"/>
  <c r="D51" i="436" a="1"/>
  <c r="D51" i="436" s="1"/>
  <c r="F51" i="436" a="1"/>
  <c r="F51" i="436" s="1"/>
  <c r="D15" i="436" a="1"/>
  <c r="D15" i="436" s="1"/>
  <c r="C51" i="436" a="1"/>
  <c r="C51" i="436" s="1"/>
  <c r="I51" i="436" a="1"/>
  <c r="I51" i="436" s="1"/>
  <c r="I49" i="436" a="1"/>
  <c r="I49" i="436" s="1"/>
  <c r="E49" i="436" a="1"/>
  <c r="E49" i="436" s="1"/>
  <c r="K49" i="436" a="1"/>
  <c r="K49" i="436" s="1"/>
  <c r="G49" i="436" a="1"/>
  <c r="G49" i="436" s="1"/>
  <c r="F49" i="436" a="1"/>
  <c r="F49" i="436" s="1"/>
  <c r="D49" i="436" a="1"/>
  <c r="D49" i="436" s="1"/>
  <c r="C49" i="436" a="1"/>
  <c r="C49" i="436" s="1"/>
  <c r="D13" i="436" a="1"/>
  <c r="D13" i="436" s="1"/>
  <c r="G47" i="436" a="1"/>
  <c r="G47" i="436" s="1"/>
  <c r="E47" i="436" a="1"/>
  <c r="E47" i="436" s="1"/>
  <c r="C47" i="436" a="1"/>
  <c r="C47" i="436" s="1"/>
  <c r="I47" i="436" a="1"/>
  <c r="I47" i="436" s="1"/>
  <c r="D47" i="436" a="1"/>
  <c r="D47" i="436" s="1"/>
  <c r="F47" i="436" a="1"/>
  <c r="F47" i="436" s="1"/>
  <c r="K47" i="436" a="1"/>
  <c r="K47" i="436" s="1"/>
  <c r="D11" i="436" a="1"/>
  <c r="D11" i="436" s="1"/>
  <c r="K45" i="436" a="1"/>
  <c r="K45" i="436" s="1"/>
  <c r="I45" i="436" a="1"/>
  <c r="I45" i="436" s="1"/>
  <c r="F45" i="436" a="1"/>
  <c r="F45" i="436" s="1"/>
  <c r="D45" i="436" a="1"/>
  <c r="D45" i="436" s="1"/>
  <c r="G45" i="436" a="1"/>
  <c r="G45" i="436" s="1"/>
  <c r="C45" i="436" a="1"/>
  <c r="C45" i="436" s="1"/>
  <c r="E45" i="436" a="1"/>
  <c r="E45" i="436" s="1"/>
  <c r="D9" i="436" a="1"/>
  <c r="D9" i="436" s="1"/>
  <c r="G65" i="436" a="1"/>
  <c r="G65" i="436" s="1"/>
  <c r="E65" i="436" a="1"/>
  <c r="E65" i="436" s="1"/>
  <c r="C65" i="436" a="1"/>
  <c r="C65" i="436" s="1"/>
  <c r="K65" i="436" a="1"/>
  <c r="K65" i="436" s="1"/>
  <c r="I65" i="436" a="1"/>
  <c r="I65" i="436" s="1"/>
  <c r="F65" i="436" a="1"/>
  <c r="F65" i="436" s="1"/>
  <c r="D65" i="436" a="1"/>
  <c r="D65" i="436" s="1"/>
  <c r="D29" i="436" a="1"/>
  <c r="D29" i="436" s="1"/>
  <c r="K29" i="436" s="1" a="1"/>
  <c r="K29" i="436" s="1"/>
  <c r="L29" i="436" s="1" a="1"/>
  <c r="L29" i="436" s="1"/>
  <c r="N53" i="436" a="1"/>
  <c r="N53" i="436" s="1"/>
  <c r="T49" i="436" a="1"/>
  <c r="T49" i="436" s="1"/>
  <c r="T45" i="436" a="1"/>
  <c r="T45" i="436" s="1"/>
  <c r="R47" i="436" a="1"/>
  <c r="R47" i="436" s="1"/>
  <c r="S70" i="432" a="1"/>
  <c r="S70" i="432" s="1"/>
  <c r="T71" i="436" a="1"/>
  <c r="T71" i="436" s="1"/>
  <c r="R71" i="436" a="1"/>
  <c r="R71" i="436" s="1"/>
  <c r="N71" i="436" a="1"/>
  <c r="N71" i="436" s="1"/>
  <c r="S71" i="436" a="1"/>
  <c r="S71" i="436" s="1"/>
  <c r="O71" i="436" a="1"/>
  <c r="O71" i="436" s="1"/>
  <c r="M71" i="436" a="1"/>
  <c r="M71" i="436" s="1"/>
  <c r="S68" i="436" a="1"/>
  <c r="S68" i="436" s="1"/>
  <c r="O68" i="436" a="1"/>
  <c r="O68" i="436" s="1"/>
  <c r="M68" i="436" a="1"/>
  <c r="M68" i="436" s="1"/>
  <c r="T68" i="436" a="1"/>
  <c r="T68" i="436" s="1"/>
  <c r="R68" i="436" a="1"/>
  <c r="R68" i="436" s="1"/>
  <c r="N68" i="436" a="1"/>
  <c r="N68" i="436" s="1"/>
  <c r="K62" i="436" a="1"/>
  <c r="K62" i="436" s="1"/>
  <c r="I62" i="436" a="1"/>
  <c r="I62" i="436" s="1"/>
  <c r="F62" i="436" a="1"/>
  <c r="F62" i="436" s="1"/>
  <c r="G62" i="436" a="1"/>
  <c r="G62" i="436" s="1"/>
  <c r="E62" i="436" a="1"/>
  <c r="E62" i="436" s="1"/>
  <c r="D62" i="436" a="1"/>
  <c r="D62" i="436" s="1"/>
  <c r="C62" i="436" a="1"/>
  <c r="C62" i="436" s="1"/>
  <c r="D26" i="436" a="1"/>
  <c r="D26" i="436" s="1"/>
  <c r="K60" i="436" a="1"/>
  <c r="K60" i="436" s="1"/>
  <c r="I60" i="436" a="1"/>
  <c r="I60" i="436" s="1"/>
  <c r="F60" i="436" a="1"/>
  <c r="F60" i="436" s="1"/>
  <c r="D60" i="436" a="1"/>
  <c r="D60" i="436" s="1"/>
  <c r="G60" i="436" a="1"/>
  <c r="G60" i="436" s="1"/>
  <c r="C60" i="436" a="1"/>
  <c r="C60" i="436" s="1"/>
  <c r="E60" i="436" a="1"/>
  <c r="E60" i="436" s="1"/>
  <c r="D24" i="436" a="1"/>
  <c r="D24" i="436" s="1"/>
  <c r="S57" i="436" a="1"/>
  <c r="S57" i="436" s="1"/>
  <c r="O57" i="436" a="1"/>
  <c r="O57" i="436" s="1"/>
  <c r="M57" i="436" a="1"/>
  <c r="M57" i="436" s="1"/>
  <c r="R57" i="436" a="1"/>
  <c r="R57" i="436" s="1"/>
  <c r="T57" i="436" a="1"/>
  <c r="T57" i="436" s="1"/>
  <c r="N57" i="436" a="1"/>
  <c r="N57" i="436" s="1"/>
  <c r="M64" i="436" a="1"/>
  <c r="M64" i="436" s="1"/>
  <c r="R60" i="436" a="1"/>
  <c r="R60" i="436" s="1"/>
  <c r="S53" i="436" a="1"/>
  <c r="S53" i="436" s="1"/>
  <c r="K70" i="436" a="1"/>
  <c r="K70" i="436" s="1"/>
  <c r="I70" i="436" a="1"/>
  <c r="I70" i="436" s="1"/>
  <c r="F70" i="436" a="1"/>
  <c r="F70" i="436" s="1"/>
  <c r="D70" i="436" a="1"/>
  <c r="D70" i="436" s="1"/>
  <c r="G70" i="436" a="1"/>
  <c r="G70" i="436" s="1"/>
  <c r="E70" i="436" a="1"/>
  <c r="E70" i="436" s="1"/>
  <c r="C70" i="436" a="1"/>
  <c r="C70" i="436" s="1"/>
  <c r="S65" i="436" a="1"/>
  <c r="S65" i="436" s="1"/>
  <c r="O65" i="436" a="1"/>
  <c r="O65" i="436" s="1"/>
  <c r="M65" i="436" a="1"/>
  <c r="M65" i="436" s="1"/>
  <c r="T65" i="436" a="1"/>
  <c r="T65" i="436" s="1"/>
  <c r="R65" i="436" a="1"/>
  <c r="R65" i="436" s="1"/>
  <c r="N65" i="436" a="1"/>
  <c r="N65" i="436" s="1"/>
  <c r="N58" i="436" a="1"/>
  <c r="N58" i="436" s="1"/>
  <c r="M49" i="436" a="1"/>
  <c r="M49" i="436" s="1"/>
  <c r="N47" i="436" a="1"/>
  <c r="N47" i="436" s="1"/>
  <c r="N70" i="432" a="1"/>
  <c r="N70" i="432" s="1"/>
  <c r="S55" i="435" a="1"/>
  <c r="S55" i="435" s="1"/>
  <c r="R63" i="435" a="1"/>
  <c r="R63" i="435" s="1"/>
  <c r="S71" i="435" a="1"/>
  <c r="S71" i="435" s="1"/>
  <c r="S62" i="435" a="1"/>
  <c r="S62" i="435" s="1"/>
  <c r="S58" i="435" a="1"/>
  <c r="S58" i="435" s="1"/>
  <c r="T67" i="436" a="1"/>
  <c r="T67" i="436" s="1"/>
  <c r="R67" i="436" a="1"/>
  <c r="R67" i="436" s="1"/>
  <c r="N67" i="436" a="1"/>
  <c r="N67" i="436" s="1"/>
  <c r="S67" i="436" a="1"/>
  <c r="S67" i="436" s="1"/>
  <c r="O67" i="436" a="1"/>
  <c r="O67" i="436" s="1"/>
  <c r="M67" i="436" a="1"/>
  <c r="M67" i="436" s="1"/>
  <c r="T55" i="436" a="1"/>
  <c r="T55" i="436" s="1"/>
  <c r="R55" i="436" a="1"/>
  <c r="R55" i="436" s="1"/>
  <c r="N55" i="436" a="1"/>
  <c r="N55" i="436" s="1"/>
  <c r="S55" i="436" a="1"/>
  <c r="S55" i="436" s="1"/>
  <c r="M55" i="436" a="1"/>
  <c r="M55" i="436" s="1"/>
  <c r="O55" i="436" a="1"/>
  <c r="O55" i="436" s="1"/>
  <c r="X4" i="436"/>
  <c r="R35" i="436" s="1"/>
  <c r="T58" i="436" a="1"/>
  <c r="T58" i="436" s="1"/>
  <c r="R64" i="436" a="1"/>
  <c r="R64" i="436" s="1"/>
  <c r="S64" i="436" a="1"/>
  <c r="S64" i="436" s="1"/>
  <c r="S60" i="436" a="1"/>
  <c r="S60" i="436" s="1"/>
  <c r="M53" i="436" a="1"/>
  <c r="M53" i="436" s="1"/>
  <c r="M52" i="436" a="1"/>
  <c r="M52" i="436" s="1"/>
  <c r="T52" i="436" a="1"/>
  <c r="T52" i="436" s="1"/>
  <c r="S51" i="436" a="1"/>
  <c r="S51" i="436" s="1"/>
  <c r="T66" i="436" a="1"/>
  <c r="T66" i="436" s="1"/>
  <c r="R66" i="436" a="1"/>
  <c r="R66" i="436" s="1"/>
  <c r="N66" i="436" a="1"/>
  <c r="N66" i="436" s="1"/>
  <c r="S66" i="436" a="1"/>
  <c r="S66" i="436" s="1"/>
  <c r="O66" i="436" a="1"/>
  <c r="O66" i="436" s="1"/>
  <c r="M66" i="436" a="1"/>
  <c r="M66" i="436" s="1"/>
  <c r="T63" i="436" a="1"/>
  <c r="T63" i="436" s="1"/>
  <c r="R63" i="436" a="1"/>
  <c r="R63" i="436" s="1"/>
  <c r="N63" i="436" a="1"/>
  <c r="N63" i="436" s="1"/>
  <c r="S63" i="436" a="1"/>
  <c r="S63" i="436" s="1"/>
  <c r="O63" i="436" a="1"/>
  <c r="O63" i="436" s="1"/>
  <c r="M63" i="436" a="1"/>
  <c r="M63" i="436" s="1"/>
  <c r="T56" i="436" a="1"/>
  <c r="T56" i="436" s="1"/>
  <c r="R56" i="436" a="1"/>
  <c r="R56" i="436" s="1"/>
  <c r="N56" i="436" a="1"/>
  <c r="N56" i="436" s="1"/>
  <c r="S56" i="436" a="1"/>
  <c r="S56" i="436" s="1"/>
  <c r="M56" i="436" a="1"/>
  <c r="M56" i="436" s="1"/>
  <c r="O56" i="436" a="1"/>
  <c r="O56" i="436" s="1"/>
  <c r="B2" i="436"/>
  <c r="S69" i="436" a="1"/>
  <c r="S69" i="436" s="1"/>
  <c r="O69" i="436" a="1"/>
  <c r="O69" i="436" s="1"/>
  <c r="M69" i="436" a="1"/>
  <c r="M69" i="436" s="1"/>
  <c r="T69" i="436" a="1"/>
  <c r="T69" i="436" s="1"/>
  <c r="R69" i="436" a="1"/>
  <c r="R69" i="436" s="1"/>
  <c r="N69" i="436" a="1"/>
  <c r="N69" i="436" s="1"/>
  <c r="G72" i="436" a="1"/>
  <c r="G72" i="436" s="1"/>
  <c r="E72" i="436" a="1"/>
  <c r="E72" i="436" s="1"/>
  <c r="C72" i="436" a="1"/>
  <c r="C72" i="436" s="1"/>
  <c r="I72" i="436" a="1"/>
  <c r="I72" i="436" s="1"/>
  <c r="F72" i="436" a="1"/>
  <c r="F72" i="436" s="1"/>
  <c r="K72" i="436" a="1"/>
  <c r="K72" i="436" s="1"/>
  <c r="D72" i="436" a="1"/>
  <c r="D72" i="436" s="1"/>
  <c r="O62" i="436" a="1"/>
  <c r="O62" i="436" s="1"/>
  <c r="T62" i="436" a="1"/>
  <c r="T62" i="436" s="1"/>
  <c r="M58" i="436" a="1"/>
  <c r="M58" i="436" s="1"/>
  <c r="O49" i="436" a="1"/>
  <c r="O49" i="436" s="1"/>
  <c r="R45" i="436" a="1"/>
  <c r="R45" i="436" s="1"/>
  <c r="R50" i="436" a="1"/>
  <c r="R50" i="436" s="1"/>
  <c r="S50" i="436" a="1"/>
  <c r="S50" i="436" s="1"/>
  <c r="N46" i="436" a="1"/>
  <c r="N46" i="436" s="1"/>
  <c r="S46" i="436" a="1"/>
  <c r="S46" i="436" s="1"/>
  <c r="M47" i="436" a="1"/>
  <c r="M47" i="436" s="1"/>
  <c r="N48" i="436" a="1"/>
  <c r="N48" i="436" s="1"/>
  <c r="S44" i="436" a="1"/>
  <c r="S44" i="436" s="1"/>
  <c r="R44" i="436" a="1"/>
  <c r="R44" i="436" s="1"/>
  <c r="N43" i="436" a="1"/>
  <c r="N43" i="436" s="1"/>
  <c r="S43" i="436" a="1"/>
  <c r="S43" i="436" s="1"/>
  <c r="G65" i="435" a="1"/>
  <c r="G65" i="435" s="1"/>
  <c r="E65" i="435" a="1"/>
  <c r="E65" i="435" s="1"/>
  <c r="C65" i="435" a="1"/>
  <c r="C65" i="435" s="1"/>
  <c r="K65" i="435" a="1"/>
  <c r="K65" i="435" s="1"/>
  <c r="I65" i="435" a="1"/>
  <c r="I65" i="435" s="1"/>
  <c r="F65" i="435" a="1"/>
  <c r="F65" i="435" s="1"/>
  <c r="D65" i="435" a="1"/>
  <c r="D65" i="435" s="1"/>
  <c r="D29" i="435" a="1"/>
  <c r="D29" i="435" s="1"/>
  <c r="O65" i="435" a="1"/>
  <c r="O65" i="435" s="1"/>
  <c r="N65" i="435" a="1"/>
  <c r="N65" i="435" s="1"/>
  <c r="M65" i="435" a="1"/>
  <c r="M65" i="435" s="1"/>
  <c r="R65" i="435" a="1"/>
  <c r="R65" i="435" s="1"/>
  <c r="T65" i="435" a="1"/>
  <c r="T65" i="435" s="1"/>
  <c r="S65" i="435" a="1"/>
  <c r="S65" i="435" s="1"/>
  <c r="K67" i="435" a="1"/>
  <c r="K67" i="435" s="1"/>
  <c r="I67" i="435" a="1"/>
  <c r="I67" i="435" s="1"/>
  <c r="F67" i="435" a="1"/>
  <c r="F67" i="435" s="1"/>
  <c r="D67" i="435" a="1"/>
  <c r="D67" i="435" s="1"/>
  <c r="G67" i="435" a="1"/>
  <c r="G67" i="435" s="1"/>
  <c r="E67" i="435" a="1"/>
  <c r="E67" i="435" s="1"/>
  <c r="C67" i="435" a="1"/>
  <c r="C67" i="435" s="1"/>
  <c r="D31" i="435" a="1"/>
  <c r="D31" i="435" s="1"/>
  <c r="T67" i="435" a="1"/>
  <c r="T67" i="435" s="1"/>
  <c r="O67" i="435" a="1"/>
  <c r="O67" i="435" s="1"/>
  <c r="R67" i="435" a="1"/>
  <c r="R67" i="435" s="1"/>
  <c r="M67" i="435" a="1"/>
  <c r="M67" i="435" s="1"/>
  <c r="S67" i="435" a="1"/>
  <c r="S67" i="435" s="1"/>
  <c r="N67" i="435" a="1"/>
  <c r="N67" i="435" s="1"/>
  <c r="G72" i="435" a="1"/>
  <c r="G72" i="435" s="1"/>
  <c r="E72" i="435" a="1"/>
  <c r="E72" i="435" s="1"/>
  <c r="C72" i="435" a="1"/>
  <c r="C72" i="435" s="1"/>
  <c r="I72" i="435" a="1"/>
  <c r="I72" i="435" s="1"/>
  <c r="F72" i="435" a="1"/>
  <c r="F72" i="435" s="1"/>
  <c r="D72" i="435" a="1"/>
  <c r="D72" i="435" s="1"/>
  <c r="K72" i="435" a="1"/>
  <c r="K72" i="435" s="1"/>
  <c r="D36" i="435" a="1"/>
  <c r="D36" i="435" s="1"/>
  <c r="M72" i="435" a="1"/>
  <c r="M72" i="435" s="1"/>
  <c r="T72" i="435" a="1"/>
  <c r="T72" i="435" s="1"/>
  <c r="O72" i="435" a="1"/>
  <c r="O72" i="435" s="1"/>
  <c r="S72" i="435" a="1"/>
  <c r="S72" i="435" s="1"/>
  <c r="R72" i="435" a="1"/>
  <c r="R72" i="435" s="1"/>
  <c r="N72" i="435" a="1"/>
  <c r="N72" i="435" s="1"/>
  <c r="G68" i="435" a="1"/>
  <c r="G68" i="435" s="1"/>
  <c r="E68" i="435" a="1"/>
  <c r="E68" i="435" s="1"/>
  <c r="C68" i="435" a="1"/>
  <c r="C68" i="435" s="1"/>
  <c r="I68" i="435" a="1"/>
  <c r="I68" i="435" s="1"/>
  <c r="F68" i="435" a="1"/>
  <c r="F68" i="435" s="1"/>
  <c r="D68" i="435" a="1"/>
  <c r="D68" i="435" s="1"/>
  <c r="K68" i="435" a="1"/>
  <c r="K68" i="435" s="1"/>
  <c r="D32" i="435" a="1"/>
  <c r="D32" i="435" s="1"/>
  <c r="T68" i="435" a="1"/>
  <c r="T68" i="435" s="1"/>
  <c r="S68" i="435" a="1"/>
  <c r="S68" i="435" s="1"/>
  <c r="R68" i="435" a="1"/>
  <c r="R68" i="435" s="1"/>
  <c r="M68" i="435" a="1"/>
  <c r="M68" i="435" s="1"/>
  <c r="O68" i="435" a="1"/>
  <c r="O68" i="435" s="1"/>
  <c r="N68" i="435" a="1"/>
  <c r="N68" i="435" s="1"/>
  <c r="G64" i="435" a="1"/>
  <c r="G64" i="435" s="1"/>
  <c r="E64" i="435" a="1"/>
  <c r="E64" i="435" s="1"/>
  <c r="C64" i="435" a="1"/>
  <c r="C64" i="435" s="1"/>
  <c r="I64" i="435" a="1"/>
  <c r="I64" i="435" s="1"/>
  <c r="F64" i="435" a="1"/>
  <c r="F64" i="435" s="1"/>
  <c r="D64" i="435" a="1"/>
  <c r="D64" i="435" s="1"/>
  <c r="K64" i="435" a="1"/>
  <c r="K64" i="435" s="1"/>
  <c r="D28" i="435" a="1"/>
  <c r="D28" i="435" s="1"/>
  <c r="O64" i="435" a="1"/>
  <c r="O64" i="435" s="1"/>
  <c r="N64" i="435" a="1"/>
  <c r="N64" i="435" s="1"/>
  <c r="M64" i="435" a="1"/>
  <c r="M64" i="435" s="1"/>
  <c r="T64" i="435" a="1"/>
  <c r="T64" i="435" s="1"/>
  <c r="S64" i="435" a="1"/>
  <c r="S64" i="435" s="1"/>
  <c r="R64" i="435" a="1"/>
  <c r="R64" i="435" s="1"/>
  <c r="K70" i="435" a="1"/>
  <c r="K70" i="435" s="1"/>
  <c r="I70" i="435" a="1"/>
  <c r="I70" i="435" s="1"/>
  <c r="F70" i="435" a="1"/>
  <c r="F70" i="435" s="1"/>
  <c r="D70" i="435" a="1"/>
  <c r="D70" i="435" s="1"/>
  <c r="G70" i="435" a="1"/>
  <c r="G70" i="435" s="1"/>
  <c r="E70" i="435" a="1"/>
  <c r="E70" i="435" s="1"/>
  <c r="C70" i="435" a="1"/>
  <c r="C70" i="435" s="1"/>
  <c r="D34" i="435" a="1"/>
  <c r="D34" i="435" s="1"/>
  <c r="G53" i="435" a="1"/>
  <c r="G53" i="435" s="1"/>
  <c r="E53" i="435" a="1"/>
  <c r="E53" i="435" s="1"/>
  <c r="C53" i="435" a="1"/>
  <c r="C53" i="435" s="1"/>
  <c r="D53" i="435" a="1"/>
  <c r="D53" i="435" s="1"/>
  <c r="K53" i="435" a="1"/>
  <c r="K53" i="435" s="1"/>
  <c r="I53" i="435" a="1"/>
  <c r="I53" i="435" s="1"/>
  <c r="F53" i="435" a="1"/>
  <c r="F53" i="435" s="1"/>
  <c r="D17" i="435" a="1"/>
  <c r="D17" i="435" s="1"/>
  <c r="S70" i="435" a="1"/>
  <c r="S70" i="435" s="1"/>
  <c r="O66" i="435" a="1"/>
  <c r="O66" i="435" s="1"/>
  <c r="N61" i="435" a="1"/>
  <c r="N61" i="435" s="1"/>
  <c r="S57" i="435" a="1"/>
  <c r="S57" i="435" s="1"/>
  <c r="K9" i="435" a="1"/>
  <c r="K9" i="435" s="1"/>
  <c r="R72" i="434" a="1"/>
  <c r="R72" i="434" s="1"/>
  <c r="X9" i="434" a="1"/>
  <c r="X9" i="434" s="1"/>
  <c r="O61" i="434" a="1"/>
  <c r="O61" i="434" s="1"/>
  <c r="O57" i="434" a="1"/>
  <c r="O57" i="434" s="1"/>
  <c r="O53" i="434" a="1"/>
  <c r="O53" i="434" s="1"/>
  <c r="G69" i="435" a="1"/>
  <c r="G69" i="435" s="1"/>
  <c r="E69" i="435" a="1"/>
  <c r="E69" i="435" s="1"/>
  <c r="C69" i="435" a="1"/>
  <c r="C69" i="435" s="1"/>
  <c r="K69" i="435" a="1"/>
  <c r="K69" i="435" s="1"/>
  <c r="I69" i="435" a="1"/>
  <c r="I69" i="435" s="1"/>
  <c r="F69" i="435" a="1"/>
  <c r="F69" i="435" s="1"/>
  <c r="D69" i="435" a="1"/>
  <c r="D69" i="435" s="1"/>
  <c r="D33" i="435" a="1"/>
  <c r="D33" i="435" s="1"/>
  <c r="K60" i="435" a="1"/>
  <c r="K60" i="435" s="1"/>
  <c r="I60" i="435" a="1"/>
  <c r="I60" i="435" s="1"/>
  <c r="F60" i="435" a="1"/>
  <c r="F60" i="435" s="1"/>
  <c r="D60" i="435" a="1"/>
  <c r="D60" i="435" s="1"/>
  <c r="G60" i="435" a="1"/>
  <c r="G60" i="435" s="1"/>
  <c r="E60" i="435" a="1"/>
  <c r="E60" i="435" s="1"/>
  <c r="C60" i="435" a="1"/>
  <c r="C60" i="435" s="1"/>
  <c r="D24" i="435" a="1"/>
  <c r="D24" i="435" s="1"/>
  <c r="K56" i="435" a="1"/>
  <c r="K56" i="435" s="1"/>
  <c r="I56" i="435" a="1"/>
  <c r="I56" i="435" s="1"/>
  <c r="F56" i="435" a="1"/>
  <c r="F56" i="435" s="1"/>
  <c r="D56" i="435" a="1"/>
  <c r="D56" i="435" s="1"/>
  <c r="G56" i="435" a="1"/>
  <c r="G56" i="435" s="1"/>
  <c r="E56" i="435" a="1"/>
  <c r="E56" i="435" s="1"/>
  <c r="C56" i="435" a="1"/>
  <c r="C56" i="435" s="1"/>
  <c r="D20" i="435" a="1"/>
  <c r="D20" i="435" s="1"/>
  <c r="K52" i="435" a="1"/>
  <c r="K52" i="435" s="1"/>
  <c r="G52" i="435" a="1"/>
  <c r="G52" i="435" s="1"/>
  <c r="E52" i="435" a="1"/>
  <c r="E52" i="435" s="1"/>
  <c r="C52" i="435" a="1"/>
  <c r="C52" i="435" s="1"/>
  <c r="F52" i="435" a="1"/>
  <c r="F52" i="435" s="1"/>
  <c r="D52" i="435" a="1"/>
  <c r="D52" i="435" s="1"/>
  <c r="D16" i="435" a="1"/>
  <c r="D16" i="435" s="1"/>
  <c r="I52" i="435" a="1"/>
  <c r="I52" i="435" s="1"/>
  <c r="N70" i="435" a="1"/>
  <c r="N70" i="435" s="1"/>
  <c r="M69" i="435" a="1"/>
  <c r="M69" i="435" s="1"/>
  <c r="O60" i="435" a="1"/>
  <c r="O60" i="435" s="1"/>
  <c r="T60" i="435" a="1"/>
  <c r="T60" i="435" s="1"/>
  <c r="M54" i="435" a="1"/>
  <c r="M54" i="435" s="1"/>
  <c r="O63" i="435" a="1"/>
  <c r="O63" i="435" s="1"/>
  <c r="R61" i="435" a="1"/>
  <c r="R61" i="435" s="1"/>
  <c r="N53" i="435" a="1"/>
  <c r="N53" i="435" s="1"/>
  <c r="N71" i="435" a="1"/>
  <c r="N71" i="435" s="1"/>
  <c r="N62" i="435" a="1"/>
  <c r="N62" i="435" s="1"/>
  <c r="T58" i="435" a="1"/>
  <c r="T58" i="435" s="1"/>
  <c r="N56" i="435" a="1"/>
  <c r="N56" i="435" s="1"/>
  <c r="O52" i="435" a="1"/>
  <c r="O52" i="435" s="1"/>
  <c r="W11" i="435" a="1"/>
  <c r="W11" i="435" s="1"/>
  <c r="Y11" i="435" a="1"/>
  <c r="Y11" i="435" s="1"/>
  <c r="X11" i="435" a="1"/>
  <c r="X11" i="435" s="1"/>
  <c r="K11" i="435" a="1"/>
  <c r="K11" i="435" s="1"/>
  <c r="L11" i="435" s="1" a="1"/>
  <c r="L11" i="435" s="1"/>
  <c r="K66" i="435" a="1"/>
  <c r="K66" i="435" s="1"/>
  <c r="I66" i="435" a="1"/>
  <c r="I66" i="435" s="1"/>
  <c r="F66" i="435" a="1"/>
  <c r="F66" i="435" s="1"/>
  <c r="D66" i="435" a="1"/>
  <c r="D66" i="435" s="1"/>
  <c r="G66" i="435" a="1"/>
  <c r="G66" i="435" s="1"/>
  <c r="E66" i="435" a="1"/>
  <c r="E66" i="435" s="1"/>
  <c r="C66" i="435" a="1"/>
  <c r="C66" i="435" s="1"/>
  <c r="D30" i="435" a="1"/>
  <c r="D30" i="435" s="1"/>
  <c r="G61" i="435" a="1"/>
  <c r="G61" i="435" s="1"/>
  <c r="E61" i="435" a="1"/>
  <c r="E61" i="435" s="1"/>
  <c r="C61" i="435" a="1"/>
  <c r="C61" i="435" s="1"/>
  <c r="K61" i="435" a="1"/>
  <c r="K61" i="435" s="1"/>
  <c r="I61" i="435" a="1"/>
  <c r="I61" i="435" s="1"/>
  <c r="F61" i="435" a="1"/>
  <c r="F61" i="435" s="1"/>
  <c r="D61" i="435" a="1"/>
  <c r="D61" i="435" s="1"/>
  <c r="D25" i="435" a="1"/>
  <c r="D25" i="435" s="1"/>
  <c r="G57" i="435" a="1"/>
  <c r="G57" i="435" s="1"/>
  <c r="E57" i="435" a="1"/>
  <c r="E57" i="435" s="1"/>
  <c r="C57" i="435" a="1"/>
  <c r="C57" i="435" s="1"/>
  <c r="D57" i="435" a="1"/>
  <c r="D57" i="435" s="1"/>
  <c r="K57" i="435" a="1"/>
  <c r="K57" i="435" s="1"/>
  <c r="I57" i="435" a="1"/>
  <c r="I57" i="435" s="1"/>
  <c r="D21" i="435" a="1"/>
  <c r="D21" i="435" s="1"/>
  <c r="F57" i="435" a="1"/>
  <c r="F57" i="435" s="1"/>
  <c r="T66" i="435" a="1"/>
  <c r="T66" i="435" s="1"/>
  <c r="O61" i="435" a="1"/>
  <c r="O61" i="435" s="1"/>
  <c r="T57" i="435" a="1"/>
  <c r="T57" i="435" s="1"/>
  <c r="T53" i="435" a="1"/>
  <c r="T53" i="435" s="1"/>
  <c r="S53" i="435" a="1"/>
  <c r="S53" i="435" s="1"/>
  <c r="X12" i="435" a="1"/>
  <c r="X12" i="435" s="1"/>
  <c r="N72" i="432" a="1"/>
  <c r="N72" i="432" s="1"/>
  <c r="M71" i="434" a="1"/>
  <c r="M71" i="434" s="1"/>
  <c r="N67" i="434" a="1"/>
  <c r="N67" i="434" s="1"/>
  <c r="S72" i="434" a="1"/>
  <c r="S72" i="434" s="1"/>
  <c r="R68" i="434" a="1"/>
  <c r="R68" i="434" s="1"/>
  <c r="O60" i="434" a="1"/>
  <c r="O60" i="434" s="1"/>
  <c r="O56" i="434" a="1"/>
  <c r="O56" i="434" s="1"/>
  <c r="O52" i="434" a="1"/>
  <c r="O52" i="434" s="1"/>
  <c r="K59" i="435" a="1"/>
  <c r="K59" i="435" s="1"/>
  <c r="I59" i="435" a="1"/>
  <c r="I59" i="435" s="1"/>
  <c r="F59" i="435" a="1"/>
  <c r="F59" i="435" s="1"/>
  <c r="D59" i="435" a="1"/>
  <c r="D59" i="435" s="1"/>
  <c r="C59" i="435" a="1"/>
  <c r="C59" i="435" s="1"/>
  <c r="G59" i="435" a="1"/>
  <c r="G59" i="435" s="1"/>
  <c r="E59" i="435" a="1"/>
  <c r="E59" i="435" s="1"/>
  <c r="D23" i="435" a="1"/>
  <c r="D23" i="435" s="1"/>
  <c r="K55" i="435" a="1"/>
  <c r="K55" i="435" s="1"/>
  <c r="I55" i="435" a="1"/>
  <c r="I55" i="435" s="1"/>
  <c r="F55" i="435" a="1"/>
  <c r="F55" i="435" s="1"/>
  <c r="D55" i="435" a="1"/>
  <c r="D55" i="435" s="1"/>
  <c r="C55" i="435" a="1"/>
  <c r="C55" i="435" s="1"/>
  <c r="G55" i="435" a="1"/>
  <c r="G55" i="435" s="1"/>
  <c r="E55" i="435" a="1"/>
  <c r="E55" i="435" s="1"/>
  <c r="D19" i="435" a="1"/>
  <c r="D19" i="435" s="1"/>
  <c r="K51" i="435" a="1"/>
  <c r="K51" i="435" s="1"/>
  <c r="I51" i="435" a="1"/>
  <c r="I51" i="435" s="1"/>
  <c r="F51" i="435" a="1"/>
  <c r="F51" i="435" s="1"/>
  <c r="D51" i="435" a="1"/>
  <c r="D51" i="435" s="1"/>
  <c r="G51" i="435" a="1"/>
  <c r="G51" i="435" s="1"/>
  <c r="E51" i="435" a="1"/>
  <c r="E51" i="435" s="1"/>
  <c r="C51" i="435" a="1"/>
  <c r="C51" i="435" s="1"/>
  <c r="D15" i="435" a="1"/>
  <c r="D15" i="435" s="1"/>
  <c r="M70" i="435" a="1"/>
  <c r="M70" i="435" s="1"/>
  <c r="R70" i="435" a="1"/>
  <c r="R70" i="435" s="1"/>
  <c r="N66" i="435" a="1"/>
  <c r="N66" i="435" s="1"/>
  <c r="K63" i="435" a="1"/>
  <c r="K63" i="435" s="1"/>
  <c r="I63" i="435" a="1"/>
  <c r="I63" i="435" s="1"/>
  <c r="F63" i="435" a="1"/>
  <c r="F63" i="435" s="1"/>
  <c r="D63" i="435" a="1"/>
  <c r="D63" i="435" s="1"/>
  <c r="G63" i="435" a="1"/>
  <c r="G63" i="435" s="1"/>
  <c r="E63" i="435" a="1"/>
  <c r="E63" i="435" s="1"/>
  <c r="C63" i="435" a="1"/>
  <c r="C63" i="435" s="1"/>
  <c r="N69" i="435" a="1"/>
  <c r="N69" i="435" s="1"/>
  <c r="O69" i="435" a="1"/>
  <c r="O69" i="435" s="1"/>
  <c r="S60" i="435" a="1"/>
  <c r="S60" i="435" s="1"/>
  <c r="N54" i="435" a="1"/>
  <c r="N54" i="435" s="1"/>
  <c r="N55" i="435" a="1"/>
  <c r="N55" i="435" s="1"/>
  <c r="S63" i="435" a="1"/>
  <c r="S63" i="435" s="1"/>
  <c r="T61" i="435" a="1"/>
  <c r="T61" i="435" s="1"/>
  <c r="M57" i="435" a="1"/>
  <c r="M57" i="435" s="1"/>
  <c r="M53" i="435" a="1"/>
  <c r="M53" i="435" s="1"/>
  <c r="M71" i="435" a="1"/>
  <c r="M71" i="435" s="1"/>
  <c r="O59" i="435" a="1"/>
  <c r="O59" i="435" s="1"/>
  <c r="R59" i="435" a="1"/>
  <c r="R59" i="435" s="1"/>
  <c r="M62" i="435" a="1"/>
  <c r="M62" i="435" s="1"/>
  <c r="M56" i="435" a="1"/>
  <c r="M56" i="435" s="1"/>
  <c r="R56" i="435" a="1"/>
  <c r="R56" i="435" s="1"/>
  <c r="N52" i="435" a="1"/>
  <c r="N52" i="435" s="1"/>
  <c r="S52" i="435" a="1"/>
  <c r="S52" i="435" s="1"/>
  <c r="N51" i="435" a="1"/>
  <c r="N51" i="435" s="1"/>
  <c r="X14" i="435" a="1"/>
  <c r="X14" i="435" s="1"/>
  <c r="X8" i="435" a="1"/>
  <c r="X8" i="435" s="1"/>
  <c r="W8" i="435" a="1"/>
  <c r="W8" i="435" s="1"/>
  <c r="Y8" i="435" a="1"/>
  <c r="Y8" i="435" s="1"/>
  <c r="N71" i="434" a="1"/>
  <c r="N71" i="434" s="1"/>
  <c r="R67" i="434" a="1"/>
  <c r="R67" i="434" s="1"/>
  <c r="S68" i="434" a="1"/>
  <c r="S68" i="434" s="1"/>
  <c r="K71" i="435" a="1"/>
  <c r="K71" i="435" s="1"/>
  <c r="I71" i="435" a="1"/>
  <c r="I71" i="435" s="1"/>
  <c r="F71" i="435" a="1"/>
  <c r="F71" i="435" s="1"/>
  <c r="D71" i="435" a="1"/>
  <c r="D71" i="435" s="1"/>
  <c r="G71" i="435" a="1"/>
  <c r="G71" i="435" s="1"/>
  <c r="E71" i="435" a="1"/>
  <c r="E71" i="435" s="1"/>
  <c r="C71" i="435" a="1"/>
  <c r="C71" i="435" s="1"/>
  <c r="D35" i="435" a="1"/>
  <c r="D35" i="435" s="1"/>
  <c r="K62" i="435" a="1"/>
  <c r="K62" i="435" s="1"/>
  <c r="I62" i="435" a="1"/>
  <c r="I62" i="435" s="1"/>
  <c r="F62" i="435" a="1"/>
  <c r="F62" i="435" s="1"/>
  <c r="G62" i="435" a="1"/>
  <c r="G62" i="435" s="1"/>
  <c r="E62" i="435" a="1"/>
  <c r="E62" i="435" s="1"/>
  <c r="D62" i="435" a="1"/>
  <c r="D62" i="435" s="1"/>
  <c r="C62" i="435" a="1"/>
  <c r="C62" i="435" s="1"/>
  <c r="D26" i="435" a="1"/>
  <c r="D26" i="435" s="1"/>
  <c r="G58" i="435" a="1"/>
  <c r="G58" i="435" s="1"/>
  <c r="E58" i="435" a="1"/>
  <c r="E58" i="435" s="1"/>
  <c r="C58" i="435" a="1"/>
  <c r="C58" i="435" s="1"/>
  <c r="K58" i="435" a="1"/>
  <c r="K58" i="435" s="1"/>
  <c r="I58" i="435" a="1"/>
  <c r="I58" i="435" s="1"/>
  <c r="F58" i="435" a="1"/>
  <c r="F58" i="435" s="1"/>
  <c r="D58" i="435" a="1"/>
  <c r="D58" i="435" s="1"/>
  <c r="D22" i="435" a="1"/>
  <c r="D22" i="435" s="1"/>
  <c r="G54" i="435" a="1"/>
  <c r="G54" i="435" s="1"/>
  <c r="E54" i="435" a="1"/>
  <c r="E54" i="435" s="1"/>
  <c r="C54" i="435" a="1"/>
  <c r="C54" i="435" s="1"/>
  <c r="K54" i="435" a="1"/>
  <c r="K54" i="435" s="1"/>
  <c r="I54" i="435" a="1"/>
  <c r="I54" i="435" s="1"/>
  <c r="F54" i="435" a="1"/>
  <c r="F54" i="435" s="1"/>
  <c r="D54" i="435" a="1"/>
  <c r="D54" i="435" s="1"/>
  <c r="D18" i="435" a="1"/>
  <c r="D18" i="435" s="1"/>
  <c r="O70" i="435" a="1"/>
  <c r="O70" i="435" s="1"/>
  <c r="T70" i="435" a="1"/>
  <c r="T70" i="435" s="1"/>
  <c r="M66" i="435" a="1"/>
  <c r="M66" i="435" s="1"/>
  <c r="R66" i="435" a="1"/>
  <c r="R66" i="435" s="1"/>
  <c r="R69" i="435" a="1"/>
  <c r="R69" i="435" s="1"/>
  <c r="S69" i="435" a="1"/>
  <c r="S69" i="435" s="1"/>
  <c r="N60" i="435" a="1"/>
  <c r="N60" i="435" s="1"/>
  <c r="R54" i="435" a="1"/>
  <c r="R54" i="435" s="1"/>
  <c r="S54" i="435" a="1"/>
  <c r="S54" i="435" s="1"/>
  <c r="O55" i="435" a="1"/>
  <c r="O55" i="435" s="1"/>
  <c r="R55" i="435" a="1"/>
  <c r="R55" i="435" s="1"/>
  <c r="N63" i="435" a="1"/>
  <c r="N63" i="435" s="1"/>
  <c r="M61" i="435" a="1"/>
  <c r="M61" i="435" s="1"/>
  <c r="R57" i="435" a="1"/>
  <c r="R57" i="435" s="1"/>
  <c r="O57" i="435" a="1"/>
  <c r="O57" i="435" s="1"/>
  <c r="R53" i="435" a="1"/>
  <c r="R53" i="435" s="1"/>
  <c r="O53" i="435" a="1"/>
  <c r="O53" i="435" s="1"/>
  <c r="O71" i="435" a="1"/>
  <c r="O71" i="435" s="1"/>
  <c r="T71" i="435" a="1"/>
  <c r="T71" i="435" s="1"/>
  <c r="S59" i="435" a="1"/>
  <c r="S59" i="435" s="1"/>
  <c r="T59" i="435" a="1"/>
  <c r="T59" i="435" s="1"/>
  <c r="O62" i="435" a="1"/>
  <c r="O62" i="435" s="1"/>
  <c r="T62" i="435" a="1"/>
  <c r="T62" i="435" s="1"/>
  <c r="N58" i="435" a="1"/>
  <c r="N58" i="435" s="1"/>
  <c r="O58" i="435" a="1"/>
  <c r="O58" i="435" s="1"/>
  <c r="O56" i="435" a="1"/>
  <c r="O56" i="435" s="1"/>
  <c r="T56" i="435" a="1"/>
  <c r="T56" i="435" s="1"/>
  <c r="R52" i="435" a="1"/>
  <c r="R52" i="435" s="1"/>
  <c r="T52" i="435" a="1"/>
  <c r="T52" i="435" s="1"/>
  <c r="M51" i="435" a="1"/>
  <c r="M51" i="435" s="1"/>
  <c r="R51" i="435" a="1"/>
  <c r="R51" i="435" s="1"/>
  <c r="W13" i="435" a="1"/>
  <c r="W13" i="435" s="1"/>
  <c r="Y13" i="435" a="1"/>
  <c r="Y13" i="435" s="1"/>
  <c r="X13" i="435" a="1"/>
  <c r="X13" i="435" s="1"/>
  <c r="K13" i="435" a="1"/>
  <c r="K13" i="435" s="1"/>
  <c r="L13" i="435" s="1" a="1"/>
  <c r="L13" i="435" s="1"/>
  <c r="K55" i="434" a="1"/>
  <c r="K55" i="434" s="1"/>
  <c r="I55" i="434" a="1"/>
  <c r="I55" i="434" s="1"/>
  <c r="F55" i="434" a="1"/>
  <c r="F55" i="434" s="1"/>
  <c r="D55" i="434" a="1"/>
  <c r="D55" i="434" s="1"/>
  <c r="C55" i="434" a="1"/>
  <c r="C55" i="434" s="1"/>
  <c r="G55" i="434" a="1"/>
  <c r="G55" i="434" s="1"/>
  <c r="E55" i="434" a="1"/>
  <c r="E55" i="434" s="1"/>
  <c r="D19" i="434" a="1"/>
  <c r="D19" i="434" s="1"/>
  <c r="T55" i="434" a="1"/>
  <c r="T55" i="434" s="1"/>
  <c r="S55" i="434" a="1"/>
  <c r="S55" i="434" s="1"/>
  <c r="R55" i="434" a="1"/>
  <c r="R55" i="434" s="1"/>
  <c r="O55" i="434" a="1"/>
  <c r="O55" i="434" s="1"/>
  <c r="M55" i="434" a="1"/>
  <c r="M55" i="434" s="1"/>
  <c r="N55" i="434" a="1"/>
  <c r="N55" i="434" s="1"/>
  <c r="K47" i="434" a="1"/>
  <c r="K47" i="434" s="1"/>
  <c r="I47" i="434" a="1"/>
  <c r="I47" i="434" s="1"/>
  <c r="F47" i="434" a="1"/>
  <c r="F47" i="434" s="1"/>
  <c r="D47" i="434" a="1"/>
  <c r="D47" i="434" s="1"/>
  <c r="G47" i="434" a="1"/>
  <c r="G47" i="434" s="1"/>
  <c r="E47" i="434" a="1"/>
  <c r="E47" i="434" s="1"/>
  <c r="C47" i="434" a="1"/>
  <c r="C47" i="434" s="1"/>
  <c r="D11" i="434" a="1"/>
  <c r="D11" i="434" s="1"/>
  <c r="N47" i="434" a="1"/>
  <c r="N47" i="434" s="1"/>
  <c r="R47" i="434" a="1"/>
  <c r="R47" i="434" s="1"/>
  <c r="S47" i="434" a="1"/>
  <c r="S47" i="434" s="1"/>
  <c r="T47" i="434" a="1"/>
  <c r="T47" i="434" s="1"/>
  <c r="O47" i="434" a="1"/>
  <c r="O47" i="434" s="1"/>
  <c r="M47" i="434" a="1"/>
  <c r="M47" i="434" s="1"/>
  <c r="G48" i="434" a="1"/>
  <c r="G48" i="434" s="1"/>
  <c r="E48" i="434" a="1"/>
  <c r="E48" i="434" s="1"/>
  <c r="C48" i="434" a="1"/>
  <c r="C48" i="434" s="1"/>
  <c r="D48" i="434" a="1"/>
  <c r="D48" i="434" s="1"/>
  <c r="K48" i="434" a="1"/>
  <c r="K48" i="434" s="1"/>
  <c r="I48" i="434" a="1"/>
  <c r="I48" i="434" s="1"/>
  <c r="F48" i="434" a="1"/>
  <c r="F48" i="434" s="1"/>
  <c r="D12" i="434" a="1"/>
  <c r="D12" i="434" s="1"/>
  <c r="K12" i="434" s="1" a="1"/>
  <c r="K12" i="434" s="1"/>
  <c r="L12" i="434" s="1" a="1"/>
  <c r="L12" i="434" s="1"/>
  <c r="K63" i="434" a="1"/>
  <c r="K63" i="434" s="1"/>
  <c r="I63" i="434" a="1"/>
  <c r="I63" i="434" s="1"/>
  <c r="F63" i="434" a="1"/>
  <c r="F63" i="434" s="1"/>
  <c r="D63" i="434" a="1"/>
  <c r="D63" i="434" s="1"/>
  <c r="G63" i="434" a="1"/>
  <c r="G63" i="434" s="1"/>
  <c r="E63" i="434" a="1"/>
  <c r="E63" i="434" s="1"/>
  <c r="C63" i="434" a="1"/>
  <c r="C63" i="434" s="1"/>
  <c r="D27" i="434" a="1"/>
  <c r="D27" i="434" s="1"/>
  <c r="K27" i="434" s="1" a="1"/>
  <c r="K27" i="434" s="1"/>
  <c r="L27" i="434" s="1" a="1"/>
  <c r="L27" i="434" s="1"/>
  <c r="K59" i="434" a="1"/>
  <c r="K59" i="434" s="1"/>
  <c r="I59" i="434" a="1"/>
  <c r="I59" i="434" s="1"/>
  <c r="F59" i="434" a="1"/>
  <c r="F59" i="434" s="1"/>
  <c r="D59" i="434" a="1"/>
  <c r="D59" i="434" s="1"/>
  <c r="C59" i="434" a="1"/>
  <c r="C59" i="434" s="1"/>
  <c r="G59" i="434" a="1"/>
  <c r="G59" i="434" s="1"/>
  <c r="E59" i="434" a="1"/>
  <c r="E59" i="434" s="1"/>
  <c r="D23" i="434" a="1"/>
  <c r="D23" i="434" s="1"/>
  <c r="T59" i="434" a="1"/>
  <c r="T59" i="434" s="1"/>
  <c r="S59" i="434" a="1"/>
  <c r="S59" i="434" s="1"/>
  <c r="R59" i="434" a="1"/>
  <c r="R59" i="434" s="1"/>
  <c r="O59" i="434" a="1"/>
  <c r="O59" i="434" s="1"/>
  <c r="N59" i="434" a="1"/>
  <c r="N59" i="434" s="1"/>
  <c r="M59" i="434" a="1"/>
  <c r="M59" i="434" s="1"/>
  <c r="G65" i="434" a="1"/>
  <c r="G65" i="434" s="1"/>
  <c r="E65" i="434" a="1"/>
  <c r="E65" i="434" s="1"/>
  <c r="C65" i="434" a="1"/>
  <c r="C65" i="434" s="1"/>
  <c r="K65" i="434" a="1"/>
  <c r="K65" i="434" s="1"/>
  <c r="I65" i="434" a="1"/>
  <c r="I65" i="434" s="1"/>
  <c r="F65" i="434" a="1"/>
  <c r="F65" i="434" s="1"/>
  <c r="D65" i="434" a="1"/>
  <c r="D65" i="434" s="1"/>
  <c r="D29" i="434" a="1"/>
  <c r="D29" i="434" s="1"/>
  <c r="O65" i="434" a="1"/>
  <c r="O65" i="434" s="1"/>
  <c r="N65" i="434" a="1"/>
  <c r="N65" i="434" s="1"/>
  <c r="R65" i="434" a="1"/>
  <c r="R65" i="434" s="1"/>
  <c r="M65" i="434" a="1"/>
  <c r="M65" i="434" s="1"/>
  <c r="T65" i="434" a="1"/>
  <c r="T65" i="434" s="1"/>
  <c r="S65" i="434" a="1"/>
  <c r="S65" i="434" s="1"/>
  <c r="K66" i="434" a="1"/>
  <c r="K66" i="434" s="1"/>
  <c r="I66" i="434" a="1"/>
  <c r="I66" i="434" s="1"/>
  <c r="F66" i="434" a="1"/>
  <c r="F66" i="434" s="1"/>
  <c r="D66" i="434" a="1"/>
  <c r="D66" i="434" s="1"/>
  <c r="G66" i="434" a="1"/>
  <c r="G66" i="434" s="1"/>
  <c r="E66" i="434" a="1"/>
  <c r="E66" i="434" s="1"/>
  <c r="C66" i="434" a="1"/>
  <c r="C66" i="434" s="1"/>
  <c r="D30" i="434" a="1"/>
  <c r="D30" i="434" s="1"/>
  <c r="R68" i="432" a="1"/>
  <c r="R68" i="432" s="1"/>
  <c r="O68" i="432" a="1"/>
  <c r="O68" i="432" s="1"/>
  <c r="N71" i="432" a="1"/>
  <c r="N71" i="432" s="1"/>
  <c r="G69" i="434" a="1"/>
  <c r="G69" i="434" s="1"/>
  <c r="E69" i="434" a="1"/>
  <c r="E69" i="434" s="1"/>
  <c r="C69" i="434" a="1"/>
  <c r="C69" i="434" s="1"/>
  <c r="K69" i="434" a="1"/>
  <c r="K69" i="434" s="1"/>
  <c r="I69" i="434" a="1"/>
  <c r="I69" i="434" s="1"/>
  <c r="F69" i="434" a="1"/>
  <c r="F69" i="434" s="1"/>
  <c r="D69" i="434" a="1"/>
  <c r="D69" i="434" s="1"/>
  <c r="D33" i="434" a="1"/>
  <c r="D33" i="434" s="1"/>
  <c r="M70" i="434" a="1"/>
  <c r="M70" i="434" s="1"/>
  <c r="M66" i="434" a="1"/>
  <c r="M66" i="434" s="1"/>
  <c r="R66" i="434" a="1"/>
  <c r="R66" i="434" s="1"/>
  <c r="K62" i="434" a="1"/>
  <c r="K62" i="434" s="1"/>
  <c r="I62" i="434" a="1"/>
  <c r="I62" i="434" s="1"/>
  <c r="F62" i="434" a="1"/>
  <c r="F62" i="434" s="1"/>
  <c r="G62" i="434" a="1"/>
  <c r="G62" i="434" s="1"/>
  <c r="E62" i="434" a="1"/>
  <c r="E62" i="434" s="1"/>
  <c r="D62" i="434" a="1"/>
  <c r="D62" i="434" s="1"/>
  <c r="C62" i="434" a="1"/>
  <c r="C62" i="434" s="1"/>
  <c r="D26" i="434" a="1"/>
  <c r="D26" i="434" s="1"/>
  <c r="K60" i="434" a="1"/>
  <c r="K60" i="434" s="1"/>
  <c r="I60" i="434" a="1"/>
  <c r="I60" i="434" s="1"/>
  <c r="F60" i="434" a="1"/>
  <c r="F60" i="434" s="1"/>
  <c r="D60" i="434" a="1"/>
  <c r="D60" i="434" s="1"/>
  <c r="G60" i="434" a="1"/>
  <c r="G60" i="434" s="1"/>
  <c r="E60" i="434" a="1"/>
  <c r="E60" i="434" s="1"/>
  <c r="C60" i="434" a="1"/>
  <c r="C60" i="434" s="1"/>
  <c r="D24" i="434" a="1"/>
  <c r="D24" i="434" s="1"/>
  <c r="G58" i="434" a="1"/>
  <c r="G58" i="434" s="1"/>
  <c r="E58" i="434" a="1"/>
  <c r="E58" i="434" s="1"/>
  <c r="C58" i="434" a="1"/>
  <c r="C58" i="434" s="1"/>
  <c r="K58" i="434" a="1"/>
  <c r="K58" i="434" s="1"/>
  <c r="I58" i="434" a="1"/>
  <c r="I58" i="434" s="1"/>
  <c r="F58" i="434" a="1"/>
  <c r="F58" i="434" s="1"/>
  <c r="D58" i="434" a="1"/>
  <c r="D58" i="434" s="1"/>
  <c r="D22" i="434" a="1"/>
  <c r="D22" i="434" s="1"/>
  <c r="K56" i="434" a="1"/>
  <c r="K56" i="434" s="1"/>
  <c r="I56" i="434" a="1"/>
  <c r="I56" i="434" s="1"/>
  <c r="F56" i="434" a="1"/>
  <c r="F56" i="434" s="1"/>
  <c r="D56" i="434" a="1"/>
  <c r="D56" i="434" s="1"/>
  <c r="G56" i="434" a="1"/>
  <c r="G56" i="434" s="1"/>
  <c r="E56" i="434" a="1"/>
  <c r="E56" i="434" s="1"/>
  <c r="C56" i="434" a="1"/>
  <c r="C56" i="434" s="1"/>
  <c r="D20" i="434" a="1"/>
  <c r="D20" i="434" s="1"/>
  <c r="G54" i="434" a="1"/>
  <c r="G54" i="434" s="1"/>
  <c r="E54" i="434" a="1"/>
  <c r="E54" i="434" s="1"/>
  <c r="C54" i="434" a="1"/>
  <c r="C54" i="434" s="1"/>
  <c r="K54" i="434" a="1"/>
  <c r="K54" i="434" s="1"/>
  <c r="I54" i="434" a="1"/>
  <c r="I54" i="434" s="1"/>
  <c r="F54" i="434" a="1"/>
  <c r="F54" i="434" s="1"/>
  <c r="D54" i="434" a="1"/>
  <c r="D54" i="434" s="1"/>
  <c r="D18" i="434" a="1"/>
  <c r="D18" i="434" s="1"/>
  <c r="K52" i="434" a="1"/>
  <c r="K52" i="434" s="1"/>
  <c r="I52" i="434" a="1"/>
  <c r="I52" i="434" s="1"/>
  <c r="G52" i="434" a="1"/>
  <c r="G52" i="434" s="1"/>
  <c r="E52" i="434" a="1"/>
  <c r="E52" i="434" s="1"/>
  <c r="C52" i="434" a="1"/>
  <c r="C52" i="434" s="1"/>
  <c r="D52" i="434" a="1"/>
  <c r="D52" i="434" s="1"/>
  <c r="D16" i="434" a="1"/>
  <c r="D16" i="434" s="1"/>
  <c r="F52" i="434" a="1"/>
  <c r="F52" i="434" s="1"/>
  <c r="T69" i="434" a="1"/>
  <c r="T69" i="434" s="1"/>
  <c r="N51" i="434" a="1"/>
  <c r="N51" i="434" s="1"/>
  <c r="B2" i="434"/>
  <c r="T43" i="434" a="1"/>
  <c r="T43" i="434" s="1"/>
  <c r="R43" i="434" a="1"/>
  <c r="R43" i="434" s="1"/>
  <c r="N43" i="434" a="1"/>
  <c r="N43" i="434" s="1"/>
  <c r="S43" i="434" a="1"/>
  <c r="S43" i="434" s="1"/>
  <c r="O43" i="434" a="1"/>
  <c r="O43" i="434" s="1"/>
  <c r="M43" i="434" a="1"/>
  <c r="M43" i="434" s="1"/>
  <c r="X4" i="434"/>
  <c r="R7" i="434" s="1"/>
  <c r="M50" i="434" a="1"/>
  <c r="M50" i="434" s="1"/>
  <c r="N46" i="434" a="1"/>
  <c r="N46" i="434" s="1"/>
  <c r="M62" i="434" a="1"/>
  <c r="M62" i="434" s="1"/>
  <c r="R62" i="434" a="1"/>
  <c r="R62" i="434" s="1"/>
  <c r="R61" i="434" a="1"/>
  <c r="R61" i="434" s="1"/>
  <c r="S61" i="434" a="1"/>
  <c r="S61" i="434" s="1"/>
  <c r="S60" i="434" a="1"/>
  <c r="S60" i="434" s="1"/>
  <c r="N58" i="434" a="1"/>
  <c r="N58" i="434" s="1"/>
  <c r="O58" i="434" a="1"/>
  <c r="O58" i="434" s="1"/>
  <c r="T57" i="434" a="1"/>
  <c r="T57" i="434" s="1"/>
  <c r="S57" i="434" a="1"/>
  <c r="S57" i="434" s="1"/>
  <c r="S56" i="434" a="1"/>
  <c r="S56" i="434" s="1"/>
  <c r="N54" i="434" a="1"/>
  <c r="N54" i="434" s="1"/>
  <c r="O54" i="434" a="1"/>
  <c r="O54" i="434" s="1"/>
  <c r="T53" i="434" a="1"/>
  <c r="T53" i="434" s="1"/>
  <c r="S53" i="434" a="1"/>
  <c r="S53" i="434" s="1"/>
  <c r="S52" i="434" a="1"/>
  <c r="S52" i="434" s="1"/>
  <c r="G45" i="434" a="1"/>
  <c r="G45" i="434" s="1"/>
  <c r="E45" i="434" a="1"/>
  <c r="E45" i="434" s="1"/>
  <c r="C45" i="434" a="1"/>
  <c r="C45" i="434" s="1"/>
  <c r="K45" i="434" a="1"/>
  <c r="K45" i="434" s="1"/>
  <c r="I45" i="434" a="1"/>
  <c r="I45" i="434" s="1"/>
  <c r="F45" i="434" a="1"/>
  <c r="F45" i="434" s="1"/>
  <c r="D45" i="434" a="1"/>
  <c r="D45" i="434" s="1"/>
  <c r="S64" i="434" a="1"/>
  <c r="S64" i="434" s="1"/>
  <c r="O64" i="434" a="1"/>
  <c r="O64" i="434" s="1"/>
  <c r="M64" i="434" a="1"/>
  <c r="M64" i="434" s="1"/>
  <c r="T64" i="434" a="1"/>
  <c r="T64" i="434" s="1"/>
  <c r="R64" i="434" a="1"/>
  <c r="R64" i="434" s="1"/>
  <c r="N64" i="434" a="1"/>
  <c r="N64" i="434" s="1"/>
  <c r="G64" i="434" a="1"/>
  <c r="G64" i="434" s="1"/>
  <c r="E64" i="434" a="1"/>
  <c r="E64" i="434" s="1"/>
  <c r="C64" i="434" a="1"/>
  <c r="C64" i="434" s="1"/>
  <c r="I64" i="434" a="1"/>
  <c r="I64" i="434" s="1"/>
  <c r="F64" i="434" a="1"/>
  <c r="F64" i="434" s="1"/>
  <c r="D64" i="434" a="1"/>
  <c r="D64" i="434" s="1"/>
  <c r="K64" i="434" a="1"/>
  <c r="K64" i="434" s="1"/>
  <c r="K16" i="433" a="1"/>
  <c r="K16" i="433" s="1"/>
  <c r="L16" i="433" s="1" a="1"/>
  <c r="L16" i="433" s="1"/>
  <c r="K70" i="434" a="1"/>
  <c r="K70" i="434" s="1"/>
  <c r="I70" i="434" a="1"/>
  <c r="I70" i="434" s="1"/>
  <c r="F70" i="434" a="1"/>
  <c r="F70" i="434" s="1"/>
  <c r="D70" i="434" a="1"/>
  <c r="D70" i="434" s="1"/>
  <c r="G70" i="434" a="1"/>
  <c r="G70" i="434" s="1"/>
  <c r="E70" i="434" a="1"/>
  <c r="E70" i="434" s="1"/>
  <c r="C70" i="434" a="1"/>
  <c r="C70" i="434" s="1"/>
  <c r="D34" i="434" a="1"/>
  <c r="D34" i="434" s="1"/>
  <c r="N70" i="434" a="1"/>
  <c r="N70" i="434" s="1"/>
  <c r="K50" i="434" a="1"/>
  <c r="K50" i="434" s="1"/>
  <c r="I50" i="434" a="1"/>
  <c r="I50" i="434" s="1"/>
  <c r="F50" i="434" a="1"/>
  <c r="F50" i="434" s="1"/>
  <c r="D50" i="434" a="1"/>
  <c r="D50" i="434" s="1"/>
  <c r="C50" i="434" a="1"/>
  <c r="C50" i="434" s="1"/>
  <c r="G50" i="434" a="1"/>
  <c r="G50" i="434" s="1"/>
  <c r="E50" i="434" a="1"/>
  <c r="E50" i="434" s="1"/>
  <c r="D14" i="434" a="1"/>
  <c r="D14" i="434" s="1"/>
  <c r="K46" i="434" a="1"/>
  <c r="K46" i="434" s="1"/>
  <c r="I46" i="434" a="1"/>
  <c r="I46" i="434" s="1"/>
  <c r="F46" i="434" a="1"/>
  <c r="F46" i="434" s="1"/>
  <c r="D46" i="434" a="1"/>
  <c r="D46" i="434" s="1"/>
  <c r="C46" i="434" a="1"/>
  <c r="C46" i="434" s="1"/>
  <c r="G46" i="434" a="1"/>
  <c r="G46" i="434" s="1"/>
  <c r="D10" i="434" a="1"/>
  <c r="D10" i="434" s="1"/>
  <c r="E46" i="434" a="1"/>
  <c r="E46" i="434" s="1"/>
  <c r="S44" i="434" a="1"/>
  <c r="S44" i="434" s="1"/>
  <c r="O44" i="434" a="1"/>
  <c r="O44" i="434" s="1"/>
  <c r="M44" i="434" a="1"/>
  <c r="M44" i="434" s="1"/>
  <c r="N44" i="434" a="1"/>
  <c r="N44" i="434" s="1"/>
  <c r="T44" i="434" a="1"/>
  <c r="T44" i="434" s="1"/>
  <c r="R44" i="434" a="1"/>
  <c r="R44" i="434" s="1"/>
  <c r="K8" i="434" a="1"/>
  <c r="K8" i="434" s="1"/>
  <c r="R8" i="434"/>
  <c r="T50" i="434" a="1"/>
  <c r="T50" i="434" s="1"/>
  <c r="N68" i="432" a="1"/>
  <c r="N68" i="432" s="1"/>
  <c r="S68" i="432" a="1"/>
  <c r="S68" i="432" s="1"/>
  <c r="O71" i="432" a="1"/>
  <c r="O71" i="432" s="1"/>
  <c r="R71" i="432" a="1"/>
  <c r="R71" i="432" s="1"/>
  <c r="G72" i="434" a="1"/>
  <c r="G72" i="434" s="1"/>
  <c r="E72" i="434" a="1"/>
  <c r="E72" i="434" s="1"/>
  <c r="C72" i="434" a="1"/>
  <c r="C72" i="434" s="1"/>
  <c r="I72" i="434" a="1"/>
  <c r="I72" i="434" s="1"/>
  <c r="F72" i="434" a="1"/>
  <c r="F72" i="434" s="1"/>
  <c r="D72" i="434" a="1"/>
  <c r="D72" i="434" s="1"/>
  <c r="K72" i="434" a="1"/>
  <c r="K72" i="434" s="1"/>
  <c r="D36" i="434" a="1"/>
  <c r="D36" i="434" s="1"/>
  <c r="G68" i="434" a="1"/>
  <c r="G68" i="434" s="1"/>
  <c r="E68" i="434" a="1"/>
  <c r="E68" i="434" s="1"/>
  <c r="C68" i="434" a="1"/>
  <c r="C68" i="434" s="1"/>
  <c r="I68" i="434" a="1"/>
  <c r="I68" i="434" s="1"/>
  <c r="F68" i="434" a="1"/>
  <c r="F68" i="434" s="1"/>
  <c r="D68" i="434" a="1"/>
  <c r="D68" i="434" s="1"/>
  <c r="K68" i="434" a="1"/>
  <c r="K68" i="434" s="1"/>
  <c r="D32" i="434" a="1"/>
  <c r="D32" i="434" s="1"/>
  <c r="O71" i="434" a="1"/>
  <c r="O71" i="434" s="1"/>
  <c r="O67" i="434" a="1"/>
  <c r="O67" i="434" s="1"/>
  <c r="O70" i="434" a="1"/>
  <c r="O70" i="434" s="1"/>
  <c r="T70" i="434" a="1"/>
  <c r="T70" i="434" s="1"/>
  <c r="O66" i="434" a="1"/>
  <c r="O66" i="434" s="1"/>
  <c r="T66" i="434" a="1"/>
  <c r="T66" i="434" s="1"/>
  <c r="M72" i="434" a="1"/>
  <c r="M72" i="434" s="1"/>
  <c r="M69" i="434" a="1"/>
  <c r="M69" i="434" s="1"/>
  <c r="M51" i="434" a="1"/>
  <c r="M51" i="434" s="1"/>
  <c r="G49" i="434" a="1"/>
  <c r="G49" i="434" s="1"/>
  <c r="E49" i="434" a="1"/>
  <c r="E49" i="434" s="1"/>
  <c r="C49" i="434" a="1"/>
  <c r="C49" i="434" s="1"/>
  <c r="K49" i="434" a="1"/>
  <c r="K49" i="434" s="1"/>
  <c r="I49" i="434" a="1"/>
  <c r="I49" i="434" s="1"/>
  <c r="F49" i="434" a="1"/>
  <c r="F49" i="434" s="1"/>
  <c r="D49" i="434" a="1"/>
  <c r="D49" i="434" s="1"/>
  <c r="M68" i="434" a="1"/>
  <c r="M68" i="434" s="1"/>
  <c r="D13" i="434" a="1"/>
  <c r="D13" i="434" s="1"/>
  <c r="K43" i="434" a="1"/>
  <c r="K43" i="434" s="1"/>
  <c r="I43" i="434" a="1"/>
  <c r="I43" i="434" s="1"/>
  <c r="F43" i="434" a="1"/>
  <c r="F43" i="434" s="1"/>
  <c r="D43" i="434" a="1"/>
  <c r="D43" i="434" s="1"/>
  <c r="G43" i="434" a="1"/>
  <c r="G43" i="434" s="1"/>
  <c r="E43" i="434" a="1"/>
  <c r="E43" i="434" s="1"/>
  <c r="C43" i="434" a="1"/>
  <c r="C43" i="434" s="1"/>
  <c r="D7" i="434" a="1"/>
  <c r="D7" i="434" s="1"/>
  <c r="N50" i="434" a="1"/>
  <c r="N50" i="434" s="1"/>
  <c r="S46" i="434" a="1"/>
  <c r="S46" i="434" s="1"/>
  <c r="R46" i="434" a="1"/>
  <c r="R46" i="434" s="1"/>
  <c r="O62" i="434" a="1"/>
  <c r="O62" i="434" s="1"/>
  <c r="T62" i="434" a="1"/>
  <c r="T62" i="434" s="1"/>
  <c r="N60" i="434" a="1"/>
  <c r="N60" i="434" s="1"/>
  <c r="R58" i="434" a="1"/>
  <c r="R58" i="434" s="1"/>
  <c r="S58" i="434" a="1"/>
  <c r="S58" i="434" s="1"/>
  <c r="N56" i="434" a="1"/>
  <c r="N56" i="434" s="1"/>
  <c r="R54" i="434" a="1"/>
  <c r="R54" i="434" s="1"/>
  <c r="S54" i="434" a="1"/>
  <c r="S54" i="434" s="1"/>
  <c r="N52" i="434" a="1"/>
  <c r="N52" i="434" s="1"/>
  <c r="S49" i="434" a="1"/>
  <c r="S49" i="434" s="1"/>
  <c r="O49" i="434" a="1"/>
  <c r="O49" i="434" s="1"/>
  <c r="M49" i="434" a="1"/>
  <c r="M49" i="434" s="1"/>
  <c r="T49" i="434" a="1"/>
  <c r="T49" i="434" s="1"/>
  <c r="R49" i="434" a="1"/>
  <c r="R49" i="434" s="1"/>
  <c r="N49" i="434" a="1"/>
  <c r="N49" i="434" s="1"/>
  <c r="R13" i="434"/>
  <c r="T63" i="434" a="1"/>
  <c r="T63" i="434" s="1"/>
  <c r="R63" i="434" a="1"/>
  <c r="R63" i="434" s="1"/>
  <c r="N63" i="434" a="1"/>
  <c r="N63" i="434" s="1"/>
  <c r="S63" i="434" a="1"/>
  <c r="S63" i="434" s="1"/>
  <c r="O63" i="434" a="1"/>
  <c r="O63" i="434" s="1"/>
  <c r="M63" i="434" a="1"/>
  <c r="M63" i="434" s="1"/>
  <c r="R27" i="434"/>
  <c r="N66" i="434" a="1"/>
  <c r="N66" i="434" s="1"/>
  <c r="K51" i="434" a="1"/>
  <c r="K51" i="434" s="1"/>
  <c r="I51" i="434" a="1"/>
  <c r="I51" i="434" s="1"/>
  <c r="F51" i="434" a="1"/>
  <c r="F51" i="434" s="1"/>
  <c r="D51" i="434" a="1"/>
  <c r="D51" i="434" s="1"/>
  <c r="G51" i="434" a="1"/>
  <c r="G51" i="434" s="1"/>
  <c r="E51" i="434" a="1"/>
  <c r="E51" i="434" s="1"/>
  <c r="C51" i="434" a="1"/>
  <c r="C51" i="434" s="1"/>
  <c r="D15" i="434" a="1"/>
  <c r="D15" i="434" s="1"/>
  <c r="S48" i="434" a="1"/>
  <c r="S48" i="434" s="1"/>
  <c r="O48" i="434" a="1"/>
  <c r="O48" i="434" s="1"/>
  <c r="M48" i="434" a="1"/>
  <c r="M48" i="434" s="1"/>
  <c r="N48" i="434" a="1"/>
  <c r="N48" i="434" s="1"/>
  <c r="R12" i="434"/>
  <c r="T48" i="434" a="1"/>
  <c r="T48" i="434" s="1"/>
  <c r="R48" i="434" a="1"/>
  <c r="R48" i="434" s="1"/>
  <c r="M46" i="434" a="1"/>
  <c r="M46" i="434" s="1"/>
  <c r="M71" i="432" a="1"/>
  <c r="M71" i="432" s="1"/>
  <c r="K71" i="434" a="1"/>
  <c r="K71" i="434" s="1"/>
  <c r="I71" i="434" a="1"/>
  <c r="I71" i="434" s="1"/>
  <c r="F71" i="434" a="1"/>
  <c r="F71" i="434" s="1"/>
  <c r="D71" i="434" a="1"/>
  <c r="D71" i="434" s="1"/>
  <c r="G71" i="434" a="1"/>
  <c r="G71" i="434" s="1"/>
  <c r="E71" i="434" a="1"/>
  <c r="E71" i="434" s="1"/>
  <c r="C71" i="434" a="1"/>
  <c r="C71" i="434" s="1"/>
  <c r="D35" i="434" a="1"/>
  <c r="D35" i="434" s="1"/>
  <c r="K67" i="434" a="1"/>
  <c r="K67" i="434" s="1"/>
  <c r="I67" i="434" a="1"/>
  <c r="I67" i="434" s="1"/>
  <c r="F67" i="434" a="1"/>
  <c r="F67" i="434" s="1"/>
  <c r="D67" i="434" a="1"/>
  <c r="D67" i="434" s="1"/>
  <c r="G67" i="434" a="1"/>
  <c r="G67" i="434" s="1"/>
  <c r="E67" i="434" a="1"/>
  <c r="E67" i="434" s="1"/>
  <c r="C67" i="434" a="1"/>
  <c r="C67" i="434" s="1"/>
  <c r="D31" i="434" a="1"/>
  <c r="D31" i="434" s="1"/>
  <c r="S71" i="434" a="1"/>
  <c r="S71" i="434" s="1"/>
  <c r="S67" i="434" a="1"/>
  <c r="S67" i="434" s="1"/>
  <c r="S70" i="434" a="1"/>
  <c r="S70" i="434" s="1"/>
  <c r="S66" i="434" a="1"/>
  <c r="S66" i="434" s="1"/>
  <c r="G61" i="434" a="1"/>
  <c r="G61" i="434" s="1"/>
  <c r="E61" i="434" a="1"/>
  <c r="E61" i="434" s="1"/>
  <c r="C61" i="434" a="1"/>
  <c r="C61" i="434" s="1"/>
  <c r="K61" i="434" a="1"/>
  <c r="K61" i="434" s="1"/>
  <c r="I61" i="434" a="1"/>
  <c r="I61" i="434" s="1"/>
  <c r="F61" i="434" a="1"/>
  <c r="F61" i="434" s="1"/>
  <c r="D61" i="434" a="1"/>
  <c r="D61" i="434" s="1"/>
  <c r="D25" i="434" a="1"/>
  <c r="D25" i="434" s="1"/>
  <c r="G57" i="434" a="1"/>
  <c r="G57" i="434" s="1"/>
  <c r="E57" i="434" a="1"/>
  <c r="E57" i="434" s="1"/>
  <c r="C57" i="434" a="1"/>
  <c r="C57" i="434" s="1"/>
  <c r="D57" i="434" a="1"/>
  <c r="D57" i="434" s="1"/>
  <c r="K57" i="434" a="1"/>
  <c r="K57" i="434" s="1"/>
  <c r="I57" i="434" a="1"/>
  <c r="I57" i="434" s="1"/>
  <c r="D21" i="434" a="1"/>
  <c r="D21" i="434" s="1"/>
  <c r="F57" i="434" a="1"/>
  <c r="F57" i="434" s="1"/>
  <c r="G53" i="434" a="1"/>
  <c r="G53" i="434" s="1"/>
  <c r="E53" i="434" a="1"/>
  <c r="E53" i="434" s="1"/>
  <c r="C53" i="434" a="1"/>
  <c r="C53" i="434" s="1"/>
  <c r="D53" i="434" a="1"/>
  <c r="D53" i="434" s="1"/>
  <c r="K53" i="434" a="1"/>
  <c r="K53" i="434" s="1"/>
  <c r="I53" i="434" a="1"/>
  <c r="I53" i="434" s="1"/>
  <c r="F53" i="434" a="1"/>
  <c r="F53" i="434" s="1"/>
  <c r="D17" i="434" a="1"/>
  <c r="D17" i="434" s="1"/>
  <c r="N72" i="434" a="1"/>
  <c r="N72" i="434" s="1"/>
  <c r="O72" i="434" a="1"/>
  <c r="O72" i="434" s="1"/>
  <c r="N69" i="434" a="1"/>
  <c r="N69" i="434" s="1"/>
  <c r="O69" i="434" a="1"/>
  <c r="O69" i="434" s="1"/>
  <c r="O51" i="434" a="1"/>
  <c r="O51" i="434" s="1"/>
  <c r="T51" i="434" a="1"/>
  <c r="T51" i="434" s="1"/>
  <c r="Y9" i="434" a="1"/>
  <c r="Y9" i="434" s="1"/>
  <c r="N68" i="434" a="1"/>
  <c r="N68" i="434" s="1"/>
  <c r="O68" i="434" a="1"/>
  <c r="O68" i="434" s="1"/>
  <c r="S45" i="434" a="1"/>
  <c r="S45" i="434" s="1"/>
  <c r="O45" i="434" a="1"/>
  <c r="O45" i="434" s="1"/>
  <c r="M45" i="434" a="1"/>
  <c r="M45" i="434" s="1"/>
  <c r="T45" i="434" a="1"/>
  <c r="T45" i="434" s="1"/>
  <c r="R45" i="434" a="1"/>
  <c r="R45" i="434" s="1"/>
  <c r="N45" i="434" a="1"/>
  <c r="N45" i="434" s="1"/>
  <c r="R9" i="434"/>
  <c r="K9" i="434" a="1"/>
  <c r="K9" i="434" s="1"/>
  <c r="S50" i="434" a="1"/>
  <c r="S50" i="434" s="1"/>
  <c r="R50" i="434" a="1"/>
  <c r="R50" i="434" s="1"/>
  <c r="T46" i="434" a="1"/>
  <c r="T46" i="434" s="1"/>
  <c r="S62" i="434" a="1"/>
  <c r="S62" i="434" s="1"/>
  <c r="M61" i="434" a="1"/>
  <c r="M61" i="434" s="1"/>
  <c r="M60" i="434" a="1"/>
  <c r="M60" i="434" s="1"/>
  <c r="R60" i="434" a="1"/>
  <c r="R60" i="434" s="1"/>
  <c r="T58" i="434" a="1"/>
  <c r="T58" i="434" s="1"/>
  <c r="R57" i="434" a="1"/>
  <c r="R57" i="434" s="1"/>
  <c r="M57" i="434" a="1"/>
  <c r="M57" i="434" s="1"/>
  <c r="M56" i="434" a="1"/>
  <c r="M56" i="434" s="1"/>
  <c r="R56" i="434" a="1"/>
  <c r="R56" i="434" s="1"/>
  <c r="T54" i="434" a="1"/>
  <c r="T54" i="434" s="1"/>
  <c r="R53" i="434" a="1"/>
  <c r="R53" i="434" s="1"/>
  <c r="M53" i="434" a="1"/>
  <c r="M53" i="434" s="1"/>
  <c r="M52" i="434" a="1"/>
  <c r="M52" i="434" s="1"/>
  <c r="R52" i="434" a="1"/>
  <c r="R52" i="434" s="1"/>
  <c r="G44" i="434" a="1"/>
  <c r="G44" i="434" s="1"/>
  <c r="E44" i="434" a="1"/>
  <c r="E44" i="434" s="1"/>
  <c r="C44" i="434" a="1"/>
  <c r="C44" i="434" s="1"/>
  <c r="D44" i="434" a="1"/>
  <c r="D44" i="434" s="1"/>
  <c r="K44" i="434" a="1"/>
  <c r="K44" i="434" s="1"/>
  <c r="I44" i="434" a="1"/>
  <c r="I44" i="434" s="1"/>
  <c r="H8" i="434" a="1"/>
  <c r="H8" i="434" s="1"/>
  <c r="AA8" i="434" s="1" a="1"/>
  <c r="AA8" i="434" s="1"/>
  <c r="F44" i="434" a="1"/>
  <c r="F44" i="434" s="1"/>
  <c r="D28" i="434" a="1"/>
  <c r="D28" i="434" s="1"/>
  <c r="K28" i="434" s="1" a="1"/>
  <c r="K28" i="434" s="1"/>
  <c r="L28" i="434" s="1" a="1"/>
  <c r="L28" i="434" s="1"/>
  <c r="X20" i="433" a="1"/>
  <c r="X20" i="433" s="1"/>
  <c r="Y20" i="433" a="1"/>
  <c r="Y20" i="433" s="1"/>
  <c r="G47" i="433" a="1"/>
  <c r="G47" i="433" s="1"/>
  <c r="E47" i="433" a="1"/>
  <c r="E47" i="433" s="1"/>
  <c r="C47" i="433" a="1"/>
  <c r="C47" i="433" s="1"/>
  <c r="F47" i="433" a="1"/>
  <c r="F47" i="433" s="1"/>
  <c r="D47" i="433" a="1"/>
  <c r="D47" i="433" s="1"/>
  <c r="K47" i="433" a="1"/>
  <c r="K47" i="433" s="1"/>
  <c r="I47" i="433" a="1"/>
  <c r="I47" i="433" s="1"/>
  <c r="D11" i="433" a="1"/>
  <c r="D11" i="433" s="1"/>
  <c r="G44" i="433" a="1"/>
  <c r="G44" i="433" s="1"/>
  <c r="E44" i="433" a="1"/>
  <c r="E44" i="433" s="1"/>
  <c r="C44" i="433" a="1"/>
  <c r="C44" i="433" s="1"/>
  <c r="K44" i="433" a="1"/>
  <c r="K44" i="433" s="1"/>
  <c r="I44" i="433" a="1"/>
  <c r="I44" i="433" s="1"/>
  <c r="F44" i="433" a="1"/>
  <c r="F44" i="433" s="1"/>
  <c r="D44" i="433" a="1"/>
  <c r="D44" i="433" s="1"/>
  <c r="H8" i="433" a="1"/>
  <c r="H8" i="433" s="1"/>
  <c r="AA8" i="433" s="1" a="1"/>
  <c r="AA8" i="433" s="1"/>
  <c r="D8" i="433" a="1"/>
  <c r="D8" i="433" s="1"/>
  <c r="X28" i="433" a="1"/>
  <c r="X28" i="433" s="1"/>
  <c r="Y25" i="433" a="1"/>
  <c r="Y25" i="433" s="1"/>
  <c r="K49" i="433" a="1"/>
  <c r="K49" i="433" s="1"/>
  <c r="I49" i="433" a="1"/>
  <c r="I49" i="433" s="1"/>
  <c r="F49" i="433" a="1"/>
  <c r="F49" i="433" s="1"/>
  <c r="D49" i="433" a="1"/>
  <c r="D49" i="433" s="1"/>
  <c r="E49" i="433" a="1"/>
  <c r="E49" i="433" s="1"/>
  <c r="C49" i="433" a="1"/>
  <c r="C49" i="433" s="1"/>
  <c r="G49" i="433" a="1"/>
  <c r="G49" i="433" s="1"/>
  <c r="D13" i="433" a="1"/>
  <c r="D13" i="433" s="1"/>
  <c r="G48" i="433" a="1"/>
  <c r="G48" i="433" s="1"/>
  <c r="E48" i="433" a="1"/>
  <c r="E48" i="433" s="1"/>
  <c r="C48" i="433" a="1"/>
  <c r="C48" i="433" s="1"/>
  <c r="K48" i="433" a="1"/>
  <c r="K48" i="433" s="1"/>
  <c r="I48" i="433" a="1"/>
  <c r="I48" i="433" s="1"/>
  <c r="F48" i="433" a="1"/>
  <c r="F48" i="433" s="1"/>
  <c r="D48" i="433" a="1"/>
  <c r="D48" i="433" s="1"/>
  <c r="D12" i="433" a="1"/>
  <c r="D12" i="433" s="1"/>
  <c r="K46" i="433" a="1"/>
  <c r="K46" i="433" s="1"/>
  <c r="I46" i="433" a="1"/>
  <c r="I46" i="433" s="1"/>
  <c r="F46" i="433" a="1"/>
  <c r="F46" i="433" s="1"/>
  <c r="D46" i="433" a="1"/>
  <c r="D46" i="433" s="1"/>
  <c r="G46" i="433" a="1"/>
  <c r="G46" i="433" s="1"/>
  <c r="E46" i="433" a="1"/>
  <c r="E46" i="433" s="1"/>
  <c r="C46" i="433" a="1"/>
  <c r="C46" i="433" s="1"/>
  <c r="D10" i="433" a="1"/>
  <c r="D10" i="433" s="1"/>
  <c r="W7" i="432" a="1"/>
  <c r="W7" i="432" s="1"/>
  <c r="G53" i="433" a="1"/>
  <c r="G53" i="433" s="1"/>
  <c r="E53" i="433" a="1"/>
  <c r="E53" i="433" s="1"/>
  <c r="C53" i="433" a="1"/>
  <c r="C53" i="433" s="1"/>
  <c r="D53" i="433" a="1"/>
  <c r="D53" i="433" s="1"/>
  <c r="K53" i="433" a="1"/>
  <c r="K53" i="433" s="1"/>
  <c r="I53" i="433" a="1"/>
  <c r="I53" i="433" s="1"/>
  <c r="F53" i="433" a="1"/>
  <c r="F53" i="433" s="1"/>
  <c r="D17" i="433" a="1"/>
  <c r="D17" i="433" s="1"/>
  <c r="K17" i="433" s="1" a="1"/>
  <c r="K17" i="433" s="1"/>
  <c r="L17" i="433" s="1" a="1"/>
  <c r="L17" i="433" s="1"/>
  <c r="Y16" i="432" a="1"/>
  <c r="Y16" i="432" s="1"/>
  <c r="S69" i="433" a="1"/>
  <c r="S69" i="433" s="1"/>
  <c r="O69" i="433" a="1"/>
  <c r="O69" i="433" s="1"/>
  <c r="M69" i="433" a="1"/>
  <c r="M69" i="433" s="1"/>
  <c r="T69" i="433" a="1"/>
  <c r="T69" i="433" s="1"/>
  <c r="R69" i="433" a="1"/>
  <c r="R69" i="433" s="1"/>
  <c r="N69" i="433" a="1"/>
  <c r="N69" i="433" s="1"/>
  <c r="K33" i="433" a="1"/>
  <c r="K33" i="433" s="1"/>
  <c r="L33" i="433" s="1" a="1"/>
  <c r="L33" i="433" s="1"/>
  <c r="Y33" i="433" a="1"/>
  <c r="Y33" i="433" s="1"/>
  <c r="S53" i="433" a="1"/>
  <c r="S53" i="433" s="1"/>
  <c r="O53" i="433" a="1"/>
  <c r="O53" i="433" s="1"/>
  <c r="M53" i="433" a="1"/>
  <c r="M53" i="433" s="1"/>
  <c r="N53" i="433" a="1"/>
  <c r="N53" i="433" s="1"/>
  <c r="T53" i="433" a="1"/>
  <c r="T53" i="433" s="1"/>
  <c r="R53" i="433" a="1"/>
  <c r="R53" i="433" s="1"/>
  <c r="X30" i="433" a="1"/>
  <c r="X30" i="433" s="1"/>
  <c r="T66" i="433" a="1"/>
  <c r="T66" i="433" s="1"/>
  <c r="R66" i="433" a="1"/>
  <c r="R66" i="433" s="1"/>
  <c r="N66" i="433" a="1"/>
  <c r="N66" i="433" s="1"/>
  <c r="S66" i="433" a="1"/>
  <c r="S66" i="433" s="1"/>
  <c r="O66" i="433" a="1"/>
  <c r="O66" i="433" s="1"/>
  <c r="M66" i="433" a="1"/>
  <c r="M66" i="433" s="1"/>
  <c r="Y30" i="433" a="1"/>
  <c r="Y30" i="433" s="1"/>
  <c r="G54" i="433" a="1"/>
  <c r="G54" i="433" s="1"/>
  <c r="E54" i="433" a="1"/>
  <c r="E54" i="433" s="1"/>
  <c r="C54" i="433" a="1"/>
  <c r="C54" i="433" s="1"/>
  <c r="K54" i="433" a="1"/>
  <c r="K54" i="433" s="1"/>
  <c r="I54" i="433" a="1"/>
  <c r="I54" i="433" s="1"/>
  <c r="F54" i="433" a="1"/>
  <c r="F54" i="433" s="1"/>
  <c r="D54" i="433" a="1"/>
  <c r="D54" i="433" s="1"/>
  <c r="T46" i="433" a="1"/>
  <c r="T46" i="433" s="1"/>
  <c r="R46" i="433" a="1"/>
  <c r="R46" i="433" s="1"/>
  <c r="N46" i="433" a="1"/>
  <c r="N46" i="433" s="1"/>
  <c r="S46" i="433" a="1"/>
  <c r="S46" i="433" s="1"/>
  <c r="O46" i="433" a="1"/>
  <c r="O46" i="433" s="1"/>
  <c r="M46" i="433" a="1"/>
  <c r="M46" i="433" s="1"/>
  <c r="B2" i="433"/>
  <c r="S43" i="433" a="1"/>
  <c r="S43" i="433" s="1"/>
  <c r="O43" i="433" a="1"/>
  <c r="O43" i="433" s="1"/>
  <c r="M43" i="433" a="1"/>
  <c r="M43" i="433" s="1"/>
  <c r="R43" i="433" a="1"/>
  <c r="R43" i="433" s="1"/>
  <c r="N43" i="433" a="1"/>
  <c r="N43" i="433" s="1"/>
  <c r="X4" i="433"/>
  <c r="R17" i="433" s="1"/>
  <c r="T43" i="433" a="1"/>
  <c r="T43" i="433" s="1"/>
  <c r="G69" i="433" a="1"/>
  <c r="G69" i="433" s="1"/>
  <c r="E69" i="433" a="1"/>
  <c r="E69" i="433" s="1"/>
  <c r="C69" i="433" a="1"/>
  <c r="C69" i="433" s="1"/>
  <c r="K69" i="433" a="1"/>
  <c r="K69" i="433" s="1"/>
  <c r="I69" i="433" a="1"/>
  <c r="I69" i="433" s="1"/>
  <c r="F69" i="433" a="1"/>
  <c r="F69" i="433" s="1"/>
  <c r="D69" i="433" a="1"/>
  <c r="D69" i="433" s="1"/>
  <c r="S48" i="433" a="1"/>
  <c r="S48" i="433" s="1"/>
  <c r="O48" i="433" a="1"/>
  <c r="O48" i="433" s="1"/>
  <c r="M48" i="433" a="1"/>
  <c r="M48" i="433" s="1"/>
  <c r="T48" i="433" a="1"/>
  <c r="T48" i="433" s="1"/>
  <c r="R48" i="433" a="1"/>
  <c r="R48" i="433" s="1"/>
  <c r="N48" i="433" a="1"/>
  <c r="N48" i="433" s="1"/>
  <c r="G65" i="433" a="1"/>
  <c r="G65" i="433" s="1"/>
  <c r="E65" i="433" a="1"/>
  <c r="E65" i="433" s="1"/>
  <c r="C65" i="433" a="1"/>
  <c r="C65" i="433" s="1"/>
  <c r="K65" i="433" a="1"/>
  <c r="K65" i="433" s="1"/>
  <c r="I65" i="433" a="1"/>
  <c r="I65" i="433" s="1"/>
  <c r="F65" i="433" a="1"/>
  <c r="F65" i="433" s="1"/>
  <c r="D65" i="433" a="1"/>
  <c r="D65" i="433" s="1"/>
  <c r="K62" i="433" a="1"/>
  <c r="K62" i="433" s="1"/>
  <c r="I62" i="433" a="1"/>
  <c r="I62" i="433" s="1"/>
  <c r="F62" i="433" a="1"/>
  <c r="F62" i="433" s="1"/>
  <c r="G62" i="433" a="1"/>
  <c r="G62" i="433" s="1"/>
  <c r="E62" i="433" a="1"/>
  <c r="E62" i="433" s="1"/>
  <c r="D62" i="433" a="1"/>
  <c r="D62" i="433" s="1"/>
  <c r="C62" i="433" a="1"/>
  <c r="C62" i="433" s="1"/>
  <c r="K60" i="433" a="1"/>
  <c r="K60" i="433" s="1"/>
  <c r="I60" i="433" a="1"/>
  <c r="I60" i="433" s="1"/>
  <c r="F60" i="433" a="1"/>
  <c r="F60" i="433" s="1"/>
  <c r="D60" i="433" a="1"/>
  <c r="D60" i="433" s="1"/>
  <c r="G60" i="433" a="1"/>
  <c r="G60" i="433" s="1"/>
  <c r="E60" i="433" a="1"/>
  <c r="E60" i="433" s="1"/>
  <c r="C60" i="433" a="1"/>
  <c r="C60" i="433" s="1"/>
  <c r="K59" i="433" a="1"/>
  <c r="K59" i="433" s="1"/>
  <c r="I59" i="433" a="1"/>
  <c r="I59" i="433" s="1"/>
  <c r="F59" i="433" a="1"/>
  <c r="F59" i="433" s="1"/>
  <c r="D59" i="433" a="1"/>
  <c r="D59" i="433" s="1"/>
  <c r="C59" i="433" a="1"/>
  <c r="C59" i="433" s="1"/>
  <c r="G59" i="433" a="1"/>
  <c r="G59" i="433" s="1"/>
  <c r="E59" i="433" a="1"/>
  <c r="E59" i="433" s="1"/>
  <c r="G51" i="433" a="1"/>
  <c r="G51" i="433" s="1"/>
  <c r="E51" i="433" a="1"/>
  <c r="E51" i="433" s="1"/>
  <c r="C51" i="433" a="1"/>
  <c r="C51" i="433" s="1"/>
  <c r="F51" i="433" a="1"/>
  <c r="F51" i="433" s="1"/>
  <c r="D51" i="433" a="1"/>
  <c r="D51" i="433" s="1"/>
  <c r="K51" i="433" a="1"/>
  <c r="K51" i="433" s="1"/>
  <c r="I51" i="433" a="1"/>
  <c r="I51" i="433" s="1"/>
  <c r="S51" i="433" a="1"/>
  <c r="S51" i="433" s="1"/>
  <c r="O51" i="433" a="1"/>
  <c r="O51" i="433" s="1"/>
  <c r="M51" i="433" a="1"/>
  <c r="M51" i="433" s="1"/>
  <c r="R51" i="433" a="1"/>
  <c r="R51" i="433" s="1"/>
  <c r="N51" i="433" a="1"/>
  <c r="N51" i="433" s="1"/>
  <c r="T51" i="433" a="1"/>
  <c r="T51" i="433" s="1"/>
  <c r="K50" i="433" a="1"/>
  <c r="K50" i="433" s="1"/>
  <c r="I50" i="433" a="1"/>
  <c r="I50" i="433" s="1"/>
  <c r="F50" i="433" a="1"/>
  <c r="F50" i="433" s="1"/>
  <c r="D50" i="433" a="1"/>
  <c r="D50" i="433" s="1"/>
  <c r="G50" i="433" a="1"/>
  <c r="G50" i="433" s="1"/>
  <c r="E50" i="433" a="1"/>
  <c r="E50" i="433" s="1"/>
  <c r="C50" i="433" a="1"/>
  <c r="C50" i="433" s="1"/>
  <c r="G68" i="433" a="1"/>
  <c r="G68" i="433" s="1"/>
  <c r="E68" i="433" a="1"/>
  <c r="E68" i="433" s="1"/>
  <c r="C68" i="433" a="1"/>
  <c r="C68" i="433" s="1"/>
  <c r="I68" i="433" a="1"/>
  <c r="I68" i="433" s="1"/>
  <c r="F68" i="433" a="1"/>
  <c r="F68" i="433" s="1"/>
  <c r="D68" i="433" a="1"/>
  <c r="D68" i="433" s="1"/>
  <c r="K68" i="433" a="1"/>
  <c r="K68" i="433" s="1"/>
  <c r="T45" i="433" a="1"/>
  <c r="T45" i="433" s="1"/>
  <c r="R45" i="433" a="1"/>
  <c r="R45" i="433" s="1"/>
  <c r="N45" i="433" a="1"/>
  <c r="N45" i="433" s="1"/>
  <c r="O45" i="433" a="1"/>
  <c r="O45" i="433" s="1"/>
  <c r="M45" i="433" a="1"/>
  <c r="M45" i="433" s="1"/>
  <c r="S45" i="433" a="1"/>
  <c r="S45" i="433" s="1"/>
  <c r="S72" i="433" a="1"/>
  <c r="S72" i="433" s="1"/>
  <c r="O72" i="433" a="1"/>
  <c r="O72" i="433" s="1"/>
  <c r="M72" i="433" a="1"/>
  <c r="M72" i="433" s="1"/>
  <c r="T72" i="433" a="1"/>
  <c r="T72" i="433" s="1"/>
  <c r="R72" i="433" a="1"/>
  <c r="R72" i="433" s="1"/>
  <c r="N72" i="433" a="1"/>
  <c r="N72" i="433" s="1"/>
  <c r="S68" i="433" a="1"/>
  <c r="S68" i="433" s="1"/>
  <c r="O68" i="433" a="1"/>
  <c r="O68" i="433" s="1"/>
  <c r="M68" i="433" a="1"/>
  <c r="M68" i="433" s="1"/>
  <c r="T68" i="433" a="1"/>
  <c r="T68" i="433" s="1"/>
  <c r="R68" i="433" a="1"/>
  <c r="R68" i="433" s="1"/>
  <c r="N68" i="433" a="1"/>
  <c r="N68" i="433" s="1"/>
  <c r="D29" i="433" a="1"/>
  <c r="D29" i="433" s="1"/>
  <c r="K29" i="433" s="1" a="1"/>
  <c r="K29" i="433" s="1"/>
  <c r="L29" i="433" s="1" a="1"/>
  <c r="L29" i="433" s="1"/>
  <c r="D26" i="433" a="1"/>
  <c r="D26" i="433" s="1"/>
  <c r="D24" i="433" a="1"/>
  <c r="D24" i="433" s="1"/>
  <c r="K66" i="433" a="1"/>
  <c r="K66" i="433" s="1"/>
  <c r="I66" i="433" a="1"/>
  <c r="I66" i="433" s="1"/>
  <c r="F66" i="433" a="1"/>
  <c r="F66" i="433" s="1"/>
  <c r="D66" i="433" a="1"/>
  <c r="D66" i="433" s="1"/>
  <c r="G66" i="433" a="1"/>
  <c r="G66" i="433" s="1"/>
  <c r="E66" i="433" a="1"/>
  <c r="E66" i="433" s="1"/>
  <c r="C66" i="433" a="1"/>
  <c r="C66" i="433" s="1"/>
  <c r="S61" i="433" a="1"/>
  <c r="S61" i="433" s="1"/>
  <c r="O61" i="433" a="1"/>
  <c r="O61" i="433" s="1"/>
  <c r="M61" i="433" a="1"/>
  <c r="M61" i="433" s="1"/>
  <c r="T61" i="433" a="1"/>
  <c r="T61" i="433" s="1"/>
  <c r="R61" i="433" a="1"/>
  <c r="R61" i="433" s="1"/>
  <c r="N61" i="433" a="1"/>
  <c r="N61" i="433" s="1"/>
  <c r="D23" i="433" a="1"/>
  <c r="D23" i="433" s="1"/>
  <c r="S57" i="433" a="1"/>
  <c r="S57" i="433" s="1"/>
  <c r="O57" i="433" a="1"/>
  <c r="O57" i="433" s="1"/>
  <c r="M57" i="433" a="1"/>
  <c r="M57" i="433" s="1"/>
  <c r="N57" i="433" a="1"/>
  <c r="N57" i="433" s="1"/>
  <c r="T57" i="433" a="1"/>
  <c r="T57" i="433" s="1"/>
  <c r="R57" i="433" a="1"/>
  <c r="R57" i="433" s="1"/>
  <c r="X16" i="433" a="1"/>
  <c r="X16" i="433" s="1"/>
  <c r="W16" i="433" a="1"/>
  <c r="W16" i="433" s="1"/>
  <c r="S47" i="433" a="1"/>
  <c r="S47" i="433" s="1"/>
  <c r="O47" i="433" a="1"/>
  <c r="O47" i="433" s="1"/>
  <c r="M47" i="433" a="1"/>
  <c r="M47" i="433" s="1"/>
  <c r="R47" i="433" a="1"/>
  <c r="R47" i="433" s="1"/>
  <c r="N47" i="433" a="1"/>
  <c r="N47" i="433" s="1"/>
  <c r="T47" i="433" a="1"/>
  <c r="T47" i="433" s="1"/>
  <c r="K56" i="433" a="1"/>
  <c r="K56" i="433" s="1"/>
  <c r="I56" i="433" a="1"/>
  <c r="I56" i="433" s="1"/>
  <c r="F56" i="433" a="1"/>
  <c r="F56" i="433" s="1"/>
  <c r="D56" i="433" a="1"/>
  <c r="D56" i="433" s="1"/>
  <c r="G56" i="433" a="1"/>
  <c r="G56" i="433" s="1"/>
  <c r="E56" i="433" a="1"/>
  <c r="E56" i="433" s="1"/>
  <c r="C56" i="433" a="1"/>
  <c r="C56" i="433" s="1"/>
  <c r="T56" i="433" a="1"/>
  <c r="T56" i="433" s="1"/>
  <c r="R56" i="433" a="1"/>
  <c r="R56" i="433" s="1"/>
  <c r="N56" i="433" a="1"/>
  <c r="N56" i="433" s="1"/>
  <c r="S56" i="433" a="1"/>
  <c r="S56" i="433" s="1"/>
  <c r="O56" i="433" a="1"/>
  <c r="O56" i="433" s="1"/>
  <c r="M56" i="433" a="1"/>
  <c r="M56" i="433" s="1"/>
  <c r="K20" i="433" a="1"/>
  <c r="K20" i="433" s="1"/>
  <c r="L20" i="433" s="1" a="1"/>
  <c r="L20" i="433" s="1"/>
  <c r="K67" i="433" a="1"/>
  <c r="K67" i="433" s="1"/>
  <c r="I67" i="433" a="1"/>
  <c r="I67" i="433" s="1"/>
  <c r="F67" i="433" a="1"/>
  <c r="F67" i="433" s="1"/>
  <c r="D67" i="433" a="1"/>
  <c r="D67" i="433" s="1"/>
  <c r="G67" i="433" a="1"/>
  <c r="G67" i="433" s="1"/>
  <c r="E67" i="433" a="1"/>
  <c r="E67" i="433" s="1"/>
  <c r="C67" i="433" a="1"/>
  <c r="C67" i="433" s="1"/>
  <c r="K70" i="433" a="1"/>
  <c r="K70" i="433" s="1"/>
  <c r="I70" i="433" a="1"/>
  <c r="I70" i="433" s="1"/>
  <c r="F70" i="433" a="1"/>
  <c r="F70" i="433" s="1"/>
  <c r="D70" i="433" a="1"/>
  <c r="D70" i="433" s="1"/>
  <c r="G70" i="433" a="1"/>
  <c r="G70" i="433" s="1"/>
  <c r="E70" i="433" a="1"/>
  <c r="E70" i="433" s="1"/>
  <c r="C70" i="433" a="1"/>
  <c r="C70" i="433" s="1"/>
  <c r="T49" i="433" a="1"/>
  <c r="T49" i="433" s="1"/>
  <c r="R49" i="433" a="1"/>
  <c r="R49" i="433" s="1"/>
  <c r="N49" i="433" a="1"/>
  <c r="N49" i="433" s="1"/>
  <c r="O49" i="433" a="1"/>
  <c r="O49" i="433" s="1"/>
  <c r="M49" i="433" a="1"/>
  <c r="M49" i="433" s="1"/>
  <c r="S49" i="433" a="1"/>
  <c r="S49" i="433" s="1"/>
  <c r="S44" i="433" a="1"/>
  <c r="S44" i="433" s="1"/>
  <c r="O44" i="433" a="1"/>
  <c r="O44" i="433" s="1"/>
  <c r="M44" i="433" a="1"/>
  <c r="M44" i="433" s="1"/>
  <c r="T44" i="433" a="1"/>
  <c r="T44" i="433" s="1"/>
  <c r="R44" i="433" a="1"/>
  <c r="R44" i="433" s="1"/>
  <c r="N44" i="433" a="1"/>
  <c r="N44" i="433" s="1"/>
  <c r="T70" i="433" a="1"/>
  <c r="T70" i="433" s="1"/>
  <c r="R70" i="433" a="1"/>
  <c r="R70" i="433" s="1"/>
  <c r="N70" i="433" a="1"/>
  <c r="N70" i="433" s="1"/>
  <c r="S70" i="433" a="1"/>
  <c r="S70" i="433" s="1"/>
  <c r="O70" i="433" a="1"/>
  <c r="O70" i="433" s="1"/>
  <c r="M70" i="433" a="1"/>
  <c r="M70" i="433" s="1"/>
  <c r="G64" i="433" a="1"/>
  <c r="G64" i="433" s="1"/>
  <c r="E64" i="433" a="1"/>
  <c r="E64" i="433" s="1"/>
  <c r="C64" i="433" a="1"/>
  <c r="C64" i="433" s="1"/>
  <c r="I64" i="433" a="1"/>
  <c r="I64" i="433" s="1"/>
  <c r="F64" i="433" a="1"/>
  <c r="F64" i="433" s="1"/>
  <c r="D64" i="433" a="1"/>
  <c r="D64" i="433" s="1"/>
  <c r="K64" i="433" a="1"/>
  <c r="K64" i="433" s="1"/>
  <c r="G58" i="433" a="1"/>
  <c r="G58" i="433" s="1"/>
  <c r="E58" i="433" a="1"/>
  <c r="E58" i="433" s="1"/>
  <c r="C58" i="433" a="1"/>
  <c r="C58" i="433" s="1"/>
  <c r="K58" i="433" a="1"/>
  <c r="K58" i="433" s="1"/>
  <c r="I58" i="433" a="1"/>
  <c r="I58" i="433" s="1"/>
  <c r="F58" i="433" a="1"/>
  <c r="F58" i="433" s="1"/>
  <c r="D58" i="433" a="1"/>
  <c r="D58" i="433" s="1"/>
  <c r="T55" i="433" a="1"/>
  <c r="T55" i="433" s="1"/>
  <c r="R55" i="433" a="1"/>
  <c r="R55" i="433" s="1"/>
  <c r="N55" i="433" a="1"/>
  <c r="N55" i="433" s="1"/>
  <c r="M55" i="433" a="1"/>
  <c r="M55" i="433" s="1"/>
  <c r="S55" i="433" a="1"/>
  <c r="S55" i="433" s="1"/>
  <c r="O55" i="433" a="1"/>
  <c r="O55" i="433" s="1"/>
  <c r="T50" i="433" a="1"/>
  <c r="T50" i="433" s="1"/>
  <c r="R50" i="433" a="1"/>
  <c r="R50" i="433" s="1"/>
  <c r="N50" i="433" a="1"/>
  <c r="N50" i="433" s="1"/>
  <c r="S50" i="433" a="1"/>
  <c r="S50" i="433" s="1"/>
  <c r="O50" i="433" a="1"/>
  <c r="O50" i="433" s="1"/>
  <c r="M50" i="433" a="1"/>
  <c r="M50" i="433" s="1"/>
  <c r="G43" i="433" a="1"/>
  <c r="G43" i="433" s="1"/>
  <c r="E43" i="433" a="1"/>
  <c r="E43" i="433" s="1"/>
  <c r="C43" i="433" a="1"/>
  <c r="C43" i="433" s="1"/>
  <c r="F43" i="433" a="1"/>
  <c r="F43" i="433" s="1"/>
  <c r="D43" i="433" a="1"/>
  <c r="D43" i="433" s="1"/>
  <c r="K43" i="433" a="1"/>
  <c r="K43" i="433" s="1"/>
  <c r="I43" i="433" a="1"/>
  <c r="I43" i="433" s="1"/>
  <c r="K45" i="433" a="1"/>
  <c r="K45" i="433" s="1"/>
  <c r="I45" i="433" a="1"/>
  <c r="I45" i="433" s="1"/>
  <c r="F45" i="433" a="1"/>
  <c r="F45" i="433" s="1"/>
  <c r="D45" i="433" a="1"/>
  <c r="D45" i="433" s="1"/>
  <c r="E45" i="433" a="1"/>
  <c r="E45" i="433" s="1"/>
  <c r="C45" i="433" a="1"/>
  <c r="C45" i="433" s="1"/>
  <c r="G45" i="433" a="1"/>
  <c r="G45" i="433" s="1"/>
  <c r="T71" i="433" a="1"/>
  <c r="T71" i="433" s="1"/>
  <c r="R71" i="433" a="1"/>
  <c r="R71" i="433" s="1"/>
  <c r="N71" i="433" a="1"/>
  <c r="N71" i="433" s="1"/>
  <c r="S71" i="433" a="1"/>
  <c r="S71" i="433" s="1"/>
  <c r="O71" i="433" a="1"/>
  <c r="O71" i="433" s="1"/>
  <c r="M71" i="433" a="1"/>
  <c r="M71" i="433" s="1"/>
  <c r="D32" i="433" a="1"/>
  <c r="D32" i="433" s="1"/>
  <c r="T67" i="433" a="1"/>
  <c r="T67" i="433" s="1"/>
  <c r="R67" i="433" a="1"/>
  <c r="R67" i="433" s="1"/>
  <c r="N67" i="433" a="1"/>
  <c r="N67" i="433" s="1"/>
  <c r="S67" i="433" a="1"/>
  <c r="S67" i="433" s="1"/>
  <c r="O67" i="433" a="1"/>
  <c r="O67" i="433" s="1"/>
  <c r="M67" i="433" a="1"/>
  <c r="M67" i="433" s="1"/>
  <c r="S64" i="433" a="1"/>
  <c r="S64" i="433" s="1"/>
  <c r="O64" i="433" a="1"/>
  <c r="O64" i="433" s="1"/>
  <c r="M64" i="433" a="1"/>
  <c r="M64" i="433" s="1"/>
  <c r="T64" i="433" a="1"/>
  <c r="T64" i="433" s="1"/>
  <c r="R64" i="433" a="1"/>
  <c r="R64" i="433" s="1"/>
  <c r="N64" i="433" a="1"/>
  <c r="N64" i="433" s="1"/>
  <c r="S65" i="433" a="1"/>
  <c r="S65" i="433" s="1"/>
  <c r="O65" i="433" a="1"/>
  <c r="O65" i="433" s="1"/>
  <c r="M65" i="433" a="1"/>
  <c r="M65" i="433" s="1"/>
  <c r="T65" i="433" a="1"/>
  <c r="T65" i="433" s="1"/>
  <c r="R65" i="433" a="1"/>
  <c r="R65" i="433" s="1"/>
  <c r="N65" i="433" a="1"/>
  <c r="N65" i="433" s="1"/>
  <c r="K63" i="433" a="1"/>
  <c r="K63" i="433" s="1"/>
  <c r="I63" i="433" a="1"/>
  <c r="I63" i="433" s="1"/>
  <c r="F63" i="433" a="1"/>
  <c r="F63" i="433" s="1"/>
  <c r="D63" i="433" a="1"/>
  <c r="D63" i="433" s="1"/>
  <c r="G63" i="433" a="1"/>
  <c r="G63" i="433" s="1"/>
  <c r="E63" i="433" a="1"/>
  <c r="E63" i="433" s="1"/>
  <c r="C63" i="433" a="1"/>
  <c r="C63" i="433" s="1"/>
  <c r="X27" i="433" a="1"/>
  <c r="X27" i="433" s="1"/>
  <c r="T63" i="433" a="1"/>
  <c r="T63" i="433" s="1"/>
  <c r="R63" i="433" a="1"/>
  <c r="R63" i="433" s="1"/>
  <c r="N63" i="433" a="1"/>
  <c r="N63" i="433" s="1"/>
  <c r="S63" i="433" a="1"/>
  <c r="S63" i="433" s="1"/>
  <c r="O63" i="433" a="1"/>
  <c r="O63" i="433" s="1"/>
  <c r="M63" i="433" a="1"/>
  <c r="M63" i="433" s="1"/>
  <c r="T62" i="433" a="1"/>
  <c r="T62" i="433" s="1"/>
  <c r="R62" i="433" a="1"/>
  <c r="R62" i="433" s="1"/>
  <c r="N62" i="433" a="1"/>
  <c r="N62" i="433" s="1"/>
  <c r="S62" i="433" a="1"/>
  <c r="S62" i="433" s="1"/>
  <c r="O62" i="433" a="1"/>
  <c r="O62" i="433" s="1"/>
  <c r="M62" i="433" a="1"/>
  <c r="M62" i="433" s="1"/>
  <c r="T60" i="433" a="1"/>
  <c r="T60" i="433" s="1"/>
  <c r="R60" i="433" a="1"/>
  <c r="R60" i="433" s="1"/>
  <c r="N60" i="433" a="1"/>
  <c r="N60" i="433" s="1"/>
  <c r="S60" i="433" a="1"/>
  <c r="S60" i="433" s="1"/>
  <c r="O60" i="433" a="1"/>
  <c r="O60" i="433" s="1"/>
  <c r="M60" i="433" a="1"/>
  <c r="M60" i="433" s="1"/>
  <c r="S58" i="433" a="1"/>
  <c r="S58" i="433" s="1"/>
  <c r="O58" i="433" a="1"/>
  <c r="O58" i="433" s="1"/>
  <c r="M58" i="433" a="1"/>
  <c r="M58" i="433" s="1"/>
  <c r="T58" i="433" a="1"/>
  <c r="T58" i="433" s="1"/>
  <c r="R58" i="433" a="1"/>
  <c r="R58" i="433" s="1"/>
  <c r="N58" i="433" a="1"/>
  <c r="N58" i="433" s="1"/>
  <c r="S54" i="433" a="1"/>
  <c r="S54" i="433" s="1"/>
  <c r="O54" i="433" a="1"/>
  <c r="O54" i="433" s="1"/>
  <c r="M54" i="433" a="1"/>
  <c r="M54" i="433" s="1"/>
  <c r="T54" i="433" a="1"/>
  <c r="T54" i="433" s="1"/>
  <c r="R54" i="433" a="1"/>
  <c r="R54" i="433" s="1"/>
  <c r="N54" i="433" a="1"/>
  <c r="N54" i="433" s="1"/>
  <c r="G61" i="433" a="1"/>
  <c r="G61" i="433" s="1"/>
  <c r="E61" i="433" a="1"/>
  <c r="E61" i="433" s="1"/>
  <c r="C61" i="433" a="1"/>
  <c r="C61" i="433" s="1"/>
  <c r="K61" i="433" a="1"/>
  <c r="K61" i="433" s="1"/>
  <c r="I61" i="433" a="1"/>
  <c r="I61" i="433" s="1"/>
  <c r="F61" i="433" a="1"/>
  <c r="F61" i="433" s="1"/>
  <c r="D61" i="433" a="1"/>
  <c r="D61" i="433" s="1"/>
  <c r="T59" i="433" a="1"/>
  <c r="T59" i="433" s="1"/>
  <c r="R59" i="433" a="1"/>
  <c r="R59" i="433" s="1"/>
  <c r="N59" i="433" a="1"/>
  <c r="N59" i="433" s="1"/>
  <c r="M59" i="433" a="1"/>
  <c r="M59" i="433" s="1"/>
  <c r="S59" i="433" a="1"/>
  <c r="S59" i="433" s="1"/>
  <c r="O59" i="433" a="1"/>
  <c r="O59" i="433" s="1"/>
  <c r="G52" i="433" a="1"/>
  <c r="G52" i="433" s="1"/>
  <c r="E52" i="433" a="1"/>
  <c r="E52" i="433" s="1"/>
  <c r="C52" i="433" a="1"/>
  <c r="C52" i="433" s="1"/>
  <c r="I52" i="433" a="1"/>
  <c r="I52" i="433" s="1"/>
  <c r="F52" i="433" a="1"/>
  <c r="F52" i="433" s="1"/>
  <c r="D52" i="433" a="1"/>
  <c r="D52" i="433" s="1"/>
  <c r="K52" i="433" a="1"/>
  <c r="K52" i="433" s="1"/>
  <c r="T52" i="433" a="1"/>
  <c r="T52" i="433" s="1"/>
  <c r="R52" i="433" a="1"/>
  <c r="R52" i="433" s="1"/>
  <c r="S52" i="433" a="1"/>
  <c r="S52" i="433" s="1"/>
  <c r="O52" i="433" a="1"/>
  <c r="O52" i="433" s="1"/>
  <c r="M52" i="433" a="1"/>
  <c r="M52" i="433" s="1"/>
  <c r="N52" i="433" a="1"/>
  <c r="N52" i="433" s="1"/>
  <c r="D15" i="433" a="1"/>
  <c r="D15" i="433" s="1"/>
  <c r="K15" i="433" s="1" a="1"/>
  <c r="K15" i="433" s="1"/>
  <c r="L15" i="433" s="1" a="1"/>
  <c r="L15" i="433" s="1"/>
  <c r="D14" i="433" a="1"/>
  <c r="D14" i="433" s="1"/>
  <c r="K14" i="433" s="1" a="1"/>
  <c r="K14" i="433" s="1"/>
  <c r="L14" i="433" s="1" a="1"/>
  <c r="L14" i="433" s="1"/>
  <c r="K71" i="433" a="1"/>
  <c r="K71" i="433" s="1"/>
  <c r="I71" i="433" a="1"/>
  <c r="I71" i="433" s="1"/>
  <c r="F71" i="433" a="1"/>
  <c r="F71" i="433" s="1"/>
  <c r="D71" i="433" a="1"/>
  <c r="D71" i="433" s="1"/>
  <c r="G71" i="433" a="1"/>
  <c r="G71" i="433" s="1"/>
  <c r="E71" i="433" a="1"/>
  <c r="E71" i="433" s="1"/>
  <c r="C71" i="433" a="1"/>
  <c r="C71" i="433" s="1"/>
  <c r="G72" i="433" a="1"/>
  <c r="G72" i="433" s="1"/>
  <c r="E72" i="433" a="1"/>
  <c r="E72" i="433" s="1"/>
  <c r="C72" i="433" a="1"/>
  <c r="C72" i="433" s="1"/>
  <c r="I72" i="433" a="1"/>
  <c r="I72" i="433" s="1"/>
  <c r="F72" i="433" a="1"/>
  <c r="F72" i="433" s="1"/>
  <c r="D72" i="433" a="1"/>
  <c r="D72" i="433" s="1"/>
  <c r="K72" i="433" a="1"/>
  <c r="K72" i="433" s="1"/>
  <c r="D9" i="433" a="1"/>
  <c r="D9" i="433" s="1"/>
  <c r="K9" i="433" s="1" a="1"/>
  <c r="K9" i="433" s="1"/>
  <c r="K55" i="433" a="1"/>
  <c r="K55" i="433" s="1"/>
  <c r="I55" i="433" a="1"/>
  <c r="I55" i="433" s="1"/>
  <c r="F55" i="433" a="1"/>
  <c r="F55" i="433" s="1"/>
  <c r="D55" i="433" a="1"/>
  <c r="D55" i="433" s="1"/>
  <c r="C55" i="433" a="1"/>
  <c r="C55" i="433" s="1"/>
  <c r="G55" i="433" a="1"/>
  <c r="G55" i="433" s="1"/>
  <c r="E55" i="433" a="1"/>
  <c r="E55" i="433" s="1"/>
  <c r="X18" i="431" a="1"/>
  <c r="X18" i="431" s="1"/>
  <c r="Y18" i="431" a="1"/>
  <c r="Y18" i="431" s="1"/>
  <c r="X11" i="432" a="1"/>
  <c r="X11" i="432" s="1"/>
  <c r="Y11" i="432" a="1"/>
  <c r="Y11" i="432" s="1"/>
  <c r="W11" i="432" a="1"/>
  <c r="W11" i="432" s="1"/>
  <c r="W27" i="431" a="1"/>
  <c r="W27" i="431" s="1"/>
  <c r="X11" i="431" a="1"/>
  <c r="X11" i="431" s="1"/>
  <c r="K62" i="432" a="1"/>
  <c r="K62" i="432" s="1"/>
  <c r="I62" i="432" a="1"/>
  <c r="I62" i="432" s="1"/>
  <c r="F62" i="432" a="1"/>
  <c r="F62" i="432" s="1"/>
  <c r="D62" i="432" a="1"/>
  <c r="D62" i="432" s="1"/>
  <c r="E62" i="432" a="1"/>
  <c r="E62" i="432" s="1"/>
  <c r="G62" i="432" a="1"/>
  <c r="G62" i="432" s="1"/>
  <c r="C62" i="432" a="1"/>
  <c r="C62" i="432" s="1"/>
  <c r="D26" i="432" a="1"/>
  <c r="D26" i="432" s="1"/>
  <c r="G61" i="432" a="1"/>
  <c r="G61" i="432" s="1"/>
  <c r="E61" i="432" a="1"/>
  <c r="E61" i="432" s="1"/>
  <c r="I61" i="432" a="1"/>
  <c r="I61" i="432" s="1"/>
  <c r="D61" i="432" a="1"/>
  <c r="D61" i="432" s="1"/>
  <c r="F61" i="432" a="1"/>
  <c r="F61" i="432" s="1"/>
  <c r="K61" i="432" a="1"/>
  <c r="K61" i="432" s="1"/>
  <c r="C61" i="432" a="1"/>
  <c r="C61" i="432" s="1"/>
  <c r="D25" i="432" a="1"/>
  <c r="D25" i="432" s="1"/>
  <c r="K25" i="432" s="1" a="1"/>
  <c r="K25" i="432" s="1"/>
  <c r="L25" i="432" s="1" a="1"/>
  <c r="L25" i="432" s="1"/>
  <c r="X9" i="432" a="1"/>
  <c r="X9" i="432" s="1"/>
  <c r="Y9" i="432" a="1"/>
  <c r="Y9" i="432" s="1"/>
  <c r="W9" i="432" a="1"/>
  <c r="W9" i="432" s="1"/>
  <c r="S59" i="432" a="1"/>
  <c r="S59" i="432" s="1"/>
  <c r="O59" i="432" a="1"/>
  <c r="O59" i="432" s="1"/>
  <c r="M59" i="432" a="1"/>
  <c r="M59" i="432" s="1"/>
  <c r="T59" i="432" a="1"/>
  <c r="T59" i="432" s="1"/>
  <c r="N59" i="432" a="1"/>
  <c r="N59" i="432" s="1"/>
  <c r="R59" i="432" a="1"/>
  <c r="R59" i="432" s="1"/>
  <c r="K53" i="432" a="1"/>
  <c r="K53" i="432" s="1"/>
  <c r="I53" i="432" a="1"/>
  <c r="I53" i="432" s="1"/>
  <c r="F53" i="432" a="1"/>
  <c r="F53" i="432" s="1"/>
  <c r="D53" i="432" a="1"/>
  <c r="D53" i="432" s="1"/>
  <c r="C53" i="432" a="1"/>
  <c r="C53" i="432" s="1"/>
  <c r="G53" i="432" a="1"/>
  <c r="G53" i="432" s="1"/>
  <c r="E53" i="432" a="1"/>
  <c r="E53" i="432" s="1"/>
  <c r="K58" i="432" a="1"/>
  <c r="K58" i="432" s="1"/>
  <c r="I58" i="432" a="1"/>
  <c r="I58" i="432" s="1"/>
  <c r="F58" i="432" a="1"/>
  <c r="F58" i="432" s="1"/>
  <c r="D58" i="432" a="1"/>
  <c r="D58" i="432" s="1"/>
  <c r="E58" i="432" a="1"/>
  <c r="E58" i="432" s="1"/>
  <c r="G58" i="432" a="1"/>
  <c r="G58" i="432" s="1"/>
  <c r="C58" i="432" a="1"/>
  <c r="C58" i="432" s="1"/>
  <c r="T58" i="432" a="1"/>
  <c r="T58" i="432" s="1"/>
  <c r="R58" i="432" a="1"/>
  <c r="R58" i="432" s="1"/>
  <c r="N58" i="432" a="1"/>
  <c r="N58" i="432" s="1"/>
  <c r="O58" i="432" a="1"/>
  <c r="O58" i="432" s="1"/>
  <c r="S58" i="432" a="1"/>
  <c r="S58" i="432" s="1"/>
  <c r="M58" i="432" a="1"/>
  <c r="M58" i="432" s="1"/>
  <c r="G44" i="432" a="1"/>
  <c r="G44" i="432" s="1"/>
  <c r="D44" i="432" a="1"/>
  <c r="D44" i="432" s="1"/>
  <c r="I44" i="432" a="1"/>
  <c r="I44" i="432" s="1"/>
  <c r="E44" i="432" a="1"/>
  <c r="E44" i="432" s="1"/>
  <c r="H8" i="432" a="1"/>
  <c r="H8" i="432" s="1"/>
  <c r="AA8" i="432" s="1" a="1"/>
  <c r="AA8" i="432" s="1"/>
  <c r="K44" i="432" a="1"/>
  <c r="K44" i="432" s="1"/>
  <c r="F44" i="432" a="1"/>
  <c r="F44" i="432" s="1"/>
  <c r="C44" i="432" a="1"/>
  <c r="C44" i="432" s="1"/>
  <c r="G69" i="432" a="1"/>
  <c r="G69" i="432" s="1"/>
  <c r="E69" i="432" a="1"/>
  <c r="E69" i="432" s="1"/>
  <c r="C69" i="432" a="1"/>
  <c r="C69" i="432" s="1"/>
  <c r="I69" i="432" a="1"/>
  <c r="I69" i="432" s="1"/>
  <c r="D69" i="432" a="1"/>
  <c r="D69" i="432" s="1"/>
  <c r="F69" i="432" a="1"/>
  <c r="F69" i="432" s="1"/>
  <c r="K69" i="432" a="1"/>
  <c r="K69" i="432" s="1"/>
  <c r="D33" i="432" a="1"/>
  <c r="D33" i="432" s="1"/>
  <c r="K8" i="431" a="1"/>
  <c r="K8" i="431" s="1"/>
  <c r="G65" i="432" a="1"/>
  <c r="G65" i="432" s="1"/>
  <c r="E65" i="432" a="1"/>
  <c r="E65" i="432" s="1"/>
  <c r="C65" i="432" a="1"/>
  <c r="C65" i="432" s="1"/>
  <c r="I65" i="432" a="1"/>
  <c r="I65" i="432" s="1"/>
  <c r="D65" i="432" a="1"/>
  <c r="D65" i="432" s="1"/>
  <c r="F65" i="432" a="1"/>
  <c r="F65" i="432" s="1"/>
  <c r="K65" i="432" a="1"/>
  <c r="K65" i="432" s="1"/>
  <c r="N55" i="432" a="1"/>
  <c r="N55" i="432" s="1"/>
  <c r="S55" i="432" a="1"/>
  <c r="S55" i="432" s="1"/>
  <c r="M55" i="432" a="1"/>
  <c r="M55" i="432" s="1"/>
  <c r="R55" i="432" a="1"/>
  <c r="R55" i="432" s="1"/>
  <c r="O55" i="432" a="1"/>
  <c r="O55" i="432" s="1"/>
  <c r="T55" i="432" a="1"/>
  <c r="T55" i="432" s="1"/>
  <c r="W15" i="432" a="1"/>
  <c r="W15" i="432" s="1"/>
  <c r="K49" i="432" a="1"/>
  <c r="K49" i="432" s="1"/>
  <c r="I49" i="432" a="1"/>
  <c r="I49" i="432" s="1"/>
  <c r="F49" i="432" a="1"/>
  <c r="F49" i="432" s="1"/>
  <c r="D49" i="432" a="1"/>
  <c r="D49" i="432" s="1"/>
  <c r="C49" i="432" a="1"/>
  <c r="C49" i="432" s="1"/>
  <c r="E49" i="432" a="1"/>
  <c r="E49" i="432" s="1"/>
  <c r="G49" i="432" a="1"/>
  <c r="G49" i="432" s="1"/>
  <c r="W28" i="432" a="1"/>
  <c r="W28" i="432" s="1"/>
  <c r="S65" i="432" a="1"/>
  <c r="S65" i="432" s="1"/>
  <c r="O65" i="432" a="1"/>
  <c r="O65" i="432" s="1"/>
  <c r="M65" i="432" a="1"/>
  <c r="M65" i="432" s="1"/>
  <c r="T65" i="432" a="1"/>
  <c r="T65" i="432" s="1"/>
  <c r="N65" i="432" a="1"/>
  <c r="N65" i="432" s="1"/>
  <c r="R65" i="432" a="1"/>
  <c r="R65" i="432" s="1"/>
  <c r="Y29" i="432" a="1"/>
  <c r="Y29" i="432" s="1"/>
  <c r="R57" i="432" a="1"/>
  <c r="R57" i="432" s="1"/>
  <c r="T57" i="432" a="1"/>
  <c r="T57" i="432" s="1"/>
  <c r="M57" i="432" a="1"/>
  <c r="M57" i="432" s="1"/>
  <c r="O57" i="432" a="1"/>
  <c r="O57" i="432" s="1"/>
  <c r="S57" i="432" a="1"/>
  <c r="S57" i="432" s="1"/>
  <c r="N57" i="432" a="1"/>
  <c r="N57" i="432" s="1"/>
  <c r="Y21" i="432" a="1"/>
  <c r="Y21" i="432" s="1"/>
  <c r="T49" i="432" a="1"/>
  <c r="T49" i="432" s="1"/>
  <c r="R49" i="432" a="1"/>
  <c r="R49" i="432" s="1"/>
  <c r="N49" i="432" a="1"/>
  <c r="N49" i="432" s="1"/>
  <c r="M49" i="432" a="1"/>
  <c r="M49" i="432" s="1"/>
  <c r="O49" i="432" a="1"/>
  <c r="O49" i="432" s="1"/>
  <c r="S49" i="432" a="1"/>
  <c r="S49" i="432" s="1"/>
  <c r="K54" i="432" a="1"/>
  <c r="K54" i="432" s="1"/>
  <c r="G54" i="432" a="1"/>
  <c r="G54" i="432" s="1"/>
  <c r="I54" i="432" a="1"/>
  <c r="I54" i="432" s="1"/>
  <c r="D54" i="432" a="1"/>
  <c r="D54" i="432" s="1"/>
  <c r="C54" i="432" a="1"/>
  <c r="C54" i="432" s="1"/>
  <c r="F54" i="432" a="1"/>
  <c r="F54" i="432" s="1"/>
  <c r="E54" i="432" a="1"/>
  <c r="E54" i="432" s="1"/>
  <c r="T54" i="432" a="1"/>
  <c r="T54" i="432" s="1"/>
  <c r="S54" i="432" a="1"/>
  <c r="S54" i="432" s="1"/>
  <c r="M54" i="432" a="1"/>
  <c r="M54" i="432" s="1"/>
  <c r="R54" i="432" a="1"/>
  <c r="R54" i="432" s="1"/>
  <c r="O54" i="432" a="1"/>
  <c r="O54" i="432" s="1"/>
  <c r="N54" i="432" a="1"/>
  <c r="N54" i="432" s="1"/>
  <c r="R69" i="432" a="1"/>
  <c r="R69" i="432" s="1"/>
  <c r="O69" i="432" a="1"/>
  <c r="O69" i="432" s="1"/>
  <c r="G48" i="432" a="1"/>
  <c r="G48" i="432" s="1"/>
  <c r="D48" i="432" a="1"/>
  <c r="D48" i="432" s="1"/>
  <c r="K48" i="432" a="1"/>
  <c r="K48" i="432" s="1"/>
  <c r="F48" i="432" a="1"/>
  <c r="F48" i="432" s="1"/>
  <c r="C48" i="432" a="1"/>
  <c r="C48" i="432" s="1"/>
  <c r="I48" i="432" a="1"/>
  <c r="I48" i="432" s="1"/>
  <c r="E48" i="432" a="1"/>
  <c r="E48" i="432" s="1"/>
  <c r="G64" i="432" a="1"/>
  <c r="G64" i="432" s="1"/>
  <c r="E64" i="432" a="1"/>
  <c r="E64" i="432" s="1"/>
  <c r="C64" i="432" a="1"/>
  <c r="C64" i="432" s="1"/>
  <c r="I64" i="432" a="1"/>
  <c r="I64" i="432" s="1"/>
  <c r="D64" i="432" a="1"/>
  <c r="D64" i="432" s="1"/>
  <c r="F64" i="432" a="1"/>
  <c r="F64" i="432" s="1"/>
  <c r="K64" i="432" a="1"/>
  <c r="K64" i="432" s="1"/>
  <c r="G51" i="432" a="1"/>
  <c r="G51" i="432" s="1"/>
  <c r="E51" i="432" a="1"/>
  <c r="E51" i="432" s="1"/>
  <c r="C51" i="432" a="1"/>
  <c r="C51" i="432" s="1"/>
  <c r="F51" i="432" a="1"/>
  <c r="F51" i="432" s="1"/>
  <c r="I51" i="432" a="1"/>
  <c r="I51" i="432" s="1"/>
  <c r="D51" i="432" a="1"/>
  <c r="D51" i="432" s="1"/>
  <c r="K51" i="432" a="1"/>
  <c r="K51" i="432" s="1"/>
  <c r="K67" i="432" a="1"/>
  <c r="K67" i="432" s="1"/>
  <c r="I67" i="432" a="1"/>
  <c r="I67" i="432" s="1"/>
  <c r="F67" i="432" a="1"/>
  <c r="F67" i="432" s="1"/>
  <c r="D67" i="432" a="1"/>
  <c r="D67" i="432" s="1"/>
  <c r="G67" i="432" a="1"/>
  <c r="G67" i="432" s="1"/>
  <c r="C67" i="432" a="1"/>
  <c r="C67" i="432" s="1"/>
  <c r="E67" i="432" a="1"/>
  <c r="E67" i="432" s="1"/>
  <c r="K50" i="432" a="1"/>
  <c r="K50" i="432" s="1"/>
  <c r="G50" i="432" a="1"/>
  <c r="G50" i="432" s="1"/>
  <c r="F50" i="432" a="1"/>
  <c r="F50" i="432" s="1"/>
  <c r="E50" i="432" a="1"/>
  <c r="E50" i="432" s="1"/>
  <c r="I50" i="432" a="1"/>
  <c r="I50" i="432" s="1"/>
  <c r="D50" i="432" a="1"/>
  <c r="D50" i="432" s="1"/>
  <c r="C50" i="432" a="1"/>
  <c r="C50" i="432" s="1"/>
  <c r="S50" i="432" a="1"/>
  <c r="S50" i="432" s="1"/>
  <c r="O50" i="432" a="1"/>
  <c r="O50" i="432" s="1"/>
  <c r="T50" i="432" a="1"/>
  <c r="T50" i="432" s="1"/>
  <c r="N50" i="432" a="1"/>
  <c r="N50" i="432" s="1"/>
  <c r="M50" i="432" a="1"/>
  <c r="M50" i="432" s="1"/>
  <c r="R50" i="432" a="1"/>
  <c r="R50" i="432" s="1"/>
  <c r="W14" i="428" a="1"/>
  <c r="W14" i="428" s="1"/>
  <c r="S52" i="432" a="1"/>
  <c r="S52" i="432" s="1"/>
  <c r="N52" i="432" a="1"/>
  <c r="N52" i="432" s="1"/>
  <c r="R52" i="432" a="1"/>
  <c r="R52" i="432" s="1"/>
  <c r="M52" i="432" a="1"/>
  <c r="M52" i="432" s="1"/>
  <c r="K16" i="432" a="1"/>
  <c r="K16" i="432" s="1"/>
  <c r="L16" i="432" s="1" a="1"/>
  <c r="L16" i="432" s="1"/>
  <c r="O52" i="432" a="1"/>
  <c r="O52" i="432" s="1"/>
  <c r="T52" i="432" a="1"/>
  <c r="T52" i="432" s="1"/>
  <c r="G60" i="432" a="1"/>
  <c r="G60" i="432" s="1"/>
  <c r="E60" i="432" a="1"/>
  <c r="E60" i="432" s="1"/>
  <c r="C60" i="432" a="1"/>
  <c r="C60" i="432" s="1"/>
  <c r="I60" i="432" a="1"/>
  <c r="I60" i="432" s="1"/>
  <c r="D60" i="432" a="1"/>
  <c r="D60" i="432" s="1"/>
  <c r="K60" i="432" a="1"/>
  <c r="K60" i="432" s="1"/>
  <c r="F60" i="432" a="1"/>
  <c r="F60" i="432" s="1"/>
  <c r="K63" i="432" a="1"/>
  <c r="K63" i="432" s="1"/>
  <c r="I63" i="432" a="1"/>
  <c r="I63" i="432" s="1"/>
  <c r="F63" i="432" a="1"/>
  <c r="F63" i="432" s="1"/>
  <c r="D63" i="432" a="1"/>
  <c r="D63" i="432" s="1"/>
  <c r="G63" i="432" a="1"/>
  <c r="G63" i="432" s="1"/>
  <c r="C63" i="432" a="1"/>
  <c r="C63" i="432" s="1"/>
  <c r="E63" i="432" a="1"/>
  <c r="E63" i="432" s="1"/>
  <c r="T66" i="432" a="1"/>
  <c r="T66" i="432" s="1"/>
  <c r="R66" i="432" a="1"/>
  <c r="R66" i="432" s="1"/>
  <c r="N66" i="432" a="1"/>
  <c r="N66" i="432" s="1"/>
  <c r="O66" i="432" a="1"/>
  <c r="O66" i="432" s="1"/>
  <c r="S66" i="432" a="1"/>
  <c r="S66" i="432" s="1"/>
  <c r="M66" i="432" a="1"/>
  <c r="M66" i="432" s="1"/>
  <c r="S54" i="430" a="1"/>
  <c r="S54" i="430" s="1"/>
  <c r="D31" i="432" a="1"/>
  <c r="D31" i="432" s="1"/>
  <c r="K31" i="432" s="1" a="1"/>
  <c r="K31" i="432" s="1"/>
  <c r="L31" i="432" s="1" a="1"/>
  <c r="L31" i="432" s="1"/>
  <c r="D27" i="432" a="1"/>
  <c r="D27" i="432" s="1"/>
  <c r="K27" i="432" s="1" a="1"/>
  <c r="K27" i="432" s="1"/>
  <c r="L27" i="432" s="1" a="1"/>
  <c r="L27" i="432" s="1"/>
  <c r="S51" i="432" a="1"/>
  <c r="S51" i="432" s="1"/>
  <c r="O51" i="432" a="1"/>
  <c r="O51" i="432" s="1"/>
  <c r="M51" i="432" a="1"/>
  <c r="M51" i="432" s="1"/>
  <c r="R51" i="432" a="1"/>
  <c r="R51" i="432" s="1"/>
  <c r="T51" i="432" a="1"/>
  <c r="T51" i="432" s="1"/>
  <c r="K15" i="432" a="1"/>
  <c r="K15" i="432" s="1"/>
  <c r="L15" i="432" s="1" a="1"/>
  <c r="L15" i="432" s="1"/>
  <c r="N51" i="432" a="1"/>
  <c r="N51" i="432" s="1"/>
  <c r="Y15" i="432" a="1"/>
  <c r="Y15" i="432" s="1"/>
  <c r="S64" i="432" a="1"/>
  <c r="S64" i="432" s="1"/>
  <c r="O64" i="432" a="1"/>
  <c r="O64" i="432" s="1"/>
  <c r="M64" i="432" a="1"/>
  <c r="M64" i="432" s="1"/>
  <c r="T64" i="432" a="1"/>
  <c r="T64" i="432" s="1"/>
  <c r="N64" i="432" a="1"/>
  <c r="N64" i="432" s="1"/>
  <c r="R64" i="432" a="1"/>
  <c r="R64" i="432" s="1"/>
  <c r="K28" i="432" a="1"/>
  <c r="K28" i="432" s="1"/>
  <c r="L28" i="432" s="1" a="1"/>
  <c r="L28" i="432" s="1"/>
  <c r="S56" i="432" a="1"/>
  <c r="S56" i="432" s="1"/>
  <c r="O56" i="432" a="1"/>
  <c r="O56" i="432" s="1"/>
  <c r="M56" i="432" a="1"/>
  <c r="M56" i="432" s="1"/>
  <c r="T56" i="432" a="1"/>
  <c r="T56" i="432" s="1"/>
  <c r="R56" i="432" a="1"/>
  <c r="R56" i="432" s="1"/>
  <c r="N56" i="432" a="1"/>
  <c r="N56" i="432" s="1"/>
  <c r="K20" i="432" a="1"/>
  <c r="K20" i="432" s="1"/>
  <c r="L20" i="432" s="1" a="1"/>
  <c r="L20" i="432" s="1"/>
  <c r="S48" i="432" a="1"/>
  <c r="S48" i="432" s="1"/>
  <c r="N48" i="432" a="1"/>
  <c r="N48" i="432" s="1"/>
  <c r="T48" i="432" a="1"/>
  <c r="T48" i="432" s="1"/>
  <c r="O48" i="432" a="1"/>
  <c r="O48" i="432" s="1"/>
  <c r="M48" i="432" a="1"/>
  <c r="M48" i="432" s="1"/>
  <c r="R48" i="432" a="1"/>
  <c r="R48" i="432" s="1"/>
  <c r="D17" i="432" a="1"/>
  <c r="D17" i="432" s="1"/>
  <c r="K17" i="432" s="1" a="1"/>
  <c r="K17" i="432" s="1"/>
  <c r="L17" i="432" s="1" a="1"/>
  <c r="L17" i="432" s="1"/>
  <c r="K70" i="432" a="1"/>
  <c r="K70" i="432" s="1"/>
  <c r="I70" i="432" a="1"/>
  <c r="I70" i="432" s="1"/>
  <c r="F70" i="432" a="1"/>
  <c r="F70" i="432" s="1"/>
  <c r="D70" i="432" a="1"/>
  <c r="D70" i="432" s="1"/>
  <c r="E70" i="432" a="1"/>
  <c r="E70" i="432" s="1"/>
  <c r="G70" i="432" a="1"/>
  <c r="G70" i="432" s="1"/>
  <c r="C70" i="432" a="1"/>
  <c r="C70" i="432" s="1"/>
  <c r="D34" i="432" a="1"/>
  <c r="D34" i="432" s="1"/>
  <c r="N69" i="432" a="1"/>
  <c r="N69" i="432" s="1"/>
  <c r="S69" i="432" a="1"/>
  <c r="S69" i="432" s="1"/>
  <c r="G52" i="432" a="1"/>
  <c r="G52" i="432" s="1"/>
  <c r="D52" i="432" a="1"/>
  <c r="D52" i="432" s="1"/>
  <c r="I52" i="432" a="1"/>
  <c r="I52" i="432" s="1"/>
  <c r="E52" i="432" a="1"/>
  <c r="E52" i="432" s="1"/>
  <c r="K52" i="432" a="1"/>
  <c r="K52" i="432" s="1"/>
  <c r="F52" i="432" a="1"/>
  <c r="F52" i="432" s="1"/>
  <c r="C52" i="432" a="1"/>
  <c r="C52" i="432" s="1"/>
  <c r="G72" i="432" a="1"/>
  <c r="G72" i="432" s="1"/>
  <c r="E72" i="432" a="1"/>
  <c r="E72" i="432" s="1"/>
  <c r="C72" i="432" a="1"/>
  <c r="C72" i="432" s="1"/>
  <c r="I72" i="432" a="1"/>
  <c r="I72" i="432" s="1"/>
  <c r="D72" i="432" a="1"/>
  <c r="D72" i="432" s="1"/>
  <c r="F72" i="432" a="1"/>
  <c r="F72" i="432" s="1"/>
  <c r="K72" i="432" a="1"/>
  <c r="K72" i="432" s="1"/>
  <c r="D36" i="432" a="1"/>
  <c r="D36" i="432" s="1"/>
  <c r="D55" i="432" a="1"/>
  <c r="D55" i="432" s="1"/>
  <c r="I55" i="432" a="1"/>
  <c r="I55" i="432" s="1"/>
  <c r="K55" i="432" a="1"/>
  <c r="K55" i="432" s="1"/>
  <c r="E55" i="432" a="1"/>
  <c r="E55" i="432" s="1"/>
  <c r="C55" i="432" a="1"/>
  <c r="C55" i="432" s="1"/>
  <c r="G55" i="432" a="1"/>
  <c r="G55" i="432" s="1"/>
  <c r="F55" i="432" a="1"/>
  <c r="F55" i="432" s="1"/>
  <c r="G43" i="432" a="1"/>
  <c r="G43" i="432" s="1"/>
  <c r="E43" i="432" a="1"/>
  <c r="E43" i="432" s="1"/>
  <c r="C43" i="432" a="1"/>
  <c r="C43" i="432" s="1"/>
  <c r="F43" i="432" a="1"/>
  <c r="F43" i="432" s="1"/>
  <c r="I43" i="432" a="1"/>
  <c r="I43" i="432" s="1"/>
  <c r="D43" i="432" a="1"/>
  <c r="D43" i="432" s="1"/>
  <c r="K43" i="432" a="1"/>
  <c r="K43" i="432" s="1"/>
  <c r="T62" i="432" a="1"/>
  <c r="T62" i="432" s="1"/>
  <c r="R62" i="432" a="1"/>
  <c r="R62" i="432" s="1"/>
  <c r="N62" i="432" a="1"/>
  <c r="N62" i="432" s="1"/>
  <c r="O62" i="432" a="1"/>
  <c r="O62" i="432" s="1"/>
  <c r="S62" i="432" a="1"/>
  <c r="S62" i="432" s="1"/>
  <c r="M62" i="432" a="1"/>
  <c r="M62" i="432" s="1"/>
  <c r="S60" i="432" a="1"/>
  <c r="S60" i="432" s="1"/>
  <c r="O60" i="432" a="1"/>
  <c r="O60" i="432" s="1"/>
  <c r="M60" i="432" a="1"/>
  <c r="M60" i="432" s="1"/>
  <c r="T60" i="432" a="1"/>
  <c r="T60" i="432" s="1"/>
  <c r="N60" i="432" a="1"/>
  <c r="N60" i="432" s="1"/>
  <c r="R60" i="432" a="1"/>
  <c r="R60" i="432" s="1"/>
  <c r="S44" i="432" a="1"/>
  <c r="S44" i="432" s="1"/>
  <c r="N44" i="432" a="1"/>
  <c r="N44" i="432" s="1"/>
  <c r="R44" i="432" a="1"/>
  <c r="R44" i="432" s="1"/>
  <c r="M44" i="432" a="1"/>
  <c r="M44" i="432" s="1"/>
  <c r="T44" i="432" a="1"/>
  <c r="T44" i="432" s="1"/>
  <c r="O44" i="432" a="1"/>
  <c r="O44" i="432" s="1"/>
  <c r="K46" i="432" a="1"/>
  <c r="K46" i="432" s="1"/>
  <c r="G46" i="432" a="1"/>
  <c r="G46" i="432" s="1"/>
  <c r="I46" i="432" a="1"/>
  <c r="I46" i="432" s="1"/>
  <c r="D46" i="432" a="1"/>
  <c r="D46" i="432" s="1"/>
  <c r="C46" i="432" a="1"/>
  <c r="C46" i="432" s="1"/>
  <c r="F46" i="432" a="1"/>
  <c r="F46" i="432" s="1"/>
  <c r="E46" i="432" a="1"/>
  <c r="E46" i="432" s="1"/>
  <c r="S46" i="432" a="1"/>
  <c r="S46" i="432" s="1"/>
  <c r="M46" i="432" a="1"/>
  <c r="M46" i="432" s="1"/>
  <c r="R46" i="432" a="1"/>
  <c r="R46" i="432" s="1"/>
  <c r="O46" i="432" a="1"/>
  <c r="O46" i="432" s="1"/>
  <c r="T46" i="432" a="1"/>
  <c r="T46" i="432" s="1"/>
  <c r="N46" i="432" a="1"/>
  <c r="N46" i="432" s="1"/>
  <c r="G47" i="432" a="1"/>
  <c r="G47" i="432" s="1"/>
  <c r="E47" i="432" a="1"/>
  <c r="E47" i="432" s="1"/>
  <c r="C47" i="432" a="1"/>
  <c r="C47" i="432" s="1"/>
  <c r="F47" i="432" a="1"/>
  <c r="F47" i="432" s="1"/>
  <c r="D47" i="432" a="1"/>
  <c r="D47" i="432" s="1"/>
  <c r="K47" i="432" a="1"/>
  <c r="K47" i="432" s="1"/>
  <c r="I47" i="432" a="1"/>
  <c r="I47" i="432" s="1"/>
  <c r="K66" i="432" a="1"/>
  <c r="K66" i="432" s="1"/>
  <c r="I66" i="432" a="1"/>
  <c r="I66" i="432" s="1"/>
  <c r="F66" i="432" a="1"/>
  <c r="F66" i="432" s="1"/>
  <c r="D66" i="432" a="1"/>
  <c r="D66" i="432" s="1"/>
  <c r="E66" i="432" a="1"/>
  <c r="E66" i="432" s="1"/>
  <c r="G66" i="432" a="1"/>
  <c r="G66" i="432" s="1"/>
  <c r="C66" i="432" a="1"/>
  <c r="C66" i="432" s="1"/>
  <c r="T50" i="430" a="1"/>
  <c r="T50" i="430" s="1"/>
  <c r="T67" i="432" a="1"/>
  <c r="T67" i="432" s="1"/>
  <c r="R67" i="432" a="1"/>
  <c r="R67" i="432" s="1"/>
  <c r="N67" i="432" a="1"/>
  <c r="N67" i="432" s="1"/>
  <c r="S67" i="432" a="1"/>
  <c r="S67" i="432" s="1"/>
  <c r="M67" i="432" a="1"/>
  <c r="M67" i="432" s="1"/>
  <c r="O67" i="432" a="1"/>
  <c r="O67" i="432" s="1"/>
  <c r="T63" i="432" a="1"/>
  <c r="T63" i="432" s="1"/>
  <c r="R63" i="432" a="1"/>
  <c r="R63" i="432" s="1"/>
  <c r="N63" i="432" a="1"/>
  <c r="N63" i="432" s="1"/>
  <c r="S63" i="432" a="1"/>
  <c r="S63" i="432" s="1"/>
  <c r="M63" i="432" a="1"/>
  <c r="M63" i="432" s="1"/>
  <c r="O63" i="432" a="1"/>
  <c r="O63" i="432" s="1"/>
  <c r="F57" i="432" a="1"/>
  <c r="F57" i="432" s="1"/>
  <c r="I57" i="432" a="1"/>
  <c r="I57" i="432" s="1"/>
  <c r="C57" i="432" a="1"/>
  <c r="C57" i="432" s="1"/>
  <c r="G57" i="432" a="1"/>
  <c r="G57" i="432" s="1"/>
  <c r="E57" i="432" a="1"/>
  <c r="E57" i="432" s="1"/>
  <c r="K57" i="432" a="1"/>
  <c r="K57" i="432" s="1"/>
  <c r="D57" i="432" a="1"/>
  <c r="D57" i="432" s="1"/>
  <c r="S47" i="432" a="1"/>
  <c r="S47" i="432" s="1"/>
  <c r="O47" i="432" a="1"/>
  <c r="O47" i="432" s="1"/>
  <c r="M47" i="432" a="1"/>
  <c r="M47" i="432" s="1"/>
  <c r="R47" i="432" a="1"/>
  <c r="R47" i="432" s="1"/>
  <c r="K11" i="432" a="1"/>
  <c r="K11" i="432" s="1"/>
  <c r="L11" i="432" s="1" a="1"/>
  <c r="L11" i="432" s="1"/>
  <c r="T47" i="432" a="1"/>
  <c r="T47" i="432" s="1"/>
  <c r="N47" i="432" a="1"/>
  <c r="N47" i="432" s="1"/>
  <c r="D24" i="432" a="1"/>
  <c r="D24" i="432" s="1"/>
  <c r="W16" i="432" a="1"/>
  <c r="W16" i="432" s="1"/>
  <c r="D8" i="432" a="1"/>
  <c r="D8" i="432" s="1"/>
  <c r="S61" i="432" a="1"/>
  <c r="S61" i="432" s="1"/>
  <c r="O61" i="432" a="1"/>
  <c r="O61" i="432" s="1"/>
  <c r="M61" i="432" a="1"/>
  <c r="M61" i="432" s="1"/>
  <c r="T61" i="432" a="1"/>
  <c r="T61" i="432" s="1"/>
  <c r="N61" i="432" a="1"/>
  <c r="N61" i="432" s="1"/>
  <c r="R61" i="432" a="1"/>
  <c r="R61" i="432" s="1"/>
  <c r="T53" i="432" a="1"/>
  <c r="T53" i="432" s="1"/>
  <c r="R53" i="432" a="1"/>
  <c r="R53" i="432" s="1"/>
  <c r="N53" i="432" a="1"/>
  <c r="N53" i="432" s="1"/>
  <c r="M53" i="432" a="1"/>
  <c r="M53" i="432" s="1"/>
  <c r="S53" i="432" a="1"/>
  <c r="S53" i="432" s="1"/>
  <c r="O53" i="432" a="1"/>
  <c r="O53" i="432" s="1"/>
  <c r="D10" i="432" a="1"/>
  <c r="D10" i="432" s="1"/>
  <c r="K10" i="432" s="1" a="1"/>
  <c r="K10" i="432" s="1"/>
  <c r="L10" i="432" s="1" a="1"/>
  <c r="L10" i="432" s="1"/>
  <c r="S43" i="432" a="1"/>
  <c r="S43" i="432" s="1"/>
  <c r="O43" i="432" a="1"/>
  <c r="O43" i="432" s="1"/>
  <c r="M43" i="432" a="1"/>
  <c r="M43" i="432" s="1"/>
  <c r="R43" i="432" a="1"/>
  <c r="R43" i="432" s="1"/>
  <c r="T43" i="432" a="1"/>
  <c r="T43" i="432" s="1"/>
  <c r="N43" i="432" a="1"/>
  <c r="N43" i="432" s="1"/>
  <c r="X4" i="432"/>
  <c r="R14" i="432" s="1"/>
  <c r="T69" i="432" a="1"/>
  <c r="T69" i="432" s="1"/>
  <c r="D22" i="432" a="1"/>
  <c r="D22" i="432" s="1"/>
  <c r="K45" i="432" a="1"/>
  <c r="K45" i="432" s="1"/>
  <c r="I45" i="432" a="1"/>
  <c r="I45" i="432" s="1"/>
  <c r="F45" i="432" a="1"/>
  <c r="F45" i="432" s="1"/>
  <c r="D45" i="432" a="1"/>
  <c r="D45" i="432" s="1"/>
  <c r="C45" i="432" a="1"/>
  <c r="C45" i="432" s="1"/>
  <c r="G45" i="432" a="1"/>
  <c r="G45" i="432" s="1"/>
  <c r="E45" i="432" a="1"/>
  <c r="E45" i="432" s="1"/>
  <c r="T45" i="432" a="1"/>
  <c r="T45" i="432" s="1"/>
  <c r="R45" i="432" a="1"/>
  <c r="R45" i="432" s="1"/>
  <c r="N45" i="432" a="1"/>
  <c r="N45" i="432" s="1"/>
  <c r="M45" i="432" a="1"/>
  <c r="M45" i="432" s="1"/>
  <c r="S45" i="432" a="1"/>
  <c r="S45" i="432" s="1"/>
  <c r="O45" i="432" a="1"/>
  <c r="O45" i="432" s="1"/>
  <c r="K9" i="432" a="1"/>
  <c r="K9" i="432" s="1"/>
  <c r="G56" i="432" a="1"/>
  <c r="G56" i="432" s="1"/>
  <c r="E56" i="432" a="1"/>
  <c r="E56" i="432" s="1"/>
  <c r="C56" i="432" a="1"/>
  <c r="C56" i="432" s="1"/>
  <c r="I56" i="432" a="1"/>
  <c r="I56" i="432" s="1"/>
  <c r="K56" i="432" a="1"/>
  <c r="K56" i="432" s="1"/>
  <c r="D56" i="432" a="1"/>
  <c r="D56" i="432" s="1"/>
  <c r="F56" i="432" a="1"/>
  <c r="F56" i="432" s="1"/>
  <c r="D59" i="432" a="1"/>
  <c r="D59" i="432" s="1"/>
  <c r="F59" i="432" a="1"/>
  <c r="F59" i="432" s="1"/>
  <c r="C59" i="432" a="1"/>
  <c r="C59" i="432" s="1"/>
  <c r="K59" i="432" a="1"/>
  <c r="K59" i="432" s="1"/>
  <c r="G59" i="432" a="1"/>
  <c r="G59" i="432" s="1"/>
  <c r="E59" i="432" a="1"/>
  <c r="E59" i="432" s="1"/>
  <c r="I59" i="432" a="1"/>
  <c r="I59" i="432" s="1"/>
  <c r="G68" i="432" a="1"/>
  <c r="G68" i="432" s="1"/>
  <c r="E68" i="432" a="1"/>
  <c r="E68" i="432" s="1"/>
  <c r="C68" i="432" a="1"/>
  <c r="C68" i="432" s="1"/>
  <c r="I68" i="432" a="1"/>
  <c r="I68" i="432" s="1"/>
  <c r="D68" i="432" a="1"/>
  <c r="D68" i="432" s="1"/>
  <c r="F68" i="432" a="1"/>
  <c r="F68" i="432" s="1"/>
  <c r="K68" i="432" a="1"/>
  <c r="K68" i="432" s="1"/>
  <c r="D32" i="432" a="1"/>
  <c r="D32" i="432" s="1"/>
  <c r="K71" i="432" a="1"/>
  <c r="K71" i="432" s="1"/>
  <c r="I71" i="432" a="1"/>
  <c r="I71" i="432" s="1"/>
  <c r="F71" i="432" a="1"/>
  <c r="F71" i="432" s="1"/>
  <c r="D71" i="432" a="1"/>
  <c r="D71" i="432" s="1"/>
  <c r="G71" i="432" a="1"/>
  <c r="G71" i="432" s="1"/>
  <c r="C71" i="432" a="1"/>
  <c r="C71" i="432" s="1"/>
  <c r="E71" i="432" a="1"/>
  <c r="E71" i="432" s="1"/>
  <c r="D35" i="432" a="1"/>
  <c r="D35" i="432" s="1"/>
  <c r="D30" i="432" a="1"/>
  <c r="D30" i="432" s="1"/>
  <c r="G72" i="431" a="1"/>
  <c r="G72" i="431" s="1"/>
  <c r="E72" i="431" a="1"/>
  <c r="E72" i="431" s="1"/>
  <c r="C72" i="431" a="1"/>
  <c r="C72" i="431" s="1"/>
  <c r="I72" i="431" a="1"/>
  <c r="I72" i="431" s="1"/>
  <c r="D72" i="431" a="1"/>
  <c r="D72" i="431" s="1"/>
  <c r="F72" i="431" a="1"/>
  <c r="F72" i="431" s="1"/>
  <c r="K72" i="431" a="1"/>
  <c r="K72" i="431" s="1"/>
  <c r="D36" i="431" a="1"/>
  <c r="D36" i="431" s="1"/>
  <c r="K36" i="431" s="1" a="1"/>
  <c r="K36" i="431" s="1"/>
  <c r="L36" i="431" s="1" a="1"/>
  <c r="L36" i="431" s="1"/>
  <c r="X9" i="431" a="1"/>
  <c r="X9" i="431" s="1"/>
  <c r="G53" i="431" a="1"/>
  <c r="G53" i="431" s="1"/>
  <c r="E53" i="431" a="1"/>
  <c r="E53" i="431" s="1"/>
  <c r="C53" i="431" a="1"/>
  <c r="C53" i="431" s="1"/>
  <c r="I53" i="431" a="1"/>
  <c r="I53" i="431" s="1"/>
  <c r="D53" i="431" a="1"/>
  <c r="D53" i="431" s="1"/>
  <c r="K53" i="431" a="1"/>
  <c r="K53" i="431" s="1"/>
  <c r="F53" i="431" a="1"/>
  <c r="F53" i="431" s="1"/>
  <c r="D17" i="431" a="1"/>
  <c r="D17" i="431" s="1"/>
  <c r="K17" i="431" s="1" a="1"/>
  <c r="K17" i="431" s="1"/>
  <c r="L17" i="431" s="1" a="1"/>
  <c r="L17" i="431" s="1"/>
  <c r="K70" i="431" a="1"/>
  <c r="K70" i="431" s="1"/>
  <c r="I70" i="431" a="1"/>
  <c r="I70" i="431" s="1"/>
  <c r="F70" i="431" a="1"/>
  <c r="F70" i="431" s="1"/>
  <c r="D70" i="431" a="1"/>
  <c r="D70" i="431" s="1"/>
  <c r="E70" i="431" a="1"/>
  <c r="E70" i="431" s="1"/>
  <c r="G70" i="431" a="1"/>
  <c r="G70" i="431" s="1"/>
  <c r="C70" i="431" a="1"/>
  <c r="C70" i="431" s="1"/>
  <c r="D34" i="431" a="1"/>
  <c r="D34" i="431" s="1"/>
  <c r="T70" i="431" a="1"/>
  <c r="T70" i="431" s="1"/>
  <c r="S70" i="431" a="1"/>
  <c r="S70" i="431" s="1"/>
  <c r="N70" i="431" a="1"/>
  <c r="N70" i="431" s="1"/>
  <c r="O70" i="431" a="1"/>
  <c r="O70" i="431" s="1"/>
  <c r="R70" i="431" a="1"/>
  <c r="R70" i="431" s="1"/>
  <c r="M70" i="431" a="1"/>
  <c r="M70" i="431" s="1"/>
  <c r="G52" i="431" a="1"/>
  <c r="G52" i="431" s="1"/>
  <c r="E52" i="431" a="1"/>
  <c r="E52" i="431" s="1"/>
  <c r="C52" i="431" a="1"/>
  <c r="C52" i="431" s="1"/>
  <c r="I52" i="431" a="1"/>
  <c r="I52" i="431" s="1"/>
  <c r="D52" i="431" a="1"/>
  <c r="D52" i="431" s="1"/>
  <c r="F52" i="431" a="1"/>
  <c r="F52" i="431" s="1"/>
  <c r="K52" i="431" a="1"/>
  <c r="K52" i="431" s="1"/>
  <c r="D16" i="431" a="1"/>
  <c r="D16" i="431" s="1"/>
  <c r="G49" i="431" a="1"/>
  <c r="G49" i="431" s="1"/>
  <c r="E49" i="431" a="1"/>
  <c r="E49" i="431" s="1"/>
  <c r="C49" i="431" a="1"/>
  <c r="C49" i="431" s="1"/>
  <c r="I49" i="431" a="1"/>
  <c r="I49" i="431" s="1"/>
  <c r="D49" i="431" a="1"/>
  <c r="D49" i="431" s="1"/>
  <c r="K49" i="431" a="1"/>
  <c r="K49" i="431" s="1"/>
  <c r="F49" i="431" a="1"/>
  <c r="F49" i="431" s="1"/>
  <c r="D13" i="431" a="1"/>
  <c r="D13" i="431" s="1"/>
  <c r="T67" i="431" a="1"/>
  <c r="T67" i="431" s="1"/>
  <c r="R67" i="431" a="1"/>
  <c r="R67" i="431" s="1"/>
  <c r="N67" i="431" a="1"/>
  <c r="N67" i="431" s="1"/>
  <c r="S67" i="431" a="1"/>
  <c r="S67" i="431" s="1"/>
  <c r="M67" i="431" a="1"/>
  <c r="M67" i="431" s="1"/>
  <c r="O67" i="431" a="1"/>
  <c r="O67" i="431" s="1"/>
  <c r="S59" i="431" a="1"/>
  <c r="S59" i="431" s="1"/>
  <c r="N59" i="431" a="1"/>
  <c r="N59" i="431" s="1"/>
  <c r="R59" i="431" a="1"/>
  <c r="R59" i="431" s="1"/>
  <c r="M59" i="431" a="1"/>
  <c r="M59" i="431" s="1"/>
  <c r="T59" i="431" a="1"/>
  <c r="T59" i="431" s="1"/>
  <c r="O59" i="431" a="1"/>
  <c r="O59" i="431" s="1"/>
  <c r="K23" i="431" a="1"/>
  <c r="K23" i="431" s="1"/>
  <c r="L23" i="431" s="1" a="1"/>
  <c r="L23" i="431" s="1"/>
  <c r="G68" i="431" a="1"/>
  <c r="G68" i="431" s="1"/>
  <c r="E68" i="431" a="1"/>
  <c r="E68" i="431" s="1"/>
  <c r="C68" i="431" a="1"/>
  <c r="C68" i="431" s="1"/>
  <c r="I68" i="431" a="1"/>
  <c r="I68" i="431" s="1"/>
  <c r="D68" i="431" a="1"/>
  <c r="D68" i="431" s="1"/>
  <c r="F68" i="431" a="1"/>
  <c r="F68" i="431" s="1"/>
  <c r="K68" i="431" a="1"/>
  <c r="K68" i="431" s="1"/>
  <c r="W14" i="431" a="1"/>
  <c r="W14" i="431" s="1"/>
  <c r="K62" i="431" a="1"/>
  <c r="K62" i="431" s="1"/>
  <c r="I62" i="431" a="1"/>
  <c r="I62" i="431" s="1"/>
  <c r="F62" i="431" a="1"/>
  <c r="F62" i="431" s="1"/>
  <c r="D62" i="431" a="1"/>
  <c r="D62" i="431" s="1"/>
  <c r="C62" i="431" a="1"/>
  <c r="C62" i="431" s="1"/>
  <c r="G62" i="431" a="1"/>
  <c r="G62" i="431" s="1"/>
  <c r="E62" i="431" a="1"/>
  <c r="E62" i="431" s="1"/>
  <c r="K50" i="431" a="1"/>
  <c r="K50" i="431" s="1"/>
  <c r="I50" i="431" a="1"/>
  <c r="I50" i="431" s="1"/>
  <c r="F50" i="431" a="1"/>
  <c r="F50" i="431" s="1"/>
  <c r="D50" i="431" a="1"/>
  <c r="D50" i="431" s="1"/>
  <c r="E50" i="431" a="1"/>
  <c r="E50" i="431" s="1"/>
  <c r="G50" i="431" a="1"/>
  <c r="G50" i="431" s="1"/>
  <c r="C50" i="431" a="1"/>
  <c r="C50" i="431" s="1"/>
  <c r="T47" i="431" a="1"/>
  <c r="T47" i="431" s="1"/>
  <c r="R47" i="431" a="1"/>
  <c r="R47" i="431" s="1"/>
  <c r="N47" i="431" a="1"/>
  <c r="N47" i="431" s="1"/>
  <c r="O47" i="431" a="1"/>
  <c r="O47" i="431" s="1"/>
  <c r="M47" i="431" a="1"/>
  <c r="M47" i="431" s="1"/>
  <c r="S47" i="431" a="1"/>
  <c r="S47" i="431" s="1"/>
  <c r="S61" i="429" a="1"/>
  <c r="S61" i="429" s="1"/>
  <c r="T55" i="430" a="1"/>
  <c r="T55" i="430" s="1"/>
  <c r="T66" i="431" a="1"/>
  <c r="T66" i="431" s="1"/>
  <c r="R66" i="431" a="1"/>
  <c r="R66" i="431" s="1"/>
  <c r="N66" i="431" a="1"/>
  <c r="N66" i="431" s="1"/>
  <c r="O66" i="431" a="1"/>
  <c r="O66" i="431" s="1"/>
  <c r="S66" i="431" a="1"/>
  <c r="S66" i="431" s="1"/>
  <c r="M66" i="431" a="1"/>
  <c r="M66" i="431" s="1"/>
  <c r="K30" i="431" a="1"/>
  <c r="K30" i="431" s="1"/>
  <c r="L30" i="431" s="1" a="1"/>
  <c r="L30" i="431" s="1"/>
  <c r="S58" i="431" a="1"/>
  <c r="S58" i="431" s="1"/>
  <c r="O58" i="431" a="1"/>
  <c r="O58" i="431" s="1"/>
  <c r="M58" i="431" a="1"/>
  <c r="M58" i="431" s="1"/>
  <c r="R58" i="431" a="1"/>
  <c r="R58" i="431" s="1"/>
  <c r="T58" i="431" a="1"/>
  <c r="T58" i="431" s="1"/>
  <c r="N58" i="431" a="1"/>
  <c r="N58" i="431" s="1"/>
  <c r="T50" i="431" a="1"/>
  <c r="T50" i="431" s="1"/>
  <c r="R50" i="431" a="1"/>
  <c r="R50" i="431" s="1"/>
  <c r="N50" i="431" a="1"/>
  <c r="N50" i="431" s="1"/>
  <c r="O50" i="431" a="1"/>
  <c r="O50" i="431" s="1"/>
  <c r="K14" i="431" a="1"/>
  <c r="K14" i="431" s="1"/>
  <c r="L14" i="431" s="1" a="1"/>
  <c r="L14" i="431" s="1"/>
  <c r="S50" i="431" a="1"/>
  <c r="S50" i="431" s="1"/>
  <c r="M50" i="431" a="1"/>
  <c r="M50" i="431" s="1"/>
  <c r="S53" i="431" a="1"/>
  <c r="S53" i="431" s="1"/>
  <c r="O53" i="431" a="1"/>
  <c r="O53" i="431" s="1"/>
  <c r="M53" i="431" a="1"/>
  <c r="M53" i="431" s="1"/>
  <c r="T53" i="431" a="1"/>
  <c r="T53" i="431" s="1"/>
  <c r="N53" i="431" a="1"/>
  <c r="N53" i="431" s="1"/>
  <c r="R53" i="431" a="1"/>
  <c r="R53" i="431" s="1"/>
  <c r="S55" i="431" a="1"/>
  <c r="S55" i="431" s="1"/>
  <c r="N55" i="431" a="1"/>
  <c r="N55" i="431" s="1"/>
  <c r="R55" i="431" a="1"/>
  <c r="R55" i="431" s="1"/>
  <c r="O55" i="431" a="1"/>
  <c r="O55" i="431" s="1"/>
  <c r="T55" i="431" a="1"/>
  <c r="T55" i="431" s="1"/>
  <c r="M55" i="431" a="1"/>
  <c r="M55" i="431" s="1"/>
  <c r="K46" i="431" a="1"/>
  <c r="K46" i="431" s="1"/>
  <c r="I46" i="431" a="1"/>
  <c r="I46" i="431" s="1"/>
  <c r="F46" i="431" a="1"/>
  <c r="F46" i="431" s="1"/>
  <c r="D46" i="431" a="1"/>
  <c r="D46" i="431" s="1"/>
  <c r="E46" i="431" a="1"/>
  <c r="E46" i="431" s="1"/>
  <c r="G46" i="431" a="1"/>
  <c r="G46" i="431" s="1"/>
  <c r="C46" i="431" a="1"/>
  <c r="C46" i="431" s="1"/>
  <c r="K57" i="431" a="1"/>
  <c r="K57" i="431" s="1"/>
  <c r="G57" i="431" a="1"/>
  <c r="G57" i="431" s="1"/>
  <c r="D57" i="431" a="1"/>
  <c r="D57" i="431" s="1"/>
  <c r="C57" i="431" a="1"/>
  <c r="C57" i="431" s="1"/>
  <c r="I57" i="431" a="1"/>
  <c r="I57" i="431" s="1"/>
  <c r="E57" i="431" a="1"/>
  <c r="E57" i="431" s="1"/>
  <c r="F57" i="431" a="1"/>
  <c r="F57" i="431" s="1"/>
  <c r="S55" i="430" a="1"/>
  <c r="S55" i="430" s="1"/>
  <c r="M50" i="430" a="1"/>
  <c r="M50" i="430" s="1"/>
  <c r="S69" i="431" a="1"/>
  <c r="S69" i="431" s="1"/>
  <c r="O69" i="431" a="1"/>
  <c r="O69" i="431" s="1"/>
  <c r="M69" i="431" a="1"/>
  <c r="M69" i="431" s="1"/>
  <c r="T69" i="431" a="1"/>
  <c r="T69" i="431" s="1"/>
  <c r="N69" i="431" a="1"/>
  <c r="N69" i="431" s="1"/>
  <c r="R69" i="431" a="1"/>
  <c r="R69" i="431" s="1"/>
  <c r="S65" i="431" a="1"/>
  <c r="S65" i="431" s="1"/>
  <c r="O65" i="431" a="1"/>
  <c r="O65" i="431" s="1"/>
  <c r="M65" i="431" a="1"/>
  <c r="M65" i="431" s="1"/>
  <c r="T65" i="431" a="1"/>
  <c r="T65" i="431" s="1"/>
  <c r="N65" i="431" a="1"/>
  <c r="N65" i="431" s="1"/>
  <c r="R65" i="431" a="1"/>
  <c r="R65" i="431" s="1"/>
  <c r="D26" i="431" a="1"/>
  <c r="D26" i="431" s="1"/>
  <c r="K26" i="431" s="1" a="1"/>
  <c r="K26" i="431" s="1"/>
  <c r="L26" i="431" s="1" a="1"/>
  <c r="L26" i="431" s="1"/>
  <c r="S61" i="431" a="1"/>
  <c r="S61" i="431" s="1"/>
  <c r="O61" i="431" a="1"/>
  <c r="O61" i="431" s="1"/>
  <c r="M61" i="431" a="1"/>
  <c r="M61" i="431" s="1"/>
  <c r="R61" i="431" a="1"/>
  <c r="R61" i="431" s="1"/>
  <c r="N61" i="431" a="1"/>
  <c r="N61" i="431" s="1"/>
  <c r="T61" i="431" a="1"/>
  <c r="T61" i="431" s="1"/>
  <c r="S57" i="431" a="1"/>
  <c r="S57" i="431" s="1"/>
  <c r="N57" i="431" a="1"/>
  <c r="N57" i="431" s="1"/>
  <c r="R57" i="431" a="1"/>
  <c r="R57" i="431" s="1"/>
  <c r="O57" i="431" a="1"/>
  <c r="O57" i="431" s="1"/>
  <c r="M57" i="431" a="1"/>
  <c r="M57" i="431" s="1"/>
  <c r="T57" i="431" a="1"/>
  <c r="T57" i="431" s="1"/>
  <c r="K60" i="431" a="1"/>
  <c r="K60" i="431" s="1"/>
  <c r="I60" i="431" a="1"/>
  <c r="I60" i="431" s="1"/>
  <c r="F60" i="431" a="1"/>
  <c r="F60" i="431" s="1"/>
  <c r="D60" i="431" a="1"/>
  <c r="D60" i="431" s="1"/>
  <c r="C60" i="431" a="1"/>
  <c r="C60" i="431" s="1"/>
  <c r="E60" i="431" a="1"/>
  <c r="E60" i="431" s="1"/>
  <c r="G60" i="431" a="1"/>
  <c r="G60" i="431" s="1"/>
  <c r="D10" i="431" a="1"/>
  <c r="D10" i="431" s="1"/>
  <c r="K10" i="431" s="1" a="1"/>
  <c r="K10" i="431" s="1"/>
  <c r="L10" i="431" s="1" a="1"/>
  <c r="L10" i="431" s="1"/>
  <c r="S52" i="431" a="1"/>
  <c r="S52" i="431" s="1"/>
  <c r="O52" i="431" a="1"/>
  <c r="O52" i="431" s="1"/>
  <c r="M52" i="431" a="1"/>
  <c r="M52" i="431" s="1"/>
  <c r="T52" i="431" a="1"/>
  <c r="T52" i="431" s="1"/>
  <c r="N52" i="431" a="1"/>
  <c r="N52" i="431" s="1"/>
  <c r="R52" i="431" a="1"/>
  <c r="R52" i="431" s="1"/>
  <c r="S44" i="431" a="1"/>
  <c r="S44" i="431" s="1"/>
  <c r="O44" i="431" a="1"/>
  <c r="O44" i="431" s="1"/>
  <c r="M44" i="431" a="1"/>
  <c r="M44" i="431" s="1"/>
  <c r="T44" i="431" a="1"/>
  <c r="T44" i="431" s="1"/>
  <c r="N44" i="431" a="1"/>
  <c r="N44" i="431" s="1"/>
  <c r="R44" i="431" a="1"/>
  <c r="R44" i="431" s="1"/>
  <c r="Y8" i="431" a="1"/>
  <c r="Y8" i="431" s="1"/>
  <c r="K63" i="431" a="1"/>
  <c r="K63" i="431" s="1"/>
  <c r="I63" i="431" a="1"/>
  <c r="I63" i="431" s="1"/>
  <c r="F63" i="431" a="1"/>
  <c r="F63" i="431" s="1"/>
  <c r="D63" i="431" a="1"/>
  <c r="D63" i="431" s="1"/>
  <c r="G63" i="431" a="1"/>
  <c r="G63" i="431" s="1"/>
  <c r="C63" i="431" a="1"/>
  <c r="C63" i="431" s="1"/>
  <c r="E63" i="431" a="1"/>
  <c r="E63" i="431" s="1"/>
  <c r="K54" i="431" a="1"/>
  <c r="K54" i="431" s="1"/>
  <c r="I54" i="431" a="1"/>
  <c r="I54" i="431" s="1"/>
  <c r="F54" i="431" a="1"/>
  <c r="F54" i="431" s="1"/>
  <c r="D54" i="431" a="1"/>
  <c r="D54" i="431" s="1"/>
  <c r="E54" i="431" a="1"/>
  <c r="E54" i="431" s="1"/>
  <c r="G54" i="431" a="1"/>
  <c r="G54" i="431" s="1"/>
  <c r="C54" i="431" a="1"/>
  <c r="C54" i="431" s="1"/>
  <c r="K43" i="431" a="1"/>
  <c r="K43" i="431" s="1"/>
  <c r="I43" i="431" a="1"/>
  <c r="I43" i="431" s="1"/>
  <c r="F43" i="431" a="1"/>
  <c r="F43" i="431" s="1"/>
  <c r="D43" i="431" a="1"/>
  <c r="D43" i="431" s="1"/>
  <c r="E43" i="431" a="1"/>
  <c r="E43" i="431" s="1"/>
  <c r="G43" i="431" a="1"/>
  <c r="G43" i="431" s="1"/>
  <c r="C43" i="431" a="1"/>
  <c r="C43" i="431" s="1"/>
  <c r="W7" i="431" a="1"/>
  <c r="W7" i="431" s="1"/>
  <c r="S48" i="431" a="1"/>
  <c r="S48" i="431" s="1"/>
  <c r="O48" i="431" a="1"/>
  <c r="O48" i="431" s="1"/>
  <c r="M48" i="431" a="1"/>
  <c r="M48" i="431" s="1"/>
  <c r="T48" i="431" a="1"/>
  <c r="T48" i="431" s="1"/>
  <c r="N48" i="431" a="1"/>
  <c r="N48" i="431" s="1"/>
  <c r="R48" i="431" a="1"/>
  <c r="R48" i="431" s="1"/>
  <c r="S72" i="431" a="1"/>
  <c r="S72" i="431" s="1"/>
  <c r="O72" i="431" a="1"/>
  <c r="O72" i="431" s="1"/>
  <c r="M72" i="431" a="1"/>
  <c r="M72" i="431" s="1"/>
  <c r="T72" i="431" a="1"/>
  <c r="T72" i="431" s="1"/>
  <c r="N72" i="431" a="1"/>
  <c r="N72" i="431" s="1"/>
  <c r="R72" i="431" a="1"/>
  <c r="R72" i="431" s="1"/>
  <c r="F61" i="431" a="1"/>
  <c r="F61" i="431" s="1"/>
  <c r="I61" i="431" a="1"/>
  <c r="I61" i="431" s="1"/>
  <c r="E61" i="431" a="1"/>
  <c r="E61" i="431" s="1"/>
  <c r="D61" i="431" a="1"/>
  <c r="D61" i="431" s="1"/>
  <c r="G61" i="431" a="1"/>
  <c r="G61" i="431" s="1"/>
  <c r="K61" i="431" a="1"/>
  <c r="K61" i="431" s="1"/>
  <c r="C61" i="431" a="1"/>
  <c r="C61" i="431" s="1"/>
  <c r="N61" i="429" a="1"/>
  <c r="N61" i="429" s="1"/>
  <c r="T63" i="431" a="1"/>
  <c r="T63" i="431" s="1"/>
  <c r="R63" i="431" a="1"/>
  <c r="R63" i="431" s="1"/>
  <c r="N63" i="431" a="1"/>
  <c r="N63" i="431" s="1"/>
  <c r="S63" i="431" a="1"/>
  <c r="S63" i="431" s="1"/>
  <c r="M63" i="431" a="1"/>
  <c r="M63" i="431" s="1"/>
  <c r="O63" i="431" a="1"/>
  <c r="O63" i="431" s="1"/>
  <c r="G55" i="431" a="1"/>
  <c r="G55" i="431" s="1"/>
  <c r="D55" i="431" a="1"/>
  <c r="D55" i="431" s="1"/>
  <c r="F55" i="431" a="1"/>
  <c r="F55" i="431" s="1"/>
  <c r="E55" i="431" a="1"/>
  <c r="E55" i="431" s="1"/>
  <c r="K55" i="431" a="1"/>
  <c r="K55" i="431" s="1"/>
  <c r="C55" i="431" a="1"/>
  <c r="C55" i="431" s="1"/>
  <c r="I55" i="431" a="1"/>
  <c r="I55" i="431" s="1"/>
  <c r="G45" i="431" a="1"/>
  <c r="G45" i="431" s="1"/>
  <c r="E45" i="431" a="1"/>
  <c r="E45" i="431" s="1"/>
  <c r="C45" i="431" a="1"/>
  <c r="C45" i="431" s="1"/>
  <c r="I45" i="431" a="1"/>
  <c r="I45" i="431" s="1"/>
  <c r="D45" i="431" a="1"/>
  <c r="D45" i="431" s="1"/>
  <c r="F45" i="431" a="1"/>
  <c r="F45" i="431" s="1"/>
  <c r="K45" i="431" a="1"/>
  <c r="K45" i="431" s="1"/>
  <c r="T54" i="430" a="1"/>
  <c r="T54" i="430" s="1"/>
  <c r="T62" i="431" a="1"/>
  <c r="T62" i="431" s="1"/>
  <c r="R62" i="431" a="1"/>
  <c r="R62" i="431" s="1"/>
  <c r="N62" i="431" a="1"/>
  <c r="N62" i="431" s="1"/>
  <c r="O62" i="431" a="1"/>
  <c r="O62" i="431" s="1"/>
  <c r="S62" i="431" a="1"/>
  <c r="S62" i="431" s="1"/>
  <c r="M62" i="431" a="1"/>
  <c r="M62" i="431" s="1"/>
  <c r="T71" i="431" a="1"/>
  <c r="T71" i="431" s="1"/>
  <c r="R71" i="431" a="1"/>
  <c r="R71" i="431" s="1"/>
  <c r="N71" i="431" a="1"/>
  <c r="N71" i="431" s="1"/>
  <c r="S71" i="431" a="1"/>
  <c r="S71" i="431" s="1"/>
  <c r="M71" i="431" a="1"/>
  <c r="M71" i="431" s="1"/>
  <c r="O71" i="431" a="1"/>
  <c r="O71" i="431" s="1"/>
  <c r="K56" i="431" a="1"/>
  <c r="K56" i="431" s="1"/>
  <c r="I56" i="431" a="1"/>
  <c r="I56" i="431" s="1"/>
  <c r="F56" i="431" a="1"/>
  <c r="F56" i="431" s="1"/>
  <c r="D56" i="431" a="1"/>
  <c r="D56" i="431" s="1"/>
  <c r="C56" i="431" a="1"/>
  <c r="C56" i="431" s="1"/>
  <c r="E56" i="431" a="1"/>
  <c r="E56" i="431" s="1"/>
  <c r="G56" i="431" a="1"/>
  <c r="G56" i="431" s="1"/>
  <c r="Y14" i="431" a="1"/>
  <c r="Y14" i="431" s="1"/>
  <c r="G48" i="431" a="1"/>
  <c r="G48" i="431" s="1"/>
  <c r="E48" i="431" a="1"/>
  <c r="E48" i="431" s="1"/>
  <c r="C48" i="431" a="1"/>
  <c r="C48" i="431" s="1"/>
  <c r="I48" i="431" a="1"/>
  <c r="I48" i="431" s="1"/>
  <c r="D48" i="431" a="1"/>
  <c r="D48" i="431" s="1"/>
  <c r="F48" i="431" a="1"/>
  <c r="F48" i="431" s="1"/>
  <c r="K48" i="431" a="1"/>
  <c r="K48" i="431" s="1"/>
  <c r="W8" i="431" a="1"/>
  <c r="W8" i="431" s="1"/>
  <c r="G59" i="431" a="1"/>
  <c r="G59" i="431" s="1"/>
  <c r="D59" i="431" a="1"/>
  <c r="D59" i="431" s="1"/>
  <c r="F59" i="431" a="1"/>
  <c r="F59" i="431" s="1"/>
  <c r="K59" i="431" a="1"/>
  <c r="K59" i="431" s="1"/>
  <c r="E59" i="431" a="1"/>
  <c r="E59" i="431" s="1"/>
  <c r="I59" i="431" a="1"/>
  <c r="I59" i="431" s="1"/>
  <c r="C59" i="431" a="1"/>
  <c r="C59" i="431" s="1"/>
  <c r="D12" i="431" a="1"/>
  <c r="D12" i="431" s="1"/>
  <c r="G65" i="431" a="1"/>
  <c r="G65" i="431" s="1"/>
  <c r="E65" i="431" a="1"/>
  <c r="E65" i="431" s="1"/>
  <c r="C65" i="431" a="1"/>
  <c r="C65" i="431" s="1"/>
  <c r="I65" i="431" a="1"/>
  <c r="I65" i="431" s="1"/>
  <c r="D65" i="431" a="1"/>
  <c r="D65" i="431" s="1"/>
  <c r="F65" i="431" a="1"/>
  <c r="F65" i="431" s="1"/>
  <c r="K65" i="431" a="1"/>
  <c r="K65" i="431" s="1"/>
  <c r="T64" i="428" a="1"/>
  <c r="T64" i="428" s="1"/>
  <c r="O54" i="430" a="1"/>
  <c r="O54" i="430" s="1"/>
  <c r="S68" i="431" a="1"/>
  <c r="S68" i="431" s="1"/>
  <c r="O68" i="431" a="1"/>
  <c r="O68" i="431" s="1"/>
  <c r="M68" i="431" a="1"/>
  <c r="M68" i="431" s="1"/>
  <c r="T68" i="431" a="1"/>
  <c r="T68" i="431" s="1"/>
  <c r="N68" i="431" a="1"/>
  <c r="N68" i="431" s="1"/>
  <c r="R68" i="431" a="1"/>
  <c r="R68" i="431" s="1"/>
  <c r="D29" i="431" a="1"/>
  <c r="D29" i="431" s="1"/>
  <c r="S64" i="431" a="1"/>
  <c r="S64" i="431" s="1"/>
  <c r="O64" i="431" a="1"/>
  <c r="O64" i="431" s="1"/>
  <c r="M64" i="431" a="1"/>
  <c r="M64" i="431" s="1"/>
  <c r="T64" i="431" a="1"/>
  <c r="T64" i="431" s="1"/>
  <c r="N64" i="431" a="1"/>
  <c r="N64" i="431" s="1"/>
  <c r="R64" i="431" a="1"/>
  <c r="R64" i="431" s="1"/>
  <c r="T60" i="431" a="1"/>
  <c r="T60" i="431" s="1"/>
  <c r="R60" i="431" a="1"/>
  <c r="R60" i="431" s="1"/>
  <c r="N60" i="431" a="1"/>
  <c r="N60" i="431" s="1"/>
  <c r="M60" i="431" a="1"/>
  <c r="M60" i="431" s="1"/>
  <c r="O60" i="431" a="1"/>
  <c r="O60" i="431" s="1"/>
  <c r="S60" i="431" a="1"/>
  <c r="S60" i="431" s="1"/>
  <c r="K24" i="431" a="1"/>
  <c r="K24" i="431" s="1"/>
  <c r="L24" i="431" s="1" a="1"/>
  <c r="L24" i="431" s="1"/>
  <c r="D21" i="431" a="1"/>
  <c r="D21" i="431" s="1"/>
  <c r="K21" i="431" s="1" a="1"/>
  <c r="K21" i="431" s="1"/>
  <c r="L21" i="431" s="1" a="1"/>
  <c r="L21" i="431" s="1"/>
  <c r="T56" i="431" a="1"/>
  <c r="T56" i="431" s="1"/>
  <c r="R56" i="431" a="1"/>
  <c r="R56" i="431" s="1"/>
  <c r="N56" i="431" a="1"/>
  <c r="N56" i="431" s="1"/>
  <c r="M56" i="431" a="1"/>
  <c r="M56" i="431" s="1"/>
  <c r="O56" i="431" a="1"/>
  <c r="O56" i="431" s="1"/>
  <c r="S56" i="431" a="1"/>
  <c r="S56" i="431" s="1"/>
  <c r="K71" i="431" a="1"/>
  <c r="K71" i="431" s="1"/>
  <c r="I71" i="431" a="1"/>
  <c r="I71" i="431" s="1"/>
  <c r="F71" i="431" a="1"/>
  <c r="F71" i="431" s="1"/>
  <c r="D71" i="431" a="1"/>
  <c r="D71" i="431" s="1"/>
  <c r="G71" i="431" a="1"/>
  <c r="G71" i="431" s="1"/>
  <c r="C71" i="431" a="1"/>
  <c r="C71" i="431" s="1"/>
  <c r="E71" i="431" a="1"/>
  <c r="E71" i="431" s="1"/>
  <c r="D35" i="431" a="1"/>
  <c r="D35" i="431" s="1"/>
  <c r="G64" i="431" a="1"/>
  <c r="G64" i="431" s="1"/>
  <c r="E64" i="431" a="1"/>
  <c r="E64" i="431" s="1"/>
  <c r="C64" i="431" a="1"/>
  <c r="C64" i="431" s="1"/>
  <c r="I64" i="431" a="1"/>
  <c r="I64" i="431" s="1"/>
  <c r="D64" i="431" a="1"/>
  <c r="D64" i="431" s="1"/>
  <c r="F64" i="431" a="1"/>
  <c r="F64" i="431" s="1"/>
  <c r="K64" i="431" a="1"/>
  <c r="K64" i="431" s="1"/>
  <c r="T54" i="431" a="1"/>
  <c r="T54" i="431" s="1"/>
  <c r="R54" i="431" a="1"/>
  <c r="R54" i="431" s="1"/>
  <c r="N54" i="431" a="1"/>
  <c r="N54" i="431" s="1"/>
  <c r="O54" i="431" a="1"/>
  <c r="O54" i="431" s="1"/>
  <c r="S54" i="431" a="1"/>
  <c r="S54" i="431" s="1"/>
  <c r="M54" i="431" a="1"/>
  <c r="M54" i="431" s="1"/>
  <c r="T46" i="431" a="1"/>
  <c r="T46" i="431" s="1"/>
  <c r="R46" i="431" a="1"/>
  <c r="R46" i="431" s="1"/>
  <c r="N46" i="431" a="1"/>
  <c r="N46" i="431" s="1"/>
  <c r="O46" i="431" a="1"/>
  <c r="O46" i="431" s="1"/>
  <c r="S46" i="431" a="1"/>
  <c r="S46" i="431" s="1"/>
  <c r="M46" i="431" a="1"/>
  <c r="M46" i="431" s="1"/>
  <c r="G44" i="431" a="1"/>
  <c r="G44" i="431" s="1"/>
  <c r="E44" i="431" a="1"/>
  <c r="E44" i="431" s="1"/>
  <c r="C44" i="431" a="1"/>
  <c r="C44" i="431" s="1"/>
  <c r="I44" i="431" a="1"/>
  <c r="I44" i="431" s="1"/>
  <c r="D44" i="431" a="1"/>
  <c r="D44" i="431" s="1"/>
  <c r="K44" i="431" a="1"/>
  <c r="K44" i="431" s="1"/>
  <c r="H8" i="431" a="1"/>
  <c r="H8" i="431" s="1"/>
  <c r="AA8" i="431" s="1" a="1"/>
  <c r="AA8" i="431" s="1"/>
  <c r="F44" i="431" a="1"/>
  <c r="F44" i="431" s="1"/>
  <c r="K66" i="431" a="1"/>
  <c r="K66" i="431" s="1"/>
  <c r="I66" i="431" a="1"/>
  <c r="I66" i="431" s="1"/>
  <c r="F66" i="431" a="1"/>
  <c r="F66" i="431" s="1"/>
  <c r="D66" i="431" a="1"/>
  <c r="D66" i="431" s="1"/>
  <c r="E66" i="431" a="1"/>
  <c r="E66" i="431" s="1"/>
  <c r="G66" i="431" a="1"/>
  <c r="G66" i="431" s="1"/>
  <c r="C66" i="431" a="1"/>
  <c r="C66" i="431" s="1"/>
  <c r="K51" i="431" a="1"/>
  <c r="K51" i="431" s="1"/>
  <c r="I51" i="431" a="1"/>
  <c r="I51" i="431" s="1"/>
  <c r="F51" i="431" a="1"/>
  <c r="F51" i="431" s="1"/>
  <c r="D51" i="431" a="1"/>
  <c r="D51" i="431" s="1"/>
  <c r="E51" i="431" a="1"/>
  <c r="E51" i="431" s="1"/>
  <c r="C51" i="431" a="1"/>
  <c r="C51" i="431" s="1"/>
  <c r="G51" i="431" a="1"/>
  <c r="G51" i="431" s="1"/>
  <c r="S49" i="431" a="1"/>
  <c r="S49" i="431" s="1"/>
  <c r="O49" i="431" a="1"/>
  <c r="O49" i="431" s="1"/>
  <c r="M49" i="431" a="1"/>
  <c r="M49" i="431" s="1"/>
  <c r="T49" i="431" a="1"/>
  <c r="T49" i="431" s="1"/>
  <c r="N49" i="431" a="1"/>
  <c r="N49" i="431" s="1"/>
  <c r="R49" i="431" a="1"/>
  <c r="R49" i="431" s="1"/>
  <c r="K67" i="431" a="1"/>
  <c r="K67" i="431" s="1"/>
  <c r="I67" i="431" a="1"/>
  <c r="I67" i="431" s="1"/>
  <c r="F67" i="431" a="1"/>
  <c r="F67" i="431" s="1"/>
  <c r="D67" i="431" a="1"/>
  <c r="D67" i="431" s="1"/>
  <c r="G67" i="431" a="1"/>
  <c r="G67" i="431" s="1"/>
  <c r="C67" i="431" a="1"/>
  <c r="C67" i="431" s="1"/>
  <c r="E67" i="431" a="1"/>
  <c r="E67" i="431" s="1"/>
  <c r="T51" i="431" a="1"/>
  <c r="T51" i="431" s="1"/>
  <c r="R51" i="431" a="1"/>
  <c r="R51" i="431" s="1"/>
  <c r="N51" i="431" a="1"/>
  <c r="N51" i="431" s="1"/>
  <c r="O51" i="431" a="1"/>
  <c r="O51" i="431" s="1"/>
  <c r="M51" i="431" a="1"/>
  <c r="M51" i="431" s="1"/>
  <c r="S51" i="431" a="1"/>
  <c r="S51" i="431" s="1"/>
  <c r="T43" i="431" a="1"/>
  <c r="T43" i="431" s="1"/>
  <c r="R43" i="431" a="1"/>
  <c r="R43" i="431" s="1"/>
  <c r="N43" i="431" a="1"/>
  <c r="N43" i="431" s="1"/>
  <c r="O43" i="431" a="1"/>
  <c r="O43" i="431" s="1"/>
  <c r="X4" i="431"/>
  <c r="R34" i="431" s="1"/>
  <c r="S43" i="431" a="1"/>
  <c r="S43" i="431" s="1"/>
  <c r="M43" i="431" a="1"/>
  <c r="M43" i="431" s="1"/>
  <c r="K7" i="431" a="1"/>
  <c r="K7" i="431" s="1"/>
  <c r="Y7" i="431" a="1"/>
  <c r="Y7" i="431" s="1"/>
  <c r="K47" i="431" a="1"/>
  <c r="K47" i="431" s="1"/>
  <c r="I47" i="431" a="1"/>
  <c r="I47" i="431" s="1"/>
  <c r="F47" i="431" a="1"/>
  <c r="F47" i="431" s="1"/>
  <c r="D47" i="431" a="1"/>
  <c r="D47" i="431" s="1"/>
  <c r="E47" i="431" a="1"/>
  <c r="E47" i="431" s="1"/>
  <c r="C47" i="431" a="1"/>
  <c r="C47" i="431" s="1"/>
  <c r="G47" i="431" a="1"/>
  <c r="G47" i="431" s="1"/>
  <c r="G69" i="431" a="1"/>
  <c r="G69" i="431" s="1"/>
  <c r="E69" i="431" a="1"/>
  <c r="E69" i="431" s="1"/>
  <c r="C69" i="431" a="1"/>
  <c r="C69" i="431" s="1"/>
  <c r="I69" i="431" a="1"/>
  <c r="I69" i="431" s="1"/>
  <c r="D69" i="431" a="1"/>
  <c r="D69" i="431" s="1"/>
  <c r="F69" i="431" a="1"/>
  <c r="F69" i="431" s="1"/>
  <c r="K69" i="431" a="1"/>
  <c r="K69" i="431" s="1"/>
  <c r="S45" i="431" a="1"/>
  <c r="S45" i="431" s="1"/>
  <c r="O45" i="431" a="1"/>
  <c r="O45" i="431" s="1"/>
  <c r="M45" i="431" a="1"/>
  <c r="M45" i="431" s="1"/>
  <c r="T45" i="431" a="1"/>
  <c r="T45" i="431" s="1"/>
  <c r="N45" i="431" a="1"/>
  <c r="N45" i="431" s="1"/>
  <c r="R45" i="431" a="1"/>
  <c r="R45" i="431" s="1"/>
  <c r="K48" i="430" a="1"/>
  <c r="K48" i="430" s="1"/>
  <c r="I48" i="430" a="1"/>
  <c r="I48" i="430" s="1"/>
  <c r="F48" i="430" a="1"/>
  <c r="F48" i="430" s="1"/>
  <c r="D48" i="430" a="1"/>
  <c r="D48" i="430" s="1"/>
  <c r="G48" i="430" a="1"/>
  <c r="G48" i="430" s="1"/>
  <c r="C48" i="430" a="1"/>
  <c r="C48" i="430" s="1"/>
  <c r="E48" i="430" a="1"/>
  <c r="E48" i="430" s="1"/>
  <c r="D12" i="430" a="1"/>
  <c r="D12" i="430" s="1"/>
  <c r="K12" i="430" s="1" a="1"/>
  <c r="K12" i="430" s="1"/>
  <c r="L12" i="430" s="1" a="1"/>
  <c r="L12" i="430" s="1"/>
  <c r="G68" i="430" a="1"/>
  <c r="G68" i="430" s="1"/>
  <c r="E68" i="430" a="1"/>
  <c r="E68" i="430" s="1"/>
  <c r="C68" i="430" a="1"/>
  <c r="C68" i="430" s="1"/>
  <c r="I68" i="430" a="1"/>
  <c r="I68" i="430" s="1"/>
  <c r="F68" i="430" a="1"/>
  <c r="F68" i="430" s="1"/>
  <c r="D68" i="430" a="1"/>
  <c r="D68" i="430" s="1"/>
  <c r="K68" i="430" a="1"/>
  <c r="K68" i="430" s="1"/>
  <c r="D32" i="430" a="1"/>
  <c r="D32" i="430" s="1"/>
  <c r="K32" i="430" s="1" a="1"/>
  <c r="K32" i="430" s="1"/>
  <c r="L32" i="430" s="1" a="1"/>
  <c r="L32" i="430" s="1"/>
  <c r="G46" i="430" a="1"/>
  <c r="G46" i="430" s="1"/>
  <c r="E46" i="430" a="1"/>
  <c r="E46" i="430" s="1"/>
  <c r="C46" i="430" a="1"/>
  <c r="C46" i="430" s="1"/>
  <c r="I46" i="430" a="1"/>
  <c r="I46" i="430" s="1"/>
  <c r="D46" i="430" a="1"/>
  <c r="D46" i="430" s="1"/>
  <c r="K46" i="430" a="1"/>
  <c r="K46" i="430" s="1"/>
  <c r="F46" i="430" a="1"/>
  <c r="F46" i="430" s="1"/>
  <c r="D10" i="430" a="1"/>
  <c r="D10" i="430" s="1"/>
  <c r="K70" i="430" a="1"/>
  <c r="K70" i="430" s="1"/>
  <c r="I70" i="430" a="1"/>
  <c r="I70" i="430" s="1"/>
  <c r="F70" i="430" a="1"/>
  <c r="F70" i="430" s="1"/>
  <c r="D70" i="430" a="1"/>
  <c r="D70" i="430" s="1"/>
  <c r="G70" i="430" a="1"/>
  <c r="G70" i="430" s="1"/>
  <c r="E70" i="430" a="1"/>
  <c r="E70" i="430" s="1"/>
  <c r="C70" i="430" a="1"/>
  <c r="C70" i="430" s="1"/>
  <c r="D34" i="430" a="1"/>
  <c r="D34" i="430" s="1"/>
  <c r="Y9" i="430" a="1"/>
  <c r="Y9" i="430" s="1"/>
  <c r="X9" i="430" a="1"/>
  <c r="X9" i="430" s="1"/>
  <c r="W9" i="430" a="1"/>
  <c r="W9" i="430" s="1"/>
  <c r="Y26" i="430" a="1"/>
  <c r="Y26" i="430" s="1"/>
  <c r="G43" i="430" a="1"/>
  <c r="G43" i="430" s="1"/>
  <c r="K43" i="430" a="1"/>
  <c r="K43" i="430" s="1"/>
  <c r="I43" i="430" a="1"/>
  <c r="I43" i="430" s="1"/>
  <c r="C43" i="430" a="1"/>
  <c r="C43" i="430" s="1"/>
  <c r="F43" i="430" a="1"/>
  <c r="F43" i="430" s="1"/>
  <c r="D43" i="430" a="1"/>
  <c r="D43" i="430" s="1"/>
  <c r="E43" i="430" a="1"/>
  <c r="E43" i="430" s="1"/>
  <c r="D7" i="430" a="1"/>
  <c r="D7" i="430" s="1"/>
  <c r="G69" i="430" a="1"/>
  <c r="G69" i="430" s="1"/>
  <c r="E69" i="430" a="1"/>
  <c r="E69" i="430" s="1"/>
  <c r="C69" i="430" a="1"/>
  <c r="C69" i="430" s="1"/>
  <c r="K69" i="430" a="1"/>
  <c r="K69" i="430" s="1"/>
  <c r="I69" i="430" a="1"/>
  <c r="I69" i="430" s="1"/>
  <c r="F69" i="430" a="1"/>
  <c r="F69" i="430" s="1"/>
  <c r="D69" i="430" a="1"/>
  <c r="D69" i="430" s="1"/>
  <c r="D33" i="430" a="1"/>
  <c r="D33" i="430" s="1"/>
  <c r="K44" i="430" a="1"/>
  <c r="K44" i="430" s="1"/>
  <c r="I44" i="430" a="1"/>
  <c r="I44" i="430" s="1"/>
  <c r="F44" i="430" a="1"/>
  <c r="F44" i="430" s="1"/>
  <c r="D44" i="430" a="1"/>
  <c r="D44" i="430" s="1"/>
  <c r="G44" i="430" a="1"/>
  <c r="G44" i="430" s="1"/>
  <c r="C44" i="430" a="1"/>
  <c r="C44" i="430" s="1"/>
  <c r="H8" i="430" a="1"/>
  <c r="H8" i="430" s="1"/>
  <c r="AA8" i="430" s="1" a="1"/>
  <c r="AA8" i="430" s="1"/>
  <c r="E44" i="430" a="1"/>
  <c r="E44" i="430" s="1"/>
  <c r="D8" i="430" a="1"/>
  <c r="D8" i="430" s="1"/>
  <c r="N57" i="427" a="1"/>
  <c r="N57" i="427" s="1"/>
  <c r="W21" i="430" a="1"/>
  <c r="W21" i="430" s="1"/>
  <c r="W22" i="430" a="1"/>
  <c r="W22" i="430" s="1"/>
  <c r="G64" i="430" a="1"/>
  <c r="G64" i="430" s="1"/>
  <c r="E64" i="430" a="1"/>
  <c r="E64" i="430" s="1"/>
  <c r="C64" i="430" a="1"/>
  <c r="C64" i="430" s="1"/>
  <c r="I64" i="430" a="1"/>
  <c r="I64" i="430" s="1"/>
  <c r="F64" i="430" a="1"/>
  <c r="F64" i="430" s="1"/>
  <c r="D64" i="430" a="1"/>
  <c r="D64" i="430" s="1"/>
  <c r="K64" i="430" a="1"/>
  <c r="K64" i="430" s="1"/>
  <c r="G51" i="430" a="1"/>
  <c r="G51" i="430" s="1"/>
  <c r="K51" i="430" a="1"/>
  <c r="K51" i="430" s="1"/>
  <c r="E51" i="430" a="1"/>
  <c r="E51" i="430" s="1"/>
  <c r="C51" i="430" a="1"/>
  <c r="C51" i="430" s="1"/>
  <c r="F51" i="430" a="1"/>
  <c r="F51" i="430" s="1"/>
  <c r="D51" i="430" a="1"/>
  <c r="D51" i="430" s="1"/>
  <c r="I51" i="430" a="1"/>
  <c r="I51" i="430" s="1"/>
  <c r="D15" i="430" a="1"/>
  <c r="D15" i="430" s="1"/>
  <c r="W11" i="430" a="1"/>
  <c r="W11" i="430" s="1"/>
  <c r="M51" i="430" a="1"/>
  <c r="M51" i="430" s="1"/>
  <c r="T70" i="430" a="1"/>
  <c r="T70" i="430" s="1"/>
  <c r="R70" i="430" a="1"/>
  <c r="R70" i="430" s="1"/>
  <c r="N70" i="430" a="1"/>
  <c r="N70" i="430" s="1"/>
  <c r="S70" i="430" a="1"/>
  <c r="S70" i="430" s="1"/>
  <c r="O70" i="430" a="1"/>
  <c r="O70" i="430" s="1"/>
  <c r="M70" i="430" a="1"/>
  <c r="M70" i="430" s="1"/>
  <c r="S68" i="430" a="1"/>
  <c r="S68" i="430" s="1"/>
  <c r="O68" i="430" a="1"/>
  <c r="O68" i="430" s="1"/>
  <c r="M68" i="430" a="1"/>
  <c r="M68" i="430" s="1"/>
  <c r="T68" i="430" a="1"/>
  <c r="T68" i="430" s="1"/>
  <c r="R68" i="430" a="1"/>
  <c r="R68" i="430" s="1"/>
  <c r="N68" i="430" a="1"/>
  <c r="N68" i="430" s="1"/>
  <c r="T57" i="430" a="1"/>
  <c r="T57" i="430" s="1"/>
  <c r="R57" i="430" a="1"/>
  <c r="R57" i="430" s="1"/>
  <c r="N57" i="430" a="1"/>
  <c r="N57" i="430" s="1"/>
  <c r="S57" i="430" a="1"/>
  <c r="S57" i="430" s="1"/>
  <c r="O57" i="430" a="1"/>
  <c r="O57" i="430" s="1"/>
  <c r="M57" i="430" a="1"/>
  <c r="M57" i="430" s="1"/>
  <c r="G60" i="430" a="1"/>
  <c r="G60" i="430" s="1"/>
  <c r="E60" i="430" a="1"/>
  <c r="E60" i="430" s="1"/>
  <c r="C60" i="430" a="1"/>
  <c r="C60" i="430" s="1"/>
  <c r="K60" i="430" a="1"/>
  <c r="K60" i="430" s="1"/>
  <c r="I60" i="430" a="1"/>
  <c r="I60" i="430" s="1"/>
  <c r="F60" i="430" a="1"/>
  <c r="F60" i="430" s="1"/>
  <c r="D60" i="430" a="1"/>
  <c r="D60" i="430" s="1"/>
  <c r="T49" i="430" a="1"/>
  <c r="T49" i="430" s="1"/>
  <c r="R49" i="430" a="1"/>
  <c r="R49" i="430" s="1"/>
  <c r="N49" i="430" a="1"/>
  <c r="N49" i="430" s="1"/>
  <c r="S49" i="430" a="1"/>
  <c r="S49" i="430" s="1"/>
  <c r="O49" i="430" a="1"/>
  <c r="O49" i="430" s="1"/>
  <c r="M49" i="430" a="1"/>
  <c r="M49" i="430" s="1"/>
  <c r="Y11" i="430" a="1"/>
  <c r="Y11" i="430" s="1"/>
  <c r="T51" i="430" a="1"/>
  <c r="T51" i="430" s="1"/>
  <c r="M70" i="429" a="1"/>
  <c r="M70" i="429" s="1"/>
  <c r="G72" i="430" a="1"/>
  <c r="G72" i="430" s="1"/>
  <c r="E72" i="430" a="1"/>
  <c r="E72" i="430" s="1"/>
  <c r="C72" i="430" a="1"/>
  <c r="C72" i="430" s="1"/>
  <c r="I72" i="430" a="1"/>
  <c r="I72" i="430" s="1"/>
  <c r="F72" i="430" a="1"/>
  <c r="F72" i="430" s="1"/>
  <c r="D72" i="430" a="1"/>
  <c r="D72" i="430" s="1"/>
  <c r="K72" i="430" a="1"/>
  <c r="K72" i="430" s="1"/>
  <c r="W25" i="430" a="1"/>
  <c r="W25" i="430" s="1"/>
  <c r="S69" i="430" a="1"/>
  <c r="S69" i="430" s="1"/>
  <c r="O69" i="430" a="1"/>
  <c r="O69" i="430" s="1"/>
  <c r="M69" i="430" a="1"/>
  <c r="M69" i="430" s="1"/>
  <c r="T69" i="430" a="1"/>
  <c r="T69" i="430" s="1"/>
  <c r="R69" i="430" a="1"/>
  <c r="R69" i="430" s="1"/>
  <c r="N69" i="430" a="1"/>
  <c r="N69" i="430" s="1"/>
  <c r="G55" i="430" a="1"/>
  <c r="G55" i="430" s="1"/>
  <c r="E55" i="430" a="1"/>
  <c r="E55" i="430" s="1"/>
  <c r="C55" i="430" a="1"/>
  <c r="C55" i="430" s="1"/>
  <c r="K55" i="430" a="1"/>
  <c r="K55" i="430" s="1"/>
  <c r="I55" i="430" a="1"/>
  <c r="I55" i="430" s="1"/>
  <c r="F55" i="430" a="1"/>
  <c r="F55" i="430" s="1"/>
  <c r="D55" i="430" a="1"/>
  <c r="D55" i="430" s="1"/>
  <c r="D19" i="430" a="1"/>
  <c r="D19" i="430" s="1"/>
  <c r="K53" i="430" a="1"/>
  <c r="K53" i="430" s="1"/>
  <c r="I53" i="430" a="1"/>
  <c r="I53" i="430" s="1"/>
  <c r="F53" i="430" a="1"/>
  <c r="F53" i="430" s="1"/>
  <c r="D53" i="430" a="1"/>
  <c r="D53" i="430" s="1"/>
  <c r="G53" i="430" a="1"/>
  <c r="G53" i="430" s="1"/>
  <c r="E53" i="430" a="1"/>
  <c r="E53" i="430" s="1"/>
  <c r="C53" i="430" a="1"/>
  <c r="C53" i="430" s="1"/>
  <c r="D17" i="430" a="1"/>
  <c r="D17" i="430" s="1"/>
  <c r="K66" i="430" a="1"/>
  <c r="K66" i="430" s="1"/>
  <c r="I66" i="430" a="1"/>
  <c r="I66" i="430" s="1"/>
  <c r="F66" i="430" a="1"/>
  <c r="F66" i="430" s="1"/>
  <c r="D66" i="430" a="1"/>
  <c r="D66" i="430" s="1"/>
  <c r="G66" i="430" a="1"/>
  <c r="G66" i="430" s="1"/>
  <c r="E66" i="430" a="1"/>
  <c r="E66" i="430" s="1"/>
  <c r="C66" i="430" a="1"/>
  <c r="C66" i="430" s="1"/>
  <c r="G61" i="430" a="1"/>
  <c r="G61" i="430" s="1"/>
  <c r="E61" i="430" a="1"/>
  <c r="E61" i="430" s="1"/>
  <c r="K61" i="430" a="1"/>
  <c r="K61" i="430" s="1"/>
  <c r="I61" i="430" a="1"/>
  <c r="I61" i="430" s="1"/>
  <c r="F61" i="430" a="1"/>
  <c r="F61" i="430" s="1"/>
  <c r="D61" i="430" a="1"/>
  <c r="D61" i="430" s="1"/>
  <c r="C61" i="430" a="1"/>
  <c r="C61" i="430" s="1"/>
  <c r="M55" i="430" a="1"/>
  <c r="M55" i="430" s="1"/>
  <c r="R50" i="430" a="1"/>
  <c r="R50" i="430" s="1"/>
  <c r="R51" i="430" a="1"/>
  <c r="R51" i="430" s="1"/>
  <c r="S51" i="430" a="1"/>
  <c r="S51" i="430" s="1"/>
  <c r="W29" i="430" a="1"/>
  <c r="W29" i="430" s="1"/>
  <c r="S64" i="430" a="1"/>
  <c r="S64" i="430" s="1"/>
  <c r="O64" i="430" a="1"/>
  <c r="O64" i="430" s="1"/>
  <c r="M64" i="430" a="1"/>
  <c r="M64" i="430" s="1"/>
  <c r="T64" i="430" a="1"/>
  <c r="T64" i="430" s="1"/>
  <c r="R64" i="430" a="1"/>
  <c r="R64" i="430" s="1"/>
  <c r="N64" i="430" a="1"/>
  <c r="N64" i="430" s="1"/>
  <c r="S56" i="430" a="1"/>
  <c r="S56" i="430" s="1"/>
  <c r="O56" i="430" a="1"/>
  <c r="O56" i="430" s="1"/>
  <c r="M56" i="430" a="1"/>
  <c r="M56" i="430" s="1"/>
  <c r="T56" i="430" a="1"/>
  <c r="T56" i="430" s="1"/>
  <c r="R56" i="430" a="1"/>
  <c r="R56" i="430" s="1"/>
  <c r="N56" i="430" a="1"/>
  <c r="N56" i="430" s="1"/>
  <c r="K71" i="430" a="1"/>
  <c r="K71" i="430" s="1"/>
  <c r="I71" i="430" a="1"/>
  <c r="I71" i="430" s="1"/>
  <c r="F71" i="430" a="1"/>
  <c r="F71" i="430" s="1"/>
  <c r="D71" i="430" a="1"/>
  <c r="D71" i="430" s="1"/>
  <c r="G71" i="430" a="1"/>
  <c r="G71" i="430" s="1"/>
  <c r="E71" i="430" a="1"/>
  <c r="E71" i="430" s="1"/>
  <c r="C71" i="430" a="1"/>
  <c r="C71" i="430" s="1"/>
  <c r="T67" i="430" a="1"/>
  <c r="T67" i="430" s="1"/>
  <c r="R67" i="430" a="1"/>
  <c r="R67" i="430" s="1"/>
  <c r="N67" i="430" a="1"/>
  <c r="N67" i="430" s="1"/>
  <c r="S67" i="430" a="1"/>
  <c r="S67" i="430" s="1"/>
  <c r="O67" i="430" a="1"/>
  <c r="O67" i="430" s="1"/>
  <c r="M67" i="430" a="1"/>
  <c r="M67" i="430" s="1"/>
  <c r="G59" i="430" a="1"/>
  <c r="G59" i="430" s="1"/>
  <c r="E59" i="430" a="1"/>
  <c r="E59" i="430" s="1"/>
  <c r="C59" i="430" a="1"/>
  <c r="C59" i="430" s="1"/>
  <c r="K59" i="430" a="1"/>
  <c r="K59" i="430" s="1"/>
  <c r="I59" i="430" a="1"/>
  <c r="I59" i="430" s="1"/>
  <c r="F59" i="430" a="1"/>
  <c r="F59" i="430" s="1"/>
  <c r="D59" i="430" a="1"/>
  <c r="D59" i="430" s="1"/>
  <c r="S59" i="430" a="1"/>
  <c r="S59" i="430" s="1"/>
  <c r="O59" i="430" a="1"/>
  <c r="O59" i="430" s="1"/>
  <c r="M59" i="430" a="1"/>
  <c r="M59" i="430" s="1"/>
  <c r="T59" i="430" a="1"/>
  <c r="T59" i="430" s="1"/>
  <c r="R59" i="430" a="1"/>
  <c r="R59" i="430" s="1"/>
  <c r="N59" i="430" a="1"/>
  <c r="N59" i="430" s="1"/>
  <c r="T48" i="430" a="1"/>
  <c r="T48" i="430" s="1"/>
  <c r="R48" i="430" a="1"/>
  <c r="R48" i="430" s="1"/>
  <c r="N48" i="430" a="1"/>
  <c r="N48" i="430" s="1"/>
  <c r="S48" i="430" a="1"/>
  <c r="S48" i="430" s="1"/>
  <c r="M48" i="430" a="1"/>
  <c r="M48" i="430" s="1"/>
  <c r="O48" i="430" a="1"/>
  <c r="O48" i="430" s="1"/>
  <c r="B2" i="430"/>
  <c r="K49" i="430" a="1"/>
  <c r="K49" i="430" s="1"/>
  <c r="I49" i="430" a="1"/>
  <c r="I49" i="430" s="1"/>
  <c r="F49" i="430" a="1"/>
  <c r="F49" i="430" s="1"/>
  <c r="D49" i="430" a="1"/>
  <c r="D49" i="430" s="1"/>
  <c r="G49" i="430" a="1"/>
  <c r="G49" i="430" s="1"/>
  <c r="E49" i="430" a="1"/>
  <c r="E49" i="430" s="1"/>
  <c r="C49" i="430" a="1"/>
  <c r="C49" i="430" s="1"/>
  <c r="D13" i="430" a="1"/>
  <c r="D13" i="430" s="1"/>
  <c r="K62" i="430" a="1"/>
  <c r="K62" i="430" s="1"/>
  <c r="I62" i="430" a="1"/>
  <c r="I62" i="430" s="1"/>
  <c r="F62" i="430" a="1"/>
  <c r="F62" i="430" s="1"/>
  <c r="D62" i="430" a="1"/>
  <c r="D62" i="430" s="1"/>
  <c r="G62" i="430" a="1"/>
  <c r="G62" i="430" s="1"/>
  <c r="E62" i="430" a="1"/>
  <c r="E62" i="430" s="1"/>
  <c r="C62" i="430" a="1"/>
  <c r="C62" i="430" s="1"/>
  <c r="S43" i="430" a="1"/>
  <c r="S43" i="430" s="1"/>
  <c r="O43" i="430" a="1"/>
  <c r="O43" i="430" s="1"/>
  <c r="M43" i="430" a="1"/>
  <c r="M43" i="430" s="1"/>
  <c r="T43" i="430" a="1"/>
  <c r="T43" i="430" s="1"/>
  <c r="R43" i="430" a="1"/>
  <c r="R43" i="430" s="1"/>
  <c r="N43" i="430" a="1"/>
  <c r="N43" i="430" s="1"/>
  <c r="X4" i="430"/>
  <c r="R32" i="430" s="1"/>
  <c r="G52" i="430" a="1"/>
  <c r="G52" i="430" s="1"/>
  <c r="K52" i="430" a="1"/>
  <c r="K52" i="430" s="1"/>
  <c r="C52" i="430" a="1"/>
  <c r="C52" i="430" s="1"/>
  <c r="I52" i="430" a="1"/>
  <c r="I52" i="430" s="1"/>
  <c r="E52" i="430" a="1"/>
  <c r="E52" i="430" s="1"/>
  <c r="D52" i="430" a="1"/>
  <c r="D52" i="430" s="1"/>
  <c r="F52" i="430" a="1"/>
  <c r="F52" i="430" s="1"/>
  <c r="D16" i="430" a="1"/>
  <c r="D16" i="430" s="1"/>
  <c r="K16" i="430" s="1" a="1"/>
  <c r="K16" i="430" s="1"/>
  <c r="L16" i="430" s="1" a="1"/>
  <c r="L16" i="430" s="1"/>
  <c r="S72" i="430" a="1"/>
  <c r="S72" i="430" s="1"/>
  <c r="O72" i="430" a="1"/>
  <c r="O72" i="430" s="1"/>
  <c r="M72" i="430" a="1"/>
  <c r="M72" i="430" s="1"/>
  <c r="T72" i="430" a="1"/>
  <c r="T72" i="430" s="1"/>
  <c r="R72" i="430" a="1"/>
  <c r="R72" i="430" s="1"/>
  <c r="N72" i="430" a="1"/>
  <c r="N72" i="430" s="1"/>
  <c r="S65" i="430" a="1"/>
  <c r="S65" i="430" s="1"/>
  <c r="O65" i="430" a="1"/>
  <c r="O65" i="430" s="1"/>
  <c r="M65" i="430" a="1"/>
  <c r="M65" i="430" s="1"/>
  <c r="T65" i="430" a="1"/>
  <c r="T65" i="430" s="1"/>
  <c r="R65" i="430" a="1"/>
  <c r="R65" i="430" s="1"/>
  <c r="N65" i="430" a="1"/>
  <c r="N65" i="430" s="1"/>
  <c r="T58" i="430" a="1"/>
  <c r="T58" i="430" s="1"/>
  <c r="R58" i="430" a="1"/>
  <c r="R58" i="430" s="1"/>
  <c r="N58" i="430" a="1"/>
  <c r="N58" i="430" s="1"/>
  <c r="S58" i="430" a="1"/>
  <c r="S58" i="430" s="1"/>
  <c r="O58" i="430" a="1"/>
  <c r="O58" i="430" s="1"/>
  <c r="M58" i="430" a="1"/>
  <c r="M58" i="430" s="1"/>
  <c r="K63" i="430" a="1"/>
  <c r="K63" i="430" s="1"/>
  <c r="I63" i="430" a="1"/>
  <c r="I63" i="430" s="1"/>
  <c r="F63" i="430" a="1"/>
  <c r="F63" i="430" s="1"/>
  <c r="D63" i="430" a="1"/>
  <c r="D63" i="430" s="1"/>
  <c r="G63" i="430" a="1"/>
  <c r="G63" i="430" s="1"/>
  <c r="E63" i="430" a="1"/>
  <c r="E63" i="430" s="1"/>
  <c r="C63" i="430" a="1"/>
  <c r="C63" i="430" s="1"/>
  <c r="T63" i="430" a="1"/>
  <c r="T63" i="430" s="1"/>
  <c r="R63" i="430" a="1"/>
  <c r="R63" i="430" s="1"/>
  <c r="N63" i="430" a="1"/>
  <c r="N63" i="430" s="1"/>
  <c r="S63" i="430" a="1"/>
  <c r="S63" i="430" s="1"/>
  <c r="O63" i="430" a="1"/>
  <c r="O63" i="430" s="1"/>
  <c r="M63" i="430" a="1"/>
  <c r="M63" i="430" s="1"/>
  <c r="S60" i="430" a="1"/>
  <c r="S60" i="430" s="1"/>
  <c r="O60" i="430" a="1"/>
  <c r="O60" i="430" s="1"/>
  <c r="M60" i="430" a="1"/>
  <c r="M60" i="430" s="1"/>
  <c r="T60" i="430" a="1"/>
  <c r="T60" i="430" s="1"/>
  <c r="R60" i="430" a="1"/>
  <c r="R60" i="430" s="1"/>
  <c r="N60" i="430" a="1"/>
  <c r="N60" i="430" s="1"/>
  <c r="K67" i="430" a="1"/>
  <c r="K67" i="430" s="1"/>
  <c r="I67" i="430" a="1"/>
  <c r="I67" i="430" s="1"/>
  <c r="F67" i="430" a="1"/>
  <c r="F67" i="430" s="1"/>
  <c r="D67" i="430" a="1"/>
  <c r="D67" i="430" s="1"/>
  <c r="G67" i="430" a="1"/>
  <c r="G67" i="430" s="1"/>
  <c r="E67" i="430" a="1"/>
  <c r="E67" i="430" s="1"/>
  <c r="C67" i="430" a="1"/>
  <c r="C67" i="430" s="1"/>
  <c r="K45" i="430" a="1"/>
  <c r="K45" i="430" s="1"/>
  <c r="I45" i="430" a="1"/>
  <c r="I45" i="430" s="1"/>
  <c r="F45" i="430" a="1"/>
  <c r="F45" i="430" s="1"/>
  <c r="D45" i="430" a="1"/>
  <c r="D45" i="430" s="1"/>
  <c r="G45" i="430" a="1"/>
  <c r="G45" i="430" s="1"/>
  <c r="E45" i="430" a="1"/>
  <c r="E45" i="430" s="1"/>
  <c r="C45" i="430" a="1"/>
  <c r="C45" i="430" s="1"/>
  <c r="K57" i="430" a="1"/>
  <c r="K57" i="430" s="1"/>
  <c r="I57" i="430" a="1"/>
  <c r="I57" i="430" s="1"/>
  <c r="F57" i="430" a="1"/>
  <c r="F57" i="430" s="1"/>
  <c r="D57" i="430" a="1"/>
  <c r="D57" i="430" s="1"/>
  <c r="G57" i="430" a="1"/>
  <c r="G57" i="430" s="1"/>
  <c r="E57" i="430" a="1"/>
  <c r="E57" i="430" s="1"/>
  <c r="C57" i="430" a="1"/>
  <c r="C57" i="430" s="1"/>
  <c r="S52" i="430" a="1"/>
  <c r="S52" i="430" s="1"/>
  <c r="O52" i="430" a="1"/>
  <c r="O52" i="430" s="1"/>
  <c r="M52" i="430" a="1"/>
  <c r="M52" i="430" s="1"/>
  <c r="T52" i="430" a="1"/>
  <c r="T52" i="430" s="1"/>
  <c r="R52" i="430" a="1"/>
  <c r="R52" i="430" s="1"/>
  <c r="N52" i="430" a="1"/>
  <c r="N52" i="430" s="1"/>
  <c r="S47" i="430" a="1"/>
  <c r="S47" i="430" s="1"/>
  <c r="O47" i="430" a="1"/>
  <c r="O47" i="430" s="1"/>
  <c r="M47" i="430" a="1"/>
  <c r="M47" i="430" s="1"/>
  <c r="T47" i="430" a="1"/>
  <c r="T47" i="430" s="1"/>
  <c r="R47" i="430" a="1"/>
  <c r="R47" i="430" s="1"/>
  <c r="N47" i="430" a="1"/>
  <c r="N47" i="430" s="1"/>
  <c r="K11" i="430" a="1"/>
  <c r="K11" i="430" s="1"/>
  <c r="L11" i="430" s="1" a="1"/>
  <c r="L11" i="430" s="1"/>
  <c r="O51" i="430" a="1"/>
  <c r="O51" i="430" s="1"/>
  <c r="Y16" i="428" a="1"/>
  <c r="Y16" i="428" s="1"/>
  <c r="D25" i="429" a="1"/>
  <c r="D25" i="429" s="1"/>
  <c r="N62" i="429" a="1"/>
  <c r="N62" i="429" s="1"/>
  <c r="S61" i="430" a="1"/>
  <c r="S61" i="430" s="1"/>
  <c r="O61" i="430" a="1"/>
  <c r="O61" i="430" s="1"/>
  <c r="M61" i="430" a="1"/>
  <c r="M61" i="430" s="1"/>
  <c r="T61" i="430" a="1"/>
  <c r="T61" i="430" s="1"/>
  <c r="R61" i="430" a="1"/>
  <c r="R61" i="430" s="1"/>
  <c r="N61" i="430" a="1"/>
  <c r="N61" i="430" s="1"/>
  <c r="T66" i="430" a="1"/>
  <c r="T66" i="430" s="1"/>
  <c r="R66" i="430" a="1"/>
  <c r="R66" i="430" s="1"/>
  <c r="N66" i="430" a="1"/>
  <c r="N66" i="430" s="1"/>
  <c r="S66" i="430" a="1"/>
  <c r="S66" i="430" s="1"/>
  <c r="O66" i="430" a="1"/>
  <c r="O66" i="430" s="1"/>
  <c r="M66" i="430" a="1"/>
  <c r="M66" i="430" s="1"/>
  <c r="T62" i="430" a="1"/>
  <c r="T62" i="430" s="1"/>
  <c r="R62" i="430" a="1"/>
  <c r="R62" i="430" s="1"/>
  <c r="N62" i="430" a="1"/>
  <c r="N62" i="430" s="1"/>
  <c r="S62" i="430" a="1"/>
  <c r="S62" i="430" s="1"/>
  <c r="O62" i="430" a="1"/>
  <c r="O62" i="430" s="1"/>
  <c r="M62" i="430" a="1"/>
  <c r="M62" i="430" s="1"/>
  <c r="G56" i="430" a="1"/>
  <c r="G56" i="430" s="1"/>
  <c r="E56" i="430" a="1"/>
  <c r="E56" i="430" s="1"/>
  <c r="C56" i="430" a="1"/>
  <c r="C56" i="430" s="1"/>
  <c r="K56" i="430" a="1"/>
  <c r="K56" i="430" s="1"/>
  <c r="I56" i="430" a="1"/>
  <c r="I56" i="430" s="1"/>
  <c r="F56" i="430" a="1"/>
  <c r="F56" i="430" s="1"/>
  <c r="D56" i="430" a="1"/>
  <c r="D56" i="430" s="1"/>
  <c r="D20" i="430" a="1"/>
  <c r="D20" i="430" s="1"/>
  <c r="K54" i="430" a="1"/>
  <c r="K54" i="430" s="1"/>
  <c r="I54" i="430" a="1"/>
  <c r="I54" i="430" s="1"/>
  <c r="F54" i="430" a="1"/>
  <c r="F54" i="430" s="1"/>
  <c r="D54" i="430" a="1"/>
  <c r="D54" i="430" s="1"/>
  <c r="G54" i="430" a="1"/>
  <c r="G54" i="430" s="1"/>
  <c r="E54" i="430" a="1"/>
  <c r="E54" i="430" s="1"/>
  <c r="C54" i="430" a="1"/>
  <c r="C54" i="430" s="1"/>
  <c r="D18" i="430" a="1"/>
  <c r="D18" i="430" s="1"/>
  <c r="G50" i="430" a="1"/>
  <c r="G50" i="430" s="1"/>
  <c r="E50" i="430" a="1"/>
  <c r="E50" i="430" s="1"/>
  <c r="C50" i="430" a="1"/>
  <c r="C50" i="430" s="1"/>
  <c r="I50" i="430" a="1"/>
  <c r="I50" i="430" s="1"/>
  <c r="D50" i="430" a="1"/>
  <c r="D50" i="430" s="1"/>
  <c r="K50" i="430" a="1"/>
  <c r="K50" i="430" s="1"/>
  <c r="D14" i="430" a="1"/>
  <c r="D14" i="430" s="1"/>
  <c r="F50" i="430" a="1"/>
  <c r="F50" i="430" s="1"/>
  <c r="D28" i="430" a="1"/>
  <c r="D28" i="430" s="1"/>
  <c r="K28" i="430" s="1" a="1"/>
  <c r="K28" i="430" s="1"/>
  <c r="L28" i="430" s="1" a="1"/>
  <c r="L28" i="430" s="1"/>
  <c r="T71" i="430" a="1"/>
  <c r="T71" i="430" s="1"/>
  <c r="R71" i="430" a="1"/>
  <c r="R71" i="430" s="1"/>
  <c r="N71" i="430" a="1"/>
  <c r="N71" i="430" s="1"/>
  <c r="S71" i="430" a="1"/>
  <c r="S71" i="430" s="1"/>
  <c r="O71" i="430" a="1"/>
  <c r="O71" i="430" s="1"/>
  <c r="M71" i="430" a="1"/>
  <c r="M71" i="430" s="1"/>
  <c r="D31" i="430" a="1"/>
  <c r="D31" i="430" s="1"/>
  <c r="D23" i="430" a="1"/>
  <c r="D23" i="430" s="1"/>
  <c r="T53" i="430" a="1"/>
  <c r="T53" i="430" s="1"/>
  <c r="R53" i="430" a="1"/>
  <c r="R53" i="430" s="1"/>
  <c r="N53" i="430" a="1"/>
  <c r="N53" i="430" s="1"/>
  <c r="S53" i="430" a="1"/>
  <c r="S53" i="430" s="1"/>
  <c r="O53" i="430" a="1"/>
  <c r="O53" i="430" s="1"/>
  <c r="M53" i="430" a="1"/>
  <c r="M53" i="430" s="1"/>
  <c r="S46" i="430" a="1"/>
  <c r="S46" i="430" s="1"/>
  <c r="O46" i="430" a="1"/>
  <c r="O46" i="430" s="1"/>
  <c r="M46" i="430" a="1"/>
  <c r="M46" i="430" s="1"/>
  <c r="T46" i="430" a="1"/>
  <c r="T46" i="430" s="1"/>
  <c r="N46" i="430" a="1"/>
  <c r="N46" i="430" s="1"/>
  <c r="R46" i="430" a="1"/>
  <c r="R46" i="430" s="1"/>
  <c r="T44" i="430" a="1"/>
  <c r="T44" i="430" s="1"/>
  <c r="R44" i="430" a="1"/>
  <c r="R44" i="430" s="1"/>
  <c r="N44" i="430" a="1"/>
  <c r="N44" i="430" s="1"/>
  <c r="S44" i="430" a="1"/>
  <c r="S44" i="430" s="1"/>
  <c r="M44" i="430" a="1"/>
  <c r="M44" i="430" s="1"/>
  <c r="O44" i="430" a="1"/>
  <c r="O44" i="430" s="1"/>
  <c r="T45" i="430" a="1"/>
  <c r="T45" i="430" s="1"/>
  <c r="R45" i="430" a="1"/>
  <c r="R45" i="430" s="1"/>
  <c r="N45" i="430" a="1"/>
  <c r="N45" i="430" s="1"/>
  <c r="S45" i="430" a="1"/>
  <c r="S45" i="430" s="1"/>
  <c r="O45" i="430" a="1"/>
  <c r="O45" i="430" s="1"/>
  <c r="M45" i="430" a="1"/>
  <c r="M45" i="430" s="1"/>
  <c r="K9" i="430" a="1"/>
  <c r="K9" i="430" s="1"/>
  <c r="M54" i="430" a="1"/>
  <c r="M54" i="430" s="1"/>
  <c r="R54" i="430" a="1"/>
  <c r="R54" i="430" s="1"/>
  <c r="K58" i="430" a="1"/>
  <c r="K58" i="430" s="1"/>
  <c r="I58" i="430" a="1"/>
  <c r="I58" i="430" s="1"/>
  <c r="F58" i="430" a="1"/>
  <c r="F58" i="430" s="1"/>
  <c r="D58" i="430" a="1"/>
  <c r="D58" i="430" s="1"/>
  <c r="G58" i="430" a="1"/>
  <c r="G58" i="430" s="1"/>
  <c r="E58" i="430" a="1"/>
  <c r="E58" i="430" s="1"/>
  <c r="C58" i="430" a="1"/>
  <c r="C58" i="430" s="1"/>
  <c r="G65" i="430" a="1"/>
  <c r="G65" i="430" s="1"/>
  <c r="E65" i="430" a="1"/>
  <c r="E65" i="430" s="1"/>
  <c r="C65" i="430" a="1"/>
  <c r="C65" i="430" s="1"/>
  <c r="K65" i="430" a="1"/>
  <c r="K65" i="430" s="1"/>
  <c r="I65" i="430" a="1"/>
  <c r="I65" i="430" s="1"/>
  <c r="F65" i="430" a="1"/>
  <c r="F65" i="430" s="1"/>
  <c r="D65" i="430" a="1"/>
  <c r="D65" i="430" s="1"/>
  <c r="N55" i="430" a="1"/>
  <c r="N55" i="430" s="1"/>
  <c r="O55" i="430" a="1"/>
  <c r="O55" i="430" s="1"/>
  <c r="N50" i="430" a="1"/>
  <c r="N50" i="430" s="1"/>
  <c r="S50" i="430" a="1"/>
  <c r="S50" i="430" s="1"/>
  <c r="G47" i="430" a="1"/>
  <c r="G47" i="430" s="1"/>
  <c r="E47" i="430" a="1"/>
  <c r="E47" i="430" s="1"/>
  <c r="C47" i="430" a="1"/>
  <c r="C47" i="430" s="1"/>
  <c r="K47" i="430" a="1"/>
  <c r="K47" i="430" s="1"/>
  <c r="I47" i="430" a="1"/>
  <c r="I47" i="430" s="1"/>
  <c r="F47" i="430" a="1"/>
  <c r="F47" i="430" s="1"/>
  <c r="D47" i="430" a="1"/>
  <c r="D47" i="430" s="1"/>
  <c r="N51" i="430" a="1"/>
  <c r="N51" i="430" s="1"/>
  <c r="G56" i="429" a="1"/>
  <c r="G56" i="429" s="1"/>
  <c r="E56" i="429" a="1"/>
  <c r="E56" i="429" s="1"/>
  <c r="C56" i="429" a="1"/>
  <c r="C56" i="429" s="1"/>
  <c r="D56" i="429" a="1"/>
  <c r="D56" i="429" s="1"/>
  <c r="F56" i="429" a="1"/>
  <c r="F56" i="429" s="1"/>
  <c r="K56" i="429" a="1"/>
  <c r="K56" i="429" s="1"/>
  <c r="I56" i="429" a="1"/>
  <c r="I56" i="429" s="1"/>
  <c r="D20" i="429" a="1"/>
  <c r="D20" i="429" s="1"/>
  <c r="K20" i="429" s="1" a="1"/>
  <c r="K20" i="429" s="1"/>
  <c r="L20" i="429" s="1" a="1"/>
  <c r="L20" i="429" s="1"/>
  <c r="S45" i="429" a="1"/>
  <c r="S45" i="429" s="1"/>
  <c r="O45" i="429" a="1"/>
  <c r="O45" i="429" s="1"/>
  <c r="M45" i="429" a="1"/>
  <c r="M45" i="429" s="1"/>
  <c r="T45" i="429" a="1"/>
  <c r="T45" i="429" s="1"/>
  <c r="N45" i="429" a="1"/>
  <c r="N45" i="429" s="1"/>
  <c r="R45" i="429" a="1"/>
  <c r="R45" i="429" s="1"/>
  <c r="K54" i="429" a="1"/>
  <c r="K54" i="429" s="1"/>
  <c r="I54" i="429" a="1"/>
  <c r="I54" i="429" s="1"/>
  <c r="F54" i="429" a="1"/>
  <c r="F54" i="429" s="1"/>
  <c r="D54" i="429" a="1"/>
  <c r="D54" i="429" s="1"/>
  <c r="E54" i="429" a="1"/>
  <c r="E54" i="429" s="1"/>
  <c r="C54" i="429" a="1"/>
  <c r="C54" i="429" s="1"/>
  <c r="G54" i="429" a="1"/>
  <c r="G54" i="429" s="1"/>
  <c r="D18" i="429" a="1"/>
  <c r="D18" i="429" s="1"/>
  <c r="G64" i="429" a="1"/>
  <c r="G64" i="429" s="1"/>
  <c r="E64" i="429" a="1"/>
  <c r="E64" i="429" s="1"/>
  <c r="C64" i="429" a="1"/>
  <c r="C64" i="429" s="1"/>
  <c r="I64" i="429" a="1"/>
  <c r="I64" i="429" s="1"/>
  <c r="D64" i="429" a="1"/>
  <c r="D64" i="429" s="1"/>
  <c r="F64" i="429" a="1"/>
  <c r="F64" i="429" s="1"/>
  <c r="K64" i="429" a="1"/>
  <c r="K64" i="429" s="1"/>
  <c r="S64" i="429" a="1"/>
  <c r="S64" i="429" s="1"/>
  <c r="N64" i="429" a="1"/>
  <c r="N64" i="429" s="1"/>
  <c r="O64" i="429" a="1"/>
  <c r="O64" i="429" s="1"/>
  <c r="R64" i="429" a="1"/>
  <c r="R64" i="429" s="1"/>
  <c r="M64" i="429" a="1"/>
  <c r="M64" i="429" s="1"/>
  <c r="T64" i="429" a="1"/>
  <c r="T64" i="429" s="1"/>
  <c r="D28" i="429" a="1"/>
  <c r="D28" i="429" s="1"/>
  <c r="K17" i="429" a="1"/>
  <c r="K17" i="429" s="1"/>
  <c r="L17" i="429" s="1" a="1"/>
  <c r="L17" i="429" s="1"/>
  <c r="Y17" i="429" a="1"/>
  <c r="Y17" i="429" s="1"/>
  <c r="W17" i="429" a="1"/>
  <c r="W17" i="429" s="1"/>
  <c r="X17" i="429" a="1"/>
  <c r="X17" i="429" s="1"/>
  <c r="R53" i="424" a="1"/>
  <c r="R53" i="424" s="1"/>
  <c r="N53" i="424" a="1"/>
  <c r="N53" i="424" s="1"/>
  <c r="S65" i="428" a="1"/>
  <c r="S65" i="428" s="1"/>
  <c r="N65" i="428" a="1"/>
  <c r="N65" i="428" s="1"/>
  <c r="O65" i="428" a="1"/>
  <c r="O65" i="428" s="1"/>
  <c r="K23" i="428" a="1"/>
  <c r="K23" i="428" s="1"/>
  <c r="L23" i="428" s="1" a="1"/>
  <c r="L23" i="428" s="1"/>
  <c r="I55" i="429" a="1"/>
  <c r="I55" i="429" s="1"/>
  <c r="E55" i="429" a="1"/>
  <c r="E55" i="429" s="1"/>
  <c r="K55" i="429" a="1"/>
  <c r="K55" i="429" s="1"/>
  <c r="G55" i="429" a="1"/>
  <c r="G55" i="429" s="1"/>
  <c r="C55" i="429" a="1"/>
  <c r="C55" i="429" s="1"/>
  <c r="F55" i="429" a="1"/>
  <c r="F55" i="429" s="1"/>
  <c r="D55" i="429" a="1"/>
  <c r="D55" i="429" s="1"/>
  <c r="D19" i="429" a="1"/>
  <c r="D19" i="429" s="1"/>
  <c r="K70" i="429" a="1"/>
  <c r="K70" i="429" s="1"/>
  <c r="I70" i="429" a="1"/>
  <c r="I70" i="429" s="1"/>
  <c r="F70" i="429" a="1"/>
  <c r="F70" i="429" s="1"/>
  <c r="D70" i="429" a="1"/>
  <c r="D70" i="429" s="1"/>
  <c r="E70" i="429" a="1"/>
  <c r="E70" i="429" s="1"/>
  <c r="G70" i="429" a="1"/>
  <c r="G70" i="429" s="1"/>
  <c r="C70" i="429" a="1"/>
  <c r="C70" i="429" s="1"/>
  <c r="D34" i="429" a="1"/>
  <c r="D34" i="429" s="1"/>
  <c r="O70" i="429" a="1"/>
  <c r="O70" i="429" s="1"/>
  <c r="T70" i="429" a="1"/>
  <c r="T70" i="429" s="1"/>
  <c r="S70" i="429" a="1"/>
  <c r="S70" i="429" s="1"/>
  <c r="R70" i="429" a="1"/>
  <c r="R70" i="429" s="1"/>
  <c r="K66" i="429" a="1"/>
  <c r="K66" i="429" s="1"/>
  <c r="I66" i="429" a="1"/>
  <c r="I66" i="429" s="1"/>
  <c r="F66" i="429" a="1"/>
  <c r="F66" i="429" s="1"/>
  <c r="D66" i="429" a="1"/>
  <c r="D66" i="429" s="1"/>
  <c r="E66" i="429" a="1"/>
  <c r="E66" i="429" s="1"/>
  <c r="G66" i="429" a="1"/>
  <c r="G66" i="429" s="1"/>
  <c r="C66" i="429" a="1"/>
  <c r="C66" i="429" s="1"/>
  <c r="O66" i="429" a="1"/>
  <c r="O66" i="429" s="1"/>
  <c r="D30" i="429" a="1"/>
  <c r="D30" i="429" s="1"/>
  <c r="T66" i="429" a="1"/>
  <c r="T66" i="429" s="1"/>
  <c r="S66" i="429" a="1"/>
  <c r="S66" i="429" s="1"/>
  <c r="R66" i="429" a="1"/>
  <c r="R66" i="429" s="1"/>
  <c r="M66" i="429" a="1"/>
  <c r="M66" i="429" s="1"/>
  <c r="N66" i="429" a="1"/>
  <c r="N66" i="429" s="1"/>
  <c r="K71" i="429" a="1"/>
  <c r="K71" i="429" s="1"/>
  <c r="I71" i="429" a="1"/>
  <c r="I71" i="429" s="1"/>
  <c r="F71" i="429" a="1"/>
  <c r="F71" i="429" s="1"/>
  <c r="D71" i="429" a="1"/>
  <c r="D71" i="429" s="1"/>
  <c r="G71" i="429" a="1"/>
  <c r="G71" i="429" s="1"/>
  <c r="C71" i="429" a="1"/>
  <c r="C71" i="429" s="1"/>
  <c r="E71" i="429" a="1"/>
  <c r="E71" i="429" s="1"/>
  <c r="D35" i="429" a="1"/>
  <c r="D35" i="429" s="1"/>
  <c r="K35" i="429" s="1" a="1"/>
  <c r="K35" i="429" s="1"/>
  <c r="L35" i="429" s="1" a="1"/>
  <c r="L35" i="429" s="1"/>
  <c r="K67" i="429" a="1"/>
  <c r="K67" i="429" s="1"/>
  <c r="I67" i="429" a="1"/>
  <c r="I67" i="429" s="1"/>
  <c r="F67" i="429" a="1"/>
  <c r="F67" i="429" s="1"/>
  <c r="D67" i="429" a="1"/>
  <c r="D67" i="429" s="1"/>
  <c r="G67" i="429" a="1"/>
  <c r="G67" i="429" s="1"/>
  <c r="C67" i="429" a="1"/>
  <c r="C67" i="429" s="1"/>
  <c r="E67" i="429" a="1"/>
  <c r="E67" i="429" s="1"/>
  <c r="D31" i="429" a="1"/>
  <c r="D31" i="429" s="1"/>
  <c r="K63" i="429" a="1"/>
  <c r="K63" i="429" s="1"/>
  <c r="I63" i="429" a="1"/>
  <c r="I63" i="429" s="1"/>
  <c r="F63" i="429" a="1"/>
  <c r="F63" i="429" s="1"/>
  <c r="D63" i="429" a="1"/>
  <c r="D63" i="429" s="1"/>
  <c r="G63" i="429" a="1"/>
  <c r="G63" i="429" s="1"/>
  <c r="C63" i="429" a="1"/>
  <c r="C63" i="429" s="1"/>
  <c r="E63" i="429" a="1"/>
  <c r="E63" i="429" s="1"/>
  <c r="D27" i="429" a="1"/>
  <c r="D27" i="429" s="1"/>
  <c r="K27" i="429" s="1" a="1"/>
  <c r="K27" i="429" s="1"/>
  <c r="L27" i="429" s="1" a="1"/>
  <c r="L27" i="429" s="1"/>
  <c r="S56" i="429" a="1"/>
  <c r="S56" i="429" s="1"/>
  <c r="O56" i="429" a="1"/>
  <c r="O56" i="429" s="1"/>
  <c r="M56" i="429" a="1"/>
  <c r="M56" i="429" s="1"/>
  <c r="N56" i="429" a="1"/>
  <c r="N56" i="429" s="1"/>
  <c r="R56" i="429" a="1"/>
  <c r="R56" i="429" s="1"/>
  <c r="T56" i="429" a="1"/>
  <c r="T56" i="429" s="1"/>
  <c r="G48" i="429" a="1"/>
  <c r="G48" i="429" s="1"/>
  <c r="E48" i="429" a="1"/>
  <c r="E48" i="429" s="1"/>
  <c r="C48" i="429" a="1"/>
  <c r="C48" i="429" s="1"/>
  <c r="I48" i="429" a="1"/>
  <c r="I48" i="429" s="1"/>
  <c r="D48" i="429" a="1"/>
  <c r="D48" i="429" s="1"/>
  <c r="K48" i="429" a="1"/>
  <c r="K48" i="429" s="1"/>
  <c r="F48" i="429" a="1"/>
  <c r="F48" i="429" s="1"/>
  <c r="D12" i="429" a="1"/>
  <c r="D12" i="429" s="1"/>
  <c r="S48" i="429" a="1"/>
  <c r="S48" i="429" s="1"/>
  <c r="O48" i="429" a="1"/>
  <c r="O48" i="429" s="1"/>
  <c r="M48" i="429" a="1"/>
  <c r="M48" i="429" s="1"/>
  <c r="T48" i="429" a="1"/>
  <c r="T48" i="429" s="1"/>
  <c r="N48" i="429" a="1"/>
  <c r="N48" i="429" s="1"/>
  <c r="R48" i="429" a="1"/>
  <c r="R48" i="429" s="1"/>
  <c r="W7" i="429" a="1"/>
  <c r="W7" i="429" s="1"/>
  <c r="X7" i="429" a="1"/>
  <c r="X7" i="429" s="1"/>
  <c r="Y7" i="429" a="1"/>
  <c r="Y7" i="429" s="1"/>
  <c r="S51" i="424" a="1"/>
  <c r="S51" i="424" s="1"/>
  <c r="T51" i="424" a="1"/>
  <c r="T51" i="424" s="1"/>
  <c r="G68" i="429" a="1"/>
  <c r="G68" i="429" s="1"/>
  <c r="E68" i="429" a="1"/>
  <c r="E68" i="429" s="1"/>
  <c r="C68" i="429" a="1"/>
  <c r="C68" i="429" s="1"/>
  <c r="I68" i="429" a="1"/>
  <c r="I68" i="429" s="1"/>
  <c r="D68" i="429" a="1"/>
  <c r="D68" i="429" s="1"/>
  <c r="F68" i="429" a="1"/>
  <c r="F68" i="429" s="1"/>
  <c r="K68" i="429" a="1"/>
  <c r="K68" i="429" s="1"/>
  <c r="T68" i="429" a="1"/>
  <c r="T68" i="429" s="1"/>
  <c r="D32" i="429" a="1"/>
  <c r="D32" i="429" s="1"/>
  <c r="S68" i="429" a="1"/>
  <c r="S68" i="429" s="1"/>
  <c r="N68" i="429" a="1"/>
  <c r="N68" i="429" s="1"/>
  <c r="O68" i="429" a="1"/>
  <c r="O68" i="429" s="1"/>
  <c r="R68" i="429" a="1"/>
  <c r="R68" i="429" s="1"/>
  <c r="M68" i="429" a="1"/>
  <c r="M68" i="429" s="1"/>
  <c r="G60" i="429" a="1"/>
  <c r="G60" i="429" s="1"/>
  <c r="E60" i="429" a="1"/>
  <c r="E60" i="429" s="1"/>
  <c r="C60" i="429" a="1"/>
  <c r="C60" i="429" s="1"/>
  <c r="D60" i="429" a="1"/>
  <c r="D60" i="429" s="1"/>
  <c r="F60" i="429" a="1"/>
  <c r="F60" i="429" s="1"/>
  <c r="I60" i="429" a="1"/>
  <c r="I60" i="429" s="1"/>
  <c r="K60" i="429" a="1"/>
  <c r="K60" i="429" s="1"/>
  <c r="D24" i="429" a="1"/>
  <c r="D24" i="429" s="1"/>
  <c r="W16" i="429" a="1"/>
  <c r="W16" i="429" s="1"/>
  <c r="I59" i="429" a="1"/>
  <c r="I59" i="429" s="1"/>
  <c r="E59" i="429" a="1"/>
  <c r="E59" i="429" s="1"/>
  <c r="K59" i="429" a="1"/>
  <c r="K59" i="429" s="1"/>
  <c r="G59" i="429" a="1"/>
  <c r="G59" i="429" s="1"/>
  <c r="F59" i="429" a="1"/>
  <c r="F59" i="429" s="1"/>
  <c r="D59" i="429" a="1"/>
  <c r="D59" i="429" s="1"/>
  <c r="C59" i="429" a="1"/>
  <c r="C59" i="429" s="1"/>
  <c r="D23" i="429" a="1"/>
  <c r="D23" i="429" s="1"/>
  <c r="K57" i="429" a="1"/>
  <c r="K57" i="429" s="1"/>
  <c r="E57" i="429" a="1"/>
  <c r="E57" i="429" s="1"/>
  <c r="G57" i="429" a="1"/>
  <c r="G57" i="429" s="1"/>
  <c r="D57" i="429" a="1"/>
  <c r="D57" i="429" s="1"/>
  <c r="I57" i="429" a="1"/>
  <c r="I57" i="429" s="1"/>
  <c r="C57" i="429" a="1"/>
  <c r="C57" i="429" s="1"/>
  <c r="F57" i="429" a="1"/>
  <c r="F57" i="429" s="1"/>
  <c r="D21" i="429" a="1"/>
  <c r="D21" i="429" s="1"/>
  <c r="G49" i="429" a="1"/>
  <c r="G49" i="429" s="1"/>
  <c r="E49" i="429" a="1"/>
  <c r="E49" i="429" s="1"/>
  <c r="C49" i="429" a="1"/>
  <c r="C49" i="429" s="1"/>
  <c r="I49" i="429" a="1"/>
  <c r="I49" i="429" s="1"/>
  <c r="D49" i="429" a="1"/>
  <c r="D49" i="429" s="1"/>
  <c r="K49" i="429" a="1"/>
  <c r="K49" i="429" s="1"/>
  <c r="F49" i="429" a="1"/>
  <c r="F49" i="429" s="1"/>
  <c r="D13" i="429" a="1"/>
  <c r="D13" i="429" s="1"/>
  <c r="K46" i="429" a="1"/>
  <c r="K46" i="429" s="1"/>
  <c r="I46" i="429" a="1"/>
  <c r="I46" i="429" s="1"/>
  <c r="F46" i="429" a="1"/>
  <c r="F46" i="429" s="1"/>
  <c r="D46" i="429" a="1"/>
  <c r="D46" i="429" s="1"/>
  <c r="E46" i="429" a="1"/>
  <c r="E46" i="429" s="1"/>
  <c r="C46" i="429" a="1"/>
  <c r="C46" i="429" s="1"/>
  <c r="G46" i="429" a="1"/>
  <c r="G46" i="429" s="1"/>
  <c r="O53" i="427" a="1"/>
  <c r="O53" i="427" s="1"/>
  <c r="S56" i="427" a="1"/>
  <c r="S56" i="427" s="1"/>
  <c r="N72" i="428" a="1"/>
  <c r="N72" i="428" s="1"/>
  <c r="S64" i="428" a="1"/>
  <c r="S64" i="428" s="1"/>
  <c r="G61" i="429" a="1"/>
  <c r="G61" i="429" s="1"/>
  <c r="E61" i="429" a="1"/>
  <c r="E61" i="429" s="1"/>
  <c r="I61" i="429" a="1"/>
  <c r="I61" i="429" s="1"/>
  <c r="D61" i="429" a="1"/>
  <c r="D61" i="429" s="1"/>
  <c r="F61" i="429" a="1"/>
  <c r="F61" i="429" s="1"/>
  <c r="K61" i="429" a="1"/>
  <c r="K61" i="429" s="1"/>
  <c r="C61" i="429" a="1"/>
  <c r="C61" i="429" s="1"/>
  <c r="S69" i="429" a="1"/>
  <c r="S69" i="429" s="1"/>
  <c r="O69" i="429" a="1"/>
  <c r="O69" i="429" s="1"/>
  <c r="M69" i="429" a="1"/>
  <c r="M69" i="429" s="1"/>
  <c r="T69" i="429" a="1"/>
  <c r="T69" i="429" s="1"/>
  <c r="N69" i="429" a="1"/>
  <c r="N69" i="429" s="1"/>
  <c r="R69" i="429" a="1"/>
  <c r="R69" i="429" s="1"/>
  <c r="T67" i="429" a="1"/>
  <c r="T67" i="429" s="1"/>
  <c r="R67" i="429" a="1"/>
  <c r="R67" i="429" s="1"/>
  <c r="N67" i="429" a="1"/>
  <c r="N67" i="429" s="1"/>
  <c r="S67" i="429" a="1"/>
  <c r="S67" i="429" s="1"/>
  <c r="M67" i="429" a="1"/>
  <c r="M67" i="429" s="1"/>
  <c r="O67" i="429" a="1"/>
  <c r="O67" i="429" s="1"/>
  <c r="R61" i="429" a="1"/>
  <c r="R61" i="429" s="1"/>
  <c r="O61" i="429" a="1"/>
  <c r="O61" i="429" s="1"/>
  <c r="K47" i="429" a="1"/>
  <c r="K47" i="429" s="1"/>
  <c r="I47" i="429" a="1"/>
  <c r="I47" i="429" s="1"/>
  <c r="F47" i="429" a="1"/>
  <c r="F47" i="429" s="1"/>
  <c r="D47" i="429" a="1"/>
  <c r="D47" i="429" s="1"/>
  <c r="G47" i="429" a="1"/>
  <c r="G47" i="429" s="1"/>
  <c r="C47" i="429" a="1"/>
  <c r="C47" i="429" s="1"/>
  <c r="E47" i="429" a="1"/>
  <c r="E47" i="429" s="1"/>
  <c r="T43" i="429" a="1"/>
  <c r="T43" i="429" s="1"/>
  <c r="R43" i="429" a="1"/>
  <c r="R43" i="429" s="1"/>
  <c r="N43" i="429" a="1"/>
  <c r="N43" i="429" s="1"/>
  <c r="S43" i="429" a="1"/>
  <c r="S43" i="429" s="1"/>
  <c r="M43" i="429" a="1"/>
  <c r="M43" i="429" s="1"/>
  <c r="X4" i="429"/>
  <c r="R7" i="429" s="1"/>
  <c r="O43" i="429" a="1"/>
  <c r="O43" i="429" s="1"/>
  <c r="K7" i="429" a="1"/>
  <c r="K7" i="429" s="1"/>
  <c r="M62" i="429" a="1"/>
  <c r="M62" i="429" s="1"/>
  <c r="R62" i="429" a="1"/>
  <c r="R62" i="429" s="1"/>
  <c r="T54" i="429" a="1"/>
  <c r="T54" i="429" s="1"/>
  <c r="R54" i="429" a="1"/>
  <c r="R54" i="429" s="1"/>
  <c r="N54" i="429" a="1"/>
  <c r="N54" i="429" s="1"/>
  <c r="O54" i="429" a="1"/>
  <c r="O54" i="429" s="1"/>
  <c r="M54" i="429" a="1"/>
  <c r="M54" i="429" s="1"/>
  <c r="S54" i="429" a="1"/>
  <c r="S54" i="429" s="1"/>
  <c r="B2" i="429"/>
  <c r="D10" i="429" a="1"/>
  <c r="D10" i="429" s="1"/>
  <c r="K10" i="429" s="1" a="1"/>
  <c r="K10" i="429" s="1"/>
  <c r="S44" i="429" a="1"/>
  <c r="S44" i="429" s="1"/>
  <c r="O44" i="429" a="1"/>
  <c r="O44" i="429" s="1"/>
  <c r="M44" i="429" a="1"/>
  <c r="M44" i="429" s="1"/>
  <c r="T44" i="429" a="1"/>
  <c r="T44" i="429" s="1"/>
  <c r="N44" i="429" a="1"/>
  <c r="N44" i="429" s="1"/>
  <c r="R44" i="429" a="1"/>
  <c r="R44" i="429" s="1"/>
  <c r="O57" i="429" a="1"/>
  <c r="O57" i="429" s="1"/>
  <c r="S57" i="429" a="1"/>
  <c r="S57" i="429" s="1"/>
  <c r="N57" i="429" a="1"/>
  <c r="N57" i="429" s="1"/>
  <c r="R57" i="429" a="1"/>
  <c r="R57" i="429" s="1"/>
  <c r="M57" i="429" a="1"/>
  <c r="M57" i="429" s="1"/>
  <c r="T57" i="429" a="1"/>
  <c r="T57" i="429" s="1"/>
  <c r="O72" i="428" a="1"/>
  <c r="O72" i="428" s="1"/>
  <c r="T71" i="429" a="1"/>
  <c r="T71" i="429" s="1"/>
  <c r="R71" i="429" a="1"/>
  <c r="R71" i="429" s="1"/>
  <c r="N71" i="429" a="1"/>
  <c r="N71" i="429" s="1"/>
  <c r="S71" i="429" a="1"/>
  <c r="S71" i="429" s="1"/>
  <c r="M71" i="429" a="1"/>
  <c r="M71" i="429" s="1"/>
  <c r="O71" i="429" a="1"/>
  <c r="O71" i="429" s="1"/>
  <c r="S72" i="429" a="1"/>
  <c r="S72" i="429" s="1"/>
  <c r="O72" i="429" a="1"/>
  <c r="O72" i="429" s="1"/>
  <c r="M72" i="429" a="1"/>
  <c r="M72" i="429" s="1"/>
  <c r="T72" i="429" a="1"/>
  <c r="T72" i="429" s="1"/>
  <c r="N72" i="429" a="1"/>
  <c r="N72" i="429" s="1"/>
  <c r="R72" i="429" a="1"/>
  <c r="R72" i="429" s="1"/>
  <c r="G72" i="429" a="1"/>
  <c r="G72" i="429" s="1"/>
  <c r="E72" i="429" a="1"/>
  <c r="E72" i="429" s="1"/>
  <c r="C72" i="429" a="1"/>
  <c r="C72" i="429" s="1"/>
  <c r="I72" i="429" a="1"/>
  <c r="I72" i="429" s="1"/>
  <c r="D72" i="429" a="1"/>
  <c r="D72" i="429" s="1"/>
  <c r="F72" i="429" a="1"/>
  <c r="F72" i="429" s="1"/>
  <c r="K72" i="429" a="1"/>
  <c r="K72" i="429" s="1"/>
  <c r="S65" i="429" a="1"/>
  <c r="S65" i="429" s="1"/>
  <c r="O65" i="429" a="1"/>
  <c r="O65" i="429" s="1"/>
  <c r="M65" i="429" a="1"/>
  <c r="M65" i="429" s="1"/>
  <c r="T65" i="429" a="1"/>
  <c r="T65" i="429" s="1"/>
  <c r="N65" i="429" a="1"/>
  <c r="N65" i="429" s="1"/>
  <c r="R65" i="429" a="1"/>
  <c r="R65" i="429" s="1"/>
  <c r="S60" i="429" a="1"/>
  <c r="S60" i="429" s="1"/>
  <c r="O60" i="429" a="1"/>
  <c r="O60" i="429" s="1"/>
  <c r="M60" i="429" a="1"/>
  <c r="M60" i="429" s="1"/>
  <c r="N60" i="429" a="1"/>
  <c r="N60" i="429" s="1"/>
  <c r="R60" i="429" a="1"/>
  <c r="R60" i="429" s="1"/>
  <c r="T60" i="429" a="1"/>
  <c r="T60" i="429" s="1"/>
  <c r="G52" i="429" a="1"/>
  <c r="G52" i="429" s="1"/>
  <c r="E52" i="429" a="1"/>
  <c r="E52" i="429" s="1"/>
  <c r="C52" i="429" a="1"/>
  <c r="C52" i="429" s="1"/>
  <c r="I52" i="429" a="1"/>
  <c r="I52" i="429" s="1"/>
  <c r="D52" i="429" a="1"/>
  <c r="D52" i="429" s="1"/>
  <c r="K52" i="429" a="1"/>
  <c r="K52" i="429" s="1"/>
  <c r="F52" i="429" a="1"/>
  <c r="F52" i="429" s="1"/>
  <c r="S52" i="429" a="1"/>
  <c r="S52" i="429" s="1"/>
  <c r="O52" i="429" a="1"/>
  <c r="O52" i="429" s="1"/>
  <c r="M52" i="429" a="1"/>
  <c r="M52" i="429" s="1"/>
  <c r="T52" i="429" a="1"/>
  <c r="T52" i="429" s="1"/>
  <c r="N52" i="429" a="1"/>
  <c r="N52" i="429" s="1"/>
  <c r="R52" i="429" a="1"/>
  <c r="R52" i="429" s="1"/>
  <c r="G45" i="429" a="1"/>
  <c r="G45" i="429" s="1"/>
  <c r="E45" i="429" a="1"/>
  <c r="E45" i="429" s="1"/>
  <c r="C45" i="429" a="1"/>
  <c r="C45" i="429" s="1"/>
  <c r="I45" i="429" a="1"/>
  <c r="I45" i="429" s="1"/>
  <c r="D45" i="429" a="1"/>
  <c r="D45" i="429" s="1"/>
  <c r="K45" i="429" a="1"/>
  <c r="K45" i="429" s="1"/>
  <c r="F45" i="429" a="1"/>
  <c r="F45" i="429" s="1"/>
  <c r="T59" i="429" a="1"/>
  <c r="T59" i="429" s="1"/>
  <c r="O59" i="429" a="1"/>
  <c r="O59" i="429" s="1"/>
  <c r="S59" i="429" a="1"/>
  <c r="S59" i="429" s="1"/>
  <c r="M59" i="429" a="1"/>
  <c r="M59" i="429" s="1"/>
  <c r="N59" i="429" a="1"/>
  <c r="N59" i="429" s="1"/>
  <c r="R59" i="429" a="1"/>
  <c r="R59" i="429" s="1"/>
  <c r="K51" i="429" a="1"/>
  <c r="K51" i="429" s="1"/>
  <c r="I51" i="429" a="1"/>
  <c r="I51" i="429" s="1"/>
  <c r="F51" i="429" a="1"/>
  <c r="F51" i="429" s="1"/>
  <c r="D51" i="429" a="1"/>
  <c r="D51" i="429" s="1"/>
  <c r="G51" i="429" a="1"/>
  <c r="G51" i="429" s="1"/>
  <c r="C51" i="429" a="1"/>
  <c r="C51" i="429" s="1"/>
  <c r="E51" i="429" a="1"/>
  <c r="E51" i="429" s="1"/>
  <c r="T51" i="429" a="1"/>
  <c r="T51" i="429" s="1"/>
  <c r="R51" i="429" a="1"/>
  <c r="R51" i="429" s="1"/>
  <c r="N51" i="429" a="1"/>
  <c r="N51" i="429" s="1"/>
  <c r="S51" i="429" a="1"/>
  <c r="S51" i="429" s="1"/>
  <c r="M51" i="429" a="1"/>
  <c r="M51" i="429" s="1"/>
  <c r="O51" i="429" a="1"/>
  <c r="O51" i="429" s="1"/>
  <c r="S62" i="429" a="1"/>
  <c r="S62" i="429" s="1"/>
  <c r="K58" i="429" a="1"/>
  <c r="K58" i="429" s="1"/>
  <c r="I58" i="429" a="1"/>
  <c r="I58" i="429" s="1"/>
  <c r="F58" i="429" a="1"/>
  <c r="F58" i="429" s="1"/>
  <c r="D58" i="429" a="1"/>
  <c r="D58" i="429" s="1"/>
  <c r="C58" i="429" a="1"/>
  <c r="C58" i="429" s="1"/>
  <c r="E58" i="429" a="1"/>
  <c r="E58" i="429" s="1"/>
  <c r="G58" i="429" a="1"/>
  <c r="G58" i="429" s="1"/>
  <c r="D22" i="429" a="1"/>
  <c r="D22" i="429" s="1"/>
  <c r="D11" i="429" a="1"/>
  <c r="D11" i="429" s="1"/>
  <c r="T46" i="429" a="1"/>
  <c r="T46" i="429" s="1"/>
  <c r="R46" i="429" a="1"/>
  <c r="R46" i="429" s="1"/>
  <c r="N46" i="429" a="1"/>
  <c r="N46" i="429" s="1"/>
  <c r="O46" i="429" a="1"/>
  <c r="O46" i="429" s="1"/>
  <c r="M46" i="429" a="1"/>
  <c r="M46" i="429" s="1"/>
  <c r="S46" i="429" a="1"/>
  <c r="S46" i="429" s="1"/>
  <c r="G53" i="429" a="1"/>
  <c r="G53" i="429" s="1"/>
  <c r="E53" i="429" a="1"/>
  <c r="E53" i="429" s="1"/>
  <c r="C53" i="429" a="1"/>
  <c r="C53" i="429" s="1"/>
  <c r="I53" i="429" a="1"/>
  <c r="I53" i="429" s="1"/>
  <c r="D53" i="429" a="1"/>
  <c r="D53" i="429" s="1"/>
  <c r="K53" i="429" a="1"/>
  <c r="K53" i="429" s="1"/>
  <c r="F53" i="429" a="1"/>
  <c r="F53" i="429" s="1"/>
  <c r="S53" i="429" a="1"/>
  <c r="S53" i="429" s="1"/>
  <c r="O53" i="429" a="1"/>
  <c r="O53" i="429" s="1"/>
  <c r="M53" i="429" a="1"/>
  <c r="M53" i="429" s="1"/>
  <c r="T53" i="429" a="1"/>
  <c r="T53" i="429" s="1"/>
  <c r="N53" i="429" a="1"/>
  <c r="N53" i="429" s="1"/>
  <c r="R53" i="429" a="1"/>
  <c r="R53" i="429" s="1"/>
  <c r="T55" i="429" a="1"/>
  <c r="T55" i="429" s="1"/>
  <c r="O55" i="429" a="1"/>
  <c r="O55" i="429" s="1"/>
  <c r="S55" i="429" a="1"/>
  <c r="S55" i="429" s="1"/>
  <c r="R55" i="429" a="1"/>
  <c r="R55" i="429" s="1"/>
  <c r="N55" i="429" a="1"/>
  <c r="N55" i="429" s="1"/>
  <c r="M55" i="429" a="1"/>
  <c r="M55" i="429" s="1"/>
  <c r="K43" i="429" a="1"/>
  <c r="K43" i="429" s="1"/>
  <c r="I43" i="429" a="1"/>
  <c r="I43" i="429" s="1"/>
  <c r="F43" i="429" a="1"/>
  <c r="F43" i="429" s="1"/>
  <c r="D43" i="429" a="1"/>
  <c r="D43" i="429" s="1"/>
  <c r="G43" i="429" a="1"/>
  <c r="G43" i="429" s="1"/>
  <c r="C43" i="429" a="1"/>
  <c r="C43" i="429" s="1"/>
  <c r="E43" i="429" a="1"/>
  <c r="E43" i="429" s="1"/>
  <c r="T59" i="427" a="1"/>
  <c r="T59" i="427" s="1"/>
  <c r="R64" i="428" a="1"/>
  <c r="R64" i="428" s="1"/>
  <c r="T63" i="429" a="1"/>
  <c r="T63" i="429" s="1"/>
  <c r="R63" i="429" a="1"/>
  <c r="R63" i="429" s="1"/>
  <c r="N63" i="429" a="1"/>
  <c r="N63" i="429" s="1"/>
  <c r="S63" i="429" a="1"/>
  <c r="S63" i="429" s="1"/>
  <c r="M63" i="429" a="1"/>
  <c r="M63" i="429" s="1"/>
  <c r="O63" i="429" a="1"/>
  <c r="O63" i="429" s="1"/>
  <c r="K62" i="429" a="1"/>
  <c r="K62" i="429" s="1"/>
  <c r="I62" i="429" a="1"/>
  <c r="I62" i="429" s="1"/>
  <c r="F62" i="429" a="1"/>
  <c r="F62" i="429" s="1"/>
  <c r="D62" i="429" a="1"/>
  <c r="D62" i="429" s="1"/>
  <c r="E62" i="429" a="1"/>
  <c r="E62" i="429" s="1"/>
  <c r="G62" i="429" a="1"/>
  <c r="G62" i="429" s="1"/>
  <c r="C62" i="429" a="1"/>
  <c r="C62" i="429" s="1"/>
  <c r="D26" i="429" a="1"/>
  <c r="D26" i="429" s="1"/>
  <c r="G69" i="429" a="1"/>
  <c r="G69" i="429" s="1"/>
  <c r="E69" i="429" a="1"/>
  <c r="E69" i="429" s="1"/>
  <c r="C69" i="429" a="1"/>
  <c r="C69" i="429" s="1"/>
  <c r="I69" i="429" a="1"/>
  <c r="I69" i="429" s="1"/>
  <c r="D69" i="429" a="1"/>
  <c r="D69" i="429" s="1"/>
  <c r="F69" i="429" a="1"/>
  <c r="F69" i="429" s="1"/>
  <c r="K69" i="429" a="1"/>
  <c r="K69" i="429" s="1"/>
  <c r="D33" i="429" a="1"/>
  <c r="D33" i="429" s="1"/>
  <c r="G65" i="429" a="1"/>
  <c r="G65" i="429" s="1"/>
  <c r="E65" i="429" a="1"/>
  <c r="E65" i="429" s="1"/>
  <c r="C65" i="429" a="1"/>
  <c r="C65" i="429" s="1"/>
  <c r="I65" i="429" a="1"/>
  <c r="I65" i="429" s="1"/>
  <c r="D65" i="429" a="1"/>
  <c r="D65" i="429" s="1"/>
  <c r="F65" i="429" a="1"/>
  <c r="F65" i="429" s="1"/>
  <c r="K65" i="429" a="1"/>
  <c r="K65" i="429" s="1"/>
  <c r="D29" i="429" a="1"/>
  <c r="D29" i="429" s="1"/>
  <c r="T61" i="429" a="1"/>
  <c r="T61" i="429" s="1"/>
  <c r="D9" i="429" a="1"/>
  <c r="D9" i="429" s="1"/>
  <c r="O62" i="429" a="1"/>
  <c r="O62" i="429" s="1"/>
  <c r="T58" i="429" a="1"/>
  <c r="T58" i="429" s="1"/>
  <c r="R58" i="429" a="1"/>
  <c r="R58" i="429" s="1"/>
  <c r="N58" i="429" a="1"/>
  <c r="N58" i="429" s="1"/>
  <c r="M58" i="429" a="1"/>
  <c r="M58" i="429" s="1"/>
  <c r="S58" i="429" a="1"/>
  <c r="S58" i="429" s="1"/>
  <c r="O58" i="429" a="1"/>
  <c r="O58" i="429" s="1"/>
  <c r="K50" i="429" a="1"/>
  <c r="K50" i="429" s="1"/>
  <c r="I50" i="429" a="1"/>
  <c r="I50" i="429" s="1"/>
  <c r="F50" i="429" a="1"/>
  <c r="F50" i="429" s="1"/>
  <c r="D50" i="429" a="1"/>
  <c r="D50" i="429" s="1"/>
  <c r="E50" i="429" a="1"/>
  <c r="E50" i="429" s="1"/>
  <c r="C50" i="429" a="1"/>
  <c r="C50" i="429" s="1"/>
  <c r="G50" i="429" a="1"/>
  <c r="G50" i="429" s="1"/>
  <c r="T50" i="429" a="1"/>
  <c r="T50" i="429" s="1"/>
  <c r="R50" i="429" a="1"/>
  <c r="R50" i="429" s="1"/>
  <c r="N50" i="429" a="1"/>
  <c r="N50" i="429" s="1"/>
  <c r="O50" i="429" a="1"/>
  <c r="O50" i="429" s="1"/>
  <c r="M50" i="429" a="1"/>
  <c r="M50" i="429" s="1"/>
  <c r="S50" i="429" a="1"/>
  <c r="S50" i="429" s="1"/>
  <c r="T47" i="429" a="1"/>
  <c r="T47" i="429" s="1"/>
  <c r="R47" i="429" a="1"/>
  <c r="R47" i="429" s="1"/>
  <c r="N47" i="429" a="1"/>
  <c r="N47" i="429" s="1"/>
  <c r="S47" i="429" a="1"/>
  <c r="S47" i="429" s="1"/>
  <c r="M47" i="429" a="1"/>
  <c r="M47" i="429" s="1"/>
  <c r="O47" i="429" a="1"/>
  <c r="O47" i="429" s="1"/>
  <c r="G44" i="429" a="1"/>
  <c r="G44" i="429" s="1"/>
  <c r="E44" i="429" a="1"/>
  <c r="E44" i="429" s="1"/>
  <c r="C44" i="429" a="1"/>
  <c r="C44" i="429" s="1"/>
  <c r="I44" i="429" a="1"/>
  <c r="I44" i="429" s="1"/>
  <c r="D44" i="429" a="1"/>
  <c r="D44" i="429" s="1"/>
  <c r="K44" i="429" a="1"/>
  <c r="K44" i="429" s="1"/>
  <c r="F44" i="429" a="1"/>
  <c r="F44" i="429" s="1"/>
  <c r="H8" i="429" a="1"/>
  <c r="H8" i="429" s="1"/>
  <c r="AA8" i="429" s="1" a="1"/>
  <c r="AA8" i="429" s="1"/>
  <c r="S49" i="429" a="1"/>
  <c r="S49" i="429" s="1"/>
  <c r="O49" i="429" a="1"/>
  <c r="O49" i="429" s="1"/>
  <c r="M49" i="429" a="1"/>
  <c r="M49" i="429" s="1"/>
  <c r="T49" i="429" a="1"/>
  <c r="T49" i="429" s="1"/>
  <c r="N49" i="429" a="1"/>
  <c r="N49" i="429" s="1"/>
  <c r="R49" i="429" a="1"/>
  <c r="R49" i="429" s="1"/>
  <c r="J3" i="428" a="1"/>
  <c r="J3" i="428" s="1"/>
  <c r="K66" i="428" a="1"/>
  <c r="K66" i="428" s="1"/>
  <c r="I66" i="428" a="1"/>
  <c r="I66" i="428" s="1"/>
  <c r="F66" i="428" a="1"/>
  <c r="F66" i="428" s="1"/>
  <c r="D66" i="428" a="1"/>
  <c r="D66" i="428" s="1"/>
  <c r="G66" i="428" a="1"/>
  <c r="G66" i="428" s="1"/>
  <c r="E66" i="428" a="1"/>
  <c r="E66" i="428" s="1"/>
  <c r="C66" i="428" a="1"/>
  <c r="C66" i="428" s="1"/>
  <c r="D30" i="428" a="1"/>
  <c r="D30" i="428" s="1"/>
  <c r="K43" i="428" a="1"/>
  <c r="K43" i="428" s="1"/>
  <c r="I43" i="428" a="1"/>
  <c r="I43" i="428" s="1"/>
  <c r="F43" i="428" a="1"/>
  <c r="F43" i="428" s="1"/>
  <c r="D43" i="428" a="1"/>
  <c r="D43" i="428" s="1"/>
  <c r="G43" i="428" a="1"/>
  <c r="G43" i="428" s="1"/>
  <c r="E43" i="428" a="1"/>
  <c r="E43" i="428" s="1"/>
  <c r="C43" i="428" a="1"/>
  <c r="C43" i="428" s="1"/>
  <c r="D7" i="428" a="1"/>
  <c r="D7" i="428" s="1"/>
  <c r="K7" i="428" s="1" a="1"/>
  <c r="K7" i="428" s="1"/>
  <c r="K63" i="428" a="1"/>
  <c r="K63" i="428" s="1"/>
  <c r="I63" i="428" a="1"/>
  <c r="I63" i="428" s="1"/>
  <c r="F63" i="428" a="1"/>
  <c r="F63" i="428" s="1"/>
  <c r="D63" i="428" a="1"/>
  <c r="D63" i="428" s="1"/>
  <c r="G63" i="428" a="1"/>
  <c r="G63" i="428" s="1"/>
  <c r="E63" i="428" a="1"/>
  <c r="E63" i="428" s="1"/>
  <c r="C63" i="428" a="1"/>
  <c r="C63" i="428" s="1"/>
  <c r="D27" i="428" a="1"/>
  <c r="D27" i="428" s="1"/>
  <c r="K67" i="428" a="1"/>
  <c r="K67" i="428" s="1"/>
  <c r="I67" i="428" a="1"/>
  <c r="I67" i="428" s="1"/>
  <c r="F67" i="428" a="1"/>
  <c r="F67" i="428" s="1"/>
  <c r="D67" i="428" a="1"/>
  <c r="D67" i="428" s="1"/>
  <c r="G67" i="428" a="1"/>
  <c r="G67" i="428" s="1"/>
  <c r="E67" i="428" a="1"/>
  <c r="E67" i="428" s="1"/>
  <c r="C67" i="428" a="1"/>
  <c r="C67" i="428" s="1"/>
  <c r="D31" i="428" a="1"/>
  <c r="D31" i="428" s="1"/>
  <c r="K70" i="428" a="1"/>
  <c r="K70" i="428" s="1"/>
  <c r="I70" i="428" a="1"/>
  <c r="I70" i="428" s="1"/>
  <c r="F70" i="428" a="1"/>
  <c r="F70" i="428" s="1"/>
  <c r="D70" i="428" a="1"/>
  <c r="D70" i="428" s="1"/>
  <c r="G70" i="428" a="1"/>
  <c r="G70" i="428" s="1"/>
  <c r="E70" i="428" a="1"/>
  <c r="E70" i="428" s="1"/>
  <c r="C70" i="428" a="1"/>
  <c r="C70" i="428" s="1"/>
  <c r="D34" i="428" a="1"/>
  <c r="D34" i="428" s="1"/>
  <c r="G69" i="428" a="1"/>
  <c r="G69" i="428" s="1"/>
  <c r="E69" i="428" a="1"/>
  <c r="E69" i="428" s="1"/>
  <c r="C69" i="428" a="1"/>
  <c r="C69" i="428" s="1"/>
  <c r="K69" i="428" a="1"/>
  <c r="K69" i="428" s="1"/>
  <c r="I69" i="428" a="1"/>
  <c r="I69" i="428" s="1"/>
  <c r="F69" i="428" a="1"/>
  <c r="F69" i="428" s="1"/>
  <c r="D69" i="428" a="1"/>
  <c r="D69" i="428" s="1"/>
  <c r="D33" i="428" a="1"/>
  <c r="D33" i="428" s="1"/>
  <c r="T63" i="428" a="1"/>
  <c r="T63" i="428" s="1"/>
  <c r="R63" i="428" a="1"/>
  <c r="R63" i="428" s="1"/>
  <c r="N63" i="428" a="1"/>
  <c r="N63" i="428" s="1"/>
  <c r="S63" i="428" a="1"/>
  <c r="S63" i="428" s="1"/>
  <c r="O63" i="428" a="1"/>
  <c r="O63" i="428" s="1"/>
  <c r="M63" i="428" a="1"/>
  <c r="M63" i="428" s="1"/>
  <c r="S52" i="428" a="1"/>
  <c r="S52" i="428" s="1"/>
  <c r="O52" i="428" a="1"/>
  <c r="O52" i="428" s="1"/>
  <c r="M52" i="428" a="1"/>
  <c r="M52" i="428" s="1"/>
  <c r="R52" i="428" a="1"/>
  <c r="R52" i="428" s="1"/>
  <c r="T52" i="428" a="1"/>
  <c r="T52" i="428" s="1"/>
  <c r="N52" i="428" a="1"/>
  <c r="N52" i="428" s="1"/>
  <c r="K16" i="428" a="1"/>
  <c r="K16" i="428" s="1"/>
  <c r="L16" i="428" s="1" a="1"/>
  <c r="L16" i="428" s="1"/>
  <c r="S48" i="428" a="1"/>
  <c r="S48" i="428" s="1"/>
  <c r="O48" i="428" a="1"/>
  <c r="O48" i="428" s="1"/>
  <c r="M48" i="428" a="1"/>
  <c r="M48" i="428" s="1"/>
  <c r="R48" i="428" a="1"/>
  <c r="R48" i="428" s="1"/>
  <c r="N48" i="428" a="1"/>
  <c r="N48" i="428" s="1"/>
  <c r="T48" i="428" a="1"/>
  <c r="T48" i="428" s="1"/>
  <c r="S44" i="428" a="1"/>
  <c r="S44" i="428" s="1"/>
  <c r="O44" i="428" a="1"/>
  <c r="O44" i="428" s="1"/>
  <c r="M44" i="428" a="1"/>
  <c r="M44" i="428" s="1"/>
  <c r="R44" i="428" a="1"/>
  <c r="R44" i="428" s="1"/>
  <c r="N44" i="428" a="1"/>
  <c r="N44" i="428" s="1"/>
  <c r="T44" i="428" a="1"/>
  <c r="T44" i="428" s="1"/>
  <c r="K8" i="428" a="1"/>
  <c r="K8" i="428" s="1"/>
  <c r="W25" i="428" a="1"/>
  <c r="W25" i="428" s="1"/>
  <c r="G57" i="428" a="1"/>
  <c r="G57" i="428" s="1"/>
  <c r="E57" i="428" a="1"/>
  <c r="E57" i="428" s="1"/>
  <c r="C57" i="428" a="1"/>
  <c r="C57" i="428" s="1"/>
  <c r="K57" i="428" a="1"/>
  <c r="K57" i="428" s="1"/>
  <c r="I57" i="428" a="1"/>
  <c r="I57" i="428" s="1"/>
  <c r="F57" i="428" a="1"/>
  <c r="F57" i="428" s="1"/>
  <c r="D57" i="428" a="1"/>
  <c r="D57" i="428" s="1"/>
  <c r="T55" i="428" a="1"/>
  <c r="T55" i="428" s="1"/>
  <c r="R55" i="428" a="1"/>
  <c r="R55" i="428" s="1"/>
  <c r="N55" i="428" a="1"/>
  <c r="N55" i="428" s="1"/>
  <c r="S55" i="428" a="1"/>
  <c r="S55" i="428" s="1"/>
  <c r="O55" i="428" a="1"/>
  <c r="O55" i="428" s="1"/>
  <c r="M55" i="428" a="1"/>
  <c r="M55" i="428" s="1"/>
  <c r="N68" i="428" a="1"/>
  <c r="N68" i="428" s="1"/>
  <c r="N69" i="428" a="1"/>
  <c r="N69" i="428" s="1"/>
  <c r="D36" i="428" a="1"/>
  <c r="D36" i="428" s="1"/>
  <c r="T62" i="428" a="1"/>
  <c r="T62" i="428" s="1"/>
  <c r="R62" i="428" a="1"/>
  <c r="R62" i="428" s="1"/>
  <c r="N62" i="428" a="1"/>
  <c r="N62" i="428" s="1"/>
  <c r="S62" i="428" a="1"/>
  <c r="S62" i="428" s="1"/>
  <c r="O62" i="428" a="1"/>
  <c r="O62" i="428" s="1"/>
  <c r="M62" i="428" a="1"/>
  <c r="M62" i="428" s="1"/>
  <c r="S60" i="428" a="1"/>
  <c r="S60" i="428" s="1"/>
  <c r="O60" i="428" a="1"/>
  <c r="O60" i="428" s="1"/>
  <c r="M60" i="428" a="1"/>
  <c r="M60" i="428" s="1"/>
  <c r="N60" i="428" a="1"/>
  <c r="N60" i="428" s="1"/>
  <c r="T60" i="428" a="1"/>
  <c r="T60" i="428" s="1"/>
  <c r="R60" i="428" a="1"/>
  <c r="R60" i="428" s="1"/>
  <c r="T58" i="428" a="1"/>
  <c r="T58" i="428" s="1"/>
  <c r="R58" i="428" a="1"/>
  <c r="R58" i="428" s="1"/>
  <c r="N58" i="428" a="1"/>
  <c r="N58" i="428" s="1"/>
  <c r="M58" i="428" a="1"/>
  <c r="M58" i="428" s="1"/>
  <c r="S58" i="428" a="1"/>
  <c r="S58" i="428" s="1"/>
  <c r="O58" i="428" a="1"/>
  <c r="O58" i="428" s="1"/>
  <c r="T54" i="428" a="1"/>
  <c r="T54" i="428" s="1"/>
  <c r="R54" i="428" a="1"/>
  <c r="R54" i="428" s="1"/>
  <c r="N54" i="428" a="1"/>
  <c r="N54" i="428" s="1"/>
  <c r="M54" i="428" a="1"/>
  <c r="M54" i="428" s="1"/>
  <c r="S54" i="428" a="1"/>
  <c r="S54" i="428" s="1"/>
  <c r="O54" i="428" a="1"/>
  <c r="O54" i="428" s="1"/>
  <c r="T51" i="428" a="1"/>
  <c r="T51" i="428" s="1"/>
  <c r="R51" i="428" a="1"/>
  <c r="R51" i="428" s="1"/>
  <c r="N51" i="428" a="1"/>
  <c r="N51" i="428" s="1"/>
  <c r="S51" i="428" a="1"/>
  <c r="S51" i="428" s="1"/>
  <c r="O51" i="428" a="1"/>
  <c r="O51" i="428" s="1"/>
  <c r="M51" i="428" a="1"/>
  <c r="M51" i="428" s="1"/>
  <c r="W8" i="428" a="1"/>
  <c r="W8" i="428" s="1"/>
  <c r="T43" i="428" a="1"/>
  <c r="T43" i="428" s="1"/>
  <c r="R43" i="428" a="1"/>
  <c r="R43" i="428" s="1"/>
  <c r="N43" i="428" a="1"/>
  <c r="N43" i="428" s="1"/>
  <c r="S43" i="428" a="1"/>
  <c r="S43" i="428" s="1"/>
  <c r="O43" i="428" a="1"/>
  <c r="O43" i="428" s="1"/>
  <c r="M43" i="428" a="1"/>
  <c r="M43" i="428" s="1"/>
  <c r="X4" i="428"/>
  <c r="R27" i="428" s="1"/>
  <c r="S72" i="428" a="1"/>
  <c r="S72" i="428" s="1"/>
  <c r="S61" i="428" a="1"/>
  <c r="S61" i="428" s="1"/>
  <c r="O61" i="428" a="1"/>
  <c r="O61" i="428" s="1"/>
  <c r="M61" i="428" a="1"/>
  <c r="M61" i="428" s="1"/>
  <c r="T61" i="428" a="1"/>
  <c r="T61" i="428" s="1"/>
  <c r="R61" i="428" a="1"/>
  <c r="R61" i="428" s="1"/>
  <c r="N61" i="428" a="1"/>
  <c r="N61" i="428" s="1"/>
  <c r="K55" i="428" a="1"/>
  <c r="K55" i="428" s="1"/>
  <c r="I55" i="428" a="1"/>
  <c r="I55" i="428" s="1"/>
  <c r="F55" i="428" a="1"/>
  <c r="F55" i="428" s="1"/>
  <c r="D55" i="428" a="1"/>
  <c r="D55" i="428" s="1"/>
  <c r="G55" i="428" a="1"/>
  <c r="G55" i="428" s="1"/>
  <c r="E55" i="428" a="1"/>
  <c r="E55" i="428" s="1"/>
  <c r="C55" i="428" a="1"/>
  <c r="C55" i="428" s="1"/>
  <c r="K51" i="428" a="1"/>
  <c r="K51" i="428" s="1"/>
  <c r="I51" i="428" a="1"/>
  <c r="I51" i="428" s="1"/>
  <c r="F51" i="428" a="1"/>
  <c r="F51" i="428" s="1"/>
  <c r="D51" i="428" a="1"/>
  <c r="D51" i="428" s="1"/>
  <c r="G51" i="428" a="1"/>
  <c r="G51" i="428" s="1"/>
  <c r="E51" i="428" a="1"/>
  <c r="E51" i="428" s="1"/>
  <c r="C51" i="428" a="1"/>
  <c r="C51" i="428" s="1"/>
  <c r="G49" i="428" a="1"/>
  <c r="G49" i="428" s="1"/>
  <c r="E49" i="428" a="1"/>
  <c r="E49" i="428" s="1"/>
  <c r="C49" i="428" a="1"/>
  <c r="C49" i="428" s="1"/>
  <c r="K49" i="428" a="1"/>
  <c r="K49" i="428" s="1"/>
  <c r="I49" i="428" a="1"/>
  <c r="I49" i="428" s="1"/>
  <c r="F49" i="428" a="1"/>
  <c r="F49" i="428" s="1"/>
  <c r="D49" i="428" a="1"/>
  <c r="D49" i="428" s="1"/>
  <c r="K47" i="428" a="1"/>
  <c r="K47" i="428" s="1"/>
  <c r="I47" i="428" a="1"/>
  <c r="I47" i="428" s="1"/>
  <c r="F47" i="428" a="1"/>
  <c r="F47" i="428" s="1"/>
  <c r="D47" i="428" a="1"/>
  <c r="D47" i="428" s="1"/>
  <c r="G47" i="428" a="1"/>
  <c r="G47" i="428" s="1"/>
  <c r="E47" i="428" a="1"/>
  <c r="E47" i="428" s="1"/>
  <c r="C47" i="428" a="1"/>
  <c r="C47" i="428" s="1"/>
  <c r="R68" i="428" a="1"/>
  <c r="R68" i="428" s="1"/>
  <c r="S68" i="428" a="1"/>
  <c r="S68" i="428" s="1"/>
  <c r="W16" i="428" a="1"/>
  <c r="W16" i="428" s="1"/>
  <c r="Y8" i="428" a="1"/>
  <c r="Y8" i="428" s="1"/>
  <c r="O52" i="424" a="1"/>
  <c r="O52" i="424" s="1"/>
  <c r="M59" i="424" a="1"/>
  <c r="M59" i="424" s="1"/>
  <c r="M61" i="427" a="1"/>
  <c r="M61" i="427" s="1"/>
  <c r="O57" i="427" a="1"/>
  <c r="O57" i="427" s="1"/>
  <c r="K71" i="428" a="1"/>
  <c r="K71" i="428" s="1"/>
  <c r="I71" i="428" a="1"/>
  <c r="I71" i="428" s="1"/>
  <c r="F71" i="428" a="1"/>
  <c r="F71" i="428" s="1"/>
  <c r="D71" i="428" a="1"/>
  <c r="D71" i="428" s="1"/>
  <c r="G71" i="428" a="1"/>
  <c r="G71" i="428" s="1"/>
  <c r="E71" i="428" a="1"/>
  <c r="E71" i="428" s="1"/>
  <c r="C71" i="428" a="1"/>
  <c r="C71" i="428" s="1"/>
  <c r="D35" i="428" a="1"/>
  <c r="D35" i="428" s="1"/>
  <c r="R69" i="428" a="1"/>
  <c r="R69" i="428" s="1"/>
  <c r="S69" i="428" a="1"/>
  <c r="S69" i="428" s="1"/>
  <c r="R65" i="428" a="1"/>
  <c r="R65" i="428" s="1"/>
  <c r="T71" i="428" a="1"/>
  <c r="T71" i="428" s="1"/>
  <c r="R71" i="428" a="1"/>
  <c r="R71" i="428" s="1"/>
  <c r="N71" i="428" a="1"/>
  <c r="N71" i="428" s="1"/>
  <c r="S71" i="428" a="1"/>
  <c r="S71" i="428" s="1"/>
  <c r="O71" i="428" a="1"/>
  <c r="O71" i="428" s="1"/>
  <c r="M71" i="428" a="1"/>
  <c r="M71" i="428" s="1"/>
  <c r="D32" i="428" a="1"/>
  <c r="D32" i="428" s="1"/>
  <c r="G60" i="428" a="1"/>
  <c r="G60" i="428" s="1"/>
  <c r="E60" i="428" a="1"/>
  <c r="E60" i="428" s="1"/>
  <c r="C60" i="428" a="1"/>
  <c r="C60" i="428" s="1"/>
  <c r="D60" i="428" a="1"/>
  <c r="D60" i="428" s="1"/>
  <c r="K60" i="428" a="1"/>
  <c r="K60" i="428" s="1"/>
  <c r="I60" i="428" a="1"/>
  <c r="I60" i="428" s="1"/>
  <c r="F60" i="428" a="1"/>
  <c r="F60" i="428" s="1"/>
  <c r="K58" i="428" a="1"/>
  <c r="K58" i="428" s="1"/>
  <c r="I58" i="428" a="1"/>
  <c r="I58" i="428" s="1"/>
  <c r="F58" i="428" a="1"/>
  <c r="F58" i="428" s="1"/>
  <c r="D58" i="428" a="1"/>
  <c r="D58" i="428" s="1"/>
  <c r="C58" i="428" a="1"/>
  <c r="C58" i="428" s="1"/>
  <c r="G58" i="428" a="1"/>
  <c r="G58" i="428" s="1"/>
  <c r="E58" i="428" a="1"/>
  <c r="E58" i="428" s="1"/>
  <c r="G56" i="428" a="1"/>
  <c r="G56" i="428" s="1"/>
  <c r="E56" i="428" a="1"/>
  <c r="E56" i="428" s="1"/>
  <c r="C56" i="428" a="1"/>
  <c r="C56" i="428" s="1"/>
  <c r="D56" i="428" a="1"/>
  <c r="D56" i="428" s="1"/>
  <c r="K56" i="428" a="1"/>
  <c r="K56" i="428" s="1"/>
  <c r="I56" i="428" a="1"/>
  <c r="I56" i="428" s="1"/>
  <c r="F56" i="428" a="1"/>
  <c r="F56" i="428" s="1"/>
  <c r="K54" i="428" a="1"/>
  <c r="K54" i="428" s="1"/>
  <c r="I54" i="428" a="1"/>
  <c r="I54" i="428" s="1"/>
  <c r="F54" i="428" a="1"/>
  <c r="F54" i="428" s="1"/>
  <c r="D54" i="428" a="1"/>
  <c r="D54" i="428" s="1"/>
  <c r="C54" i="428" a="1"/>
  <c r="C54" i="428" s="1"/>
  <c r="G54" i="428" a="1"/>
  <c r="G54" i="428" s="1"/>
  <c r="E54" i="428" a="1"/>
  <c r="E54" i="428" s="1"/>
  <c r="D15" i="428" a="1"/>
  <c r="D15" i="428" s="1"/>
  <c r="K15" i="428" s="1" a="1"/>
  <c r="K15" i="428" s="1"/>
  <c r="L15" i="428" s="1" a="1"/>
  <c r="L15" i="428" s="1"/>
  <c r="T50" i="428" a="1"/>
  <c r="T50" i="428" s="1"/>
  <c r="R50" i="428" a="1"/>
  <c r="R50" i="428" s="1"/>
  <c r="N50" i="428" a="1"/>
  <c r="N50" i="428" s="1"/>
  <c r="O50" i="428" a="1"/>
  <c r="O50" i="428" s="1"/>
  <c r="M50" i="428" a="1"/>
  <c r="M50" i="428" s="1"/>
  <c r="S50" i="428" a="1"/>
  <c r="S50" i="428" s="1"/>
  <c r="K14" i="428" a="1"/>
  <c r="K14" i="428" s="1"/>
  <c r="L14" i="428" s="1" a="1"/>
  <c r="L14" i="428" s="1"/>
  <c r="D11" i="428" a="1"/>
  <c r="D11" i="428" s="1"/>
  <c r="K11" i="428" s="1" a="1"/>
  <c r="K11" i="428" s="1"/>
  <c r="L11" i="428" s="1" a="1"/>
  <c r="L11" i="428" s="1"/>
  <c r="T46" i="428" a="1"/>
  <c r="T46" i="428" s="1"/>
  <c r="R46" i="428" a="1"/>
  <c r="R46" i="428" s="1"/>
  <c r="N46" i="428" a="1"/>
  <c r="N46" i="428" s="1"/>
  <c r="O46" i="428" a="1"/>
  <c r="O46" i="428" s="1"/>
  <c r="M46" i="428" a="1"/>
  <c r="M46" i="428" s="1"/>
  <c r="S46" i="428" a="1"/>
  <c r="S46" i="428" s="1"/>
  <c r="G61" i="428" a="1"/>
  <c r="G61" i="428" s="1"/>
  <c r="E61" i="428" a="1"/>
  <c r="E61" i="428" s="1"/>
  <c r="C61" i="428" a="1"/>
  <c r="C61" i="428" s="1"/>
  <c r="K61" i="428" a="1"/>
  <c r="K61" i="428" s="1"/>
  <c r="I61" i="428" a="1"/>
  <c r="I61" i="428" s="1"/>
  <c r="F61" i="428" a="1"/>
  <c r="F61" i="428" s="1"/>
  <c r="D61" i="428" a="1"/>
  <c r="D61" i="428" s="1"/>
  <c r="T59" i="428" a="1"/>
  <c r="T59" i="428" s="1"/>
  <c r="R59" i="428" a="1"/>
  <c r="R59" i="428" s="1"/>
  <c r="N59" i="428" a="1"/>
  <c r="N59" i="428" s="1"/>
  <c r="S59" i="428" a="1"/>
  <c r="S59" i="428" s="1"/>
  <c r="O59" i="428" a="1"/>
  <c r="O59" i="428" s="1"/>
  <c r="M59" i="428" a="1"/>
  <c r="M59" i="428" s="1"/>
  <c r="D21" i="428" a="1"/>
  <c r="D21" i="428" s="1"/>
  <c r="G53" i="428" a="1"/>
  <c r="G53" i="428" s="1"/>
  <c r="E53" i="428" a="1"/>
  <c r="E53" i="428" s="1"/>
  <c r="C53" i="428" a="1"/>
  <c r="C53" i="428" s="1"/>
  <c r="K53" i="428" a="1"/>
  <c r="K53" i="428" s="1"/>
  <c r="I53" i="428" a="1"/>
  <c r="I53" i="428" s="1"/>
  <c r="F53" i="428" a="1"/>
  <c r="F53" i="428" s="1"/>
  <c r="D53" i="428" a="1"/>
  <c r="D53" i="428" s="1"/>
  <c r="G68" i="428" a="1"/>
  <c r="G68" i="428" s="1"/>
  <c r="E68" i="428" a="1"/>
  <c r="E68" i="428" s="1"/>
  <c r="C68" i="428" a="1"/>
  <c r="C68" i="428" s="1"/>
  <c r="I68" i="428" a="1"/>
  <c r="I68" i="428" s="1"/>
  <c r="F68" i="428" a="1"/>
  <c r="F68" i="428" s="1"/>
  <c r="D68" i="428" a="1"/>
  <c r="D68" i="428" s="1"/>
  <c r="K68" i="428" a="1"/>
  <c r="K68" i="428" s="1"/>
  <c r="W9" i="428" a="1"/>
  <c r="W9" i="428" s="1"/>
  <c r="O68" i="428" a="1"/>
  <c r="O68" i="428" s="1"/>
  <c r="Y9" i="428" a="1"/>
  <c r="Y9" i="428" s="1"/>
  <c r="O66" i="423" a="1"/>
  <c r="O66" i="423" s="1"/>
  <c r="O69" i="428" a="1"/>
  <c r="O69" i="428" s="1"/>
  <c r="G72" i="428" a="1"/>
  <c r="G72" i="428" s="1"/>
  <c r="E72" i="428" a="1"/>
  <c r="E72" i="428" s="1"/>
  <c r="C72" i="428" a="1"/>
  <c r="C72" i="428" s="1"/>
  <c r="I72" i="428" a="1"/>
  <c r="I72" i="428" s="1"/>
  <c r="F72" i="428" a="1"/>
  <c r="F72" i="428" s="1"/>
  <c r="D72" i="428" a="1"/>
  <c r="D72" i="428" s="1"/>
  <c r="K72" i="428" a="1"/>
  <c r="K72" i="428" s="1"/>
  <c r="G65" i="428" a="1"/>
  <c r="G65" i="428" s="1"/>
  <c r="E65" i="428" a="1"/>
  <c r="E65" i="428" s="1"/>
  <c r="C65" i="428" a="1"/>
  <c r="C65" i="428" s="1"/>
  <c r="K65" i="428" a="1"/>
  <c r="K65" i="428" s="1"/>
  <c r="I65" i="428" a="1"/>
  <c r="I65" i="428" s="1"/>
  <c r="F65" i="428" a="1"/>
  <c r="F65" i="428" s="1"/>
  <c r="D65" i="428" a="1"/>
  <c r="D65" i="428" s="1"/>
  <c r="D29" i="428" a="1"/>
  <c r="D29" i="428" s="1"/>
  <c r="S56" i="428" a="1"/>
  <c r="S56" i="428" s="1"/>
  <c r="O56" i="428" a="1"/>
  <c r="O56" i="428" s="1"/>
  <c r="M56" i="428" a="1"/>
  <c r="M56" i="428" s="1"/>
  <c r="N56" i="428" a="1"/>
  <c r="N56" i="428" s="1"/>
  <c r="T56" i="428" a="1"/>
  <c r="T56" i="428" s="1"/>
  <c r="R56" i="428" a="1"/>
  <c r="R56" i="428" s="1"/>
  <c r="T47" i="428" a="1"/>
  <c r="T47" i="428" s="1"/>
  <c r="R47" i="428" a="1"/>
  <c r="R47" i="428" s="1"/>
  <c r="N47" i="428" a="1"/>
  <c r="N47" i="428" s="1"/>
  <c r="S47" i="428" a="1"/>
  <c r="S47" i="428" s="1"/>
  <c r="O47" i="428" a="1"/>
  <c r="O47" i="428" s="1"/>
  <c r="M47" i="428" a="1"/>
  <c r="M47" i="428" s="1"/>
  <c r="R72" i="428" a="1"/>
  <c r="R72" i="428" s="1"/>
  <c r="S53" i="428" a="1"/>
  <c r="S53" i="428" s="1"/>
  <c r="O53" i="428" a="1"/>
  <c r="O53" i="428" s="1"/>
  <c r="M53" i="428" a="1"/>
  <c r="M53" i="428" s="1"/>
  <c r="T53" i="428" a="1"/>
  <c r="T53" i="428" s="1"/>
  <c r="R53" i="428" a="1"/>
  <c r="R53" i="428" s="1"/>
  <c r="N53" i="428" a="1"/>
  <c r="N53" i="428" s="1"/>
  <c r="G45" i="428" a="1"/>
  <c r="G45" i="428" s="1"/>
  <c r="E45" i="428" a="1"/>
  <c r="E45" i="428" s="1"/>
  <c r="C45" i="428" a="1"/>
  <c r="C45" i="428" s="1"/>
  <c r="K45" i="428" a="1"/>
  <c r="K45" i="428" s="1"/>
  <c r="I45" i="428" a="1"/>
  <c r="I45" i="428" s="1"/>
  <c r="F45" i="428" a="1"/>
  <c r="F45" i="428" s="1"/>
  <c r="D45" i="428" a="1"/>
  <c r="D45" i="428" s="1"/>
  <c r="M54" i="424" a="1"/>
  <c r="M54" i="424" s="1"/>
  <c r="M65" i="426" a="1"/>
  <c r="M65" i="426" s="1"/>
  <c r="Y31" i="427" a="1"/>
  <c r="Y31" i="427" s="1"/>
  <c r="N53" i="427" a="1"/>
  <c r="N53" i="427" s="1"/>
  <c r="O59" i="427" a="1"/>
  <c r="O59" i="427" s="1"/>
  <c r="T56" i="427" a="1"/>
  <c r="T56" i="427" s="1"/>
  <c r="T69" i="428" a="1"/>
  <c r="T69" i="428" s="1"/>
  <c r="T65" i="428" a="1"/>
  <c r="T65" i="428" s="1"/>
  <c r="G64" i="428" a="1"/>
  <c r="G64" i="428" s="1"/>
  <c r="E64" i="428" a="1"/>
  <c r="E64" i="428" s="1"/>
  <c r="C64" i="428" a="1"/>
  <c r="C64" i="428" s="1"/>
  <c r="I64" i="428" a="1"/>
  <c r="I64" i="428" s="1"/>
  <c r="F64" i="428" a="1"/>
  <c r="F64" i="428" s="1"/>
  <c r="D64" i="428" a="1"/>
  <c r="D64" i="428" s="1"/>
  <c r="K64" i="428" a="1"/>
  <c r="K64" i="428" s="1"/>
  <c r="T67" i="428" a="1"/>
  <c r="T67" i="428" s="1"/>
  <c r="R67" i="428" a="1"/>
  <c r="R67" i="428" s="1"/>
  <c r="N67" i="428" a="1"/>
  <c r="N67" i="428" s="1"/>
  <c r="S67" i="428" a="1"/>
  <c r="S67" i="428" s="1"/>
  <c r="O67" i="428" a="1"/>
  <c r="O67" i="428" s="1"/>
  <c r="M67" i="428" a="1"/>
  <c r="M67" i="428" s="1"/>
  <c r="D28" i="428" a="1"/>
  <c r="D28" i="428" s="1"/>
  <c r="K62" i="428" a="1"/>
  <c r="K62" i="428" s="1"/>
  <c r="I62" i="428" a="1"/>
  <c r="I62" i="428" s="1"/>
  <c r="F62" i="428" a="1"/>
  <c r="F62" i="428" s="1"/>
  <c r="D62" i="428" a="1"/>
  <c r="D62" i="428" s="1"/>
  <c r="G62" i="428" a="1"/>
  <c r="G62" i="428" s="1"/>
  <c r="E62" i="428" a="1"/>
  <c r="E62" i="428" s="1"/>
  <c r="C62" i="428" a="1"/>
  <c r="C62" i="428" s="1"/>
  <c r="S49" i="428" a="1"/>
  <c r="S49" i="428" s="1"/>
  <c r="O49" i="428" a="1"/>
  <c r="O49" i="428" s="1"/>
  <c r="M49" i="428" a="1"/>
  <c r="M49" i="428" s="1"/>
  <c r="T49" i="428" a="1"/>
  <c r="T49" i="428" s="1"/>
  <c r="R49" i="428" a="1"/>
  <c r="R49" i="428" s="1"/>
  <c r="N49" i="428" a="1"/>
  <c r="N49" i="428" s="1"/>
  <c r="S45" i="428" a="1"/>
  <c r="S45" i="428" s="1"/>
  <c r="O45" i="428" a="1"/>
  <c r="O45" i="428" s="1"/>
  <c r="M45" i="428" a="1"/>
  <c r="M45" i="428" s="1"/>
  <c r="T45" i="428" a="1"/>
  <c r="T45" i="428" s="1"/>
  <c r="R45" i="428" a="1"/>
  <c r="R45" i="428" s="1"/>
  <c r="N45" i="428" a="1"/>
  <c r="N45" i="428" s="1"/>
  <c r="K9" i="428" a="1"/>
  <c r="K9" i="428" s="1"/>
  <c r="M72" i="428" a="1"/>
  <c r="M72" i="428" s="1"/>
  <c r="N64" i="428" a="1"/>
  <c r="N64" i="428" s="1"/>
  <c r="O64" i="428" a="1"/>
  <c r="O64" i="428" s="1"/>
  <c r="T70" i="428" a="1"/>
  <c r="T70" i="428" s="1"/>
  <c r="R70" i="428" a="1"/>
  <c r="R70" i="428" s="1"/>
  <c r="N70" i="428" a="1"/>
  <c r="N70" i="428" s="1"/>
  <c r="S70" i="428" a="1"/>
  <c r="S70" i="428" s="1"/>
  <c r="O70" i="428" a="1"/>
  <c r="O70" i="428" s="1"/>
  <c r="M70" i="428" a="1"/>
  <c r="M70" i="428" s="1"/>
  <c r="T66" i="428" a="1"/>
  <c r="T66" i="428" s="1"/>
  <c r="R66" i="428" a="1"/>
  <c r="R66" i="428" s="1"/>
  <c r="N66" i="428" a="1"/>
  <c r="N66" i="428" s="1"/>
  <c r="S66" i="428" a="1"/>
  <c r="S66" i="428" s="1"/>
  <c r="O66" i="428" a="1"/>
  <c r="O66" i="428" s="1"/>
  <c r="M66" i="428" a="1"/>
  <c r="M66" i="428" s="1"/>
  <c r="K25" i="428" a="1"/>
  <c r="K25" i="428" s="1"/>
  <c r="L25" i="428" s="1" a="1"/>
  <c r="L25" i="428" s="1"/>
  <c r="K59" i="428" a="1"/>
  <c r="K59" i="428" s="1"/>
  <c r="I59" i="428" a="1"/>
  <c r="I59" i="428" s="1"/>
  <c r="F59" i="428" a="1"/>
  <c r="F59" i="428" s="1"/>
  <c r="D59" i="428" a="1"/>
  <c r="D59" i="428" s="1"/>
  <c r="G59" i="428" a="1"/>
  <c r="G59" i="428" s="1"/>
  <c r="E59" i="428" a="1"/>
  <c r="E59" i="428" s="1"/>
  <c r="C59" i="428" a="1"/>
  <c r="C59" i="428" s="1"/>
  <c r="S57" i="428" a="1"/>
  <c r="S57" i="428" s="1"/>
  <c r="O57" i="428" a="1"/>
  <c r="O57" i="428" s="1"/>
  <c r="M57" i="428" a="1"/>
  <c r="M57" i="428" s="1"/>
  <c r="T57" i="428" a="1"/>
  <c r="T57" i="428" s="1"/>
  <c r="R57" i="428" a="1"/>
  <c r="R57" i="428" s="1"/>
  <c r="N57" i="428" a="1"/>
  <c r="N57" i="428" s="1"/>
  <c r="D19" i="428" a="1"/>
  <c r="D19" i="428" s="1"/>
  <c r="K19" i="428" s="1" a="1"/>
  <c r="K19" i="428" s="1"/>
  <c r="L19" i="428" s="1" a="1"/>
  <c r="L19" i="428" s="1"/>
  <c r="K52" i="428" a="1"/>
  <c r="K52" i="428" s="1"/>
  <c r="G52" i="428" a="1"/>
  <c r="G52" i="428" s="1"/>
  <c r="E52" i="428" a="1"/>
  <c r="E52" i="428" s="1"/>
  <c r="C52" i="428" a="1"/>
  <c r="C52" i="428" s="1"/>
  <c r="F52" i="428" a="1"/>
  <c r="F52" i="428" s="1"/>
  <c r="D52" i="428" a="1"/>
  <c r="D52" i="428" s="1"/>
  <c r="I52" i="428" a="1"/>
  <c r="I52" i="428" s="1"/>
  <c r="K50" i="428" a="1"/>
  <c r="K50" i="428" s="1"/>
  <c r="I50" i="428" a="1"/>
  <c r="I50" i="428" s="1"/>
  <c r="F50" i="428" a="1"/>
  <c r="F50" i="428" s="1"/>
  <c r="D50" i="428" a="1"/>
  <c r="D50" i="428" s="1"/>
  <c r="E50" i="428" a="1"/>
  <c r="E50" i="428" s="1"/>
  <c r="C50" i="428" a="1"/>
  <c r="C50" i="428" s="1"/>
  <c r="G50" i="428" a="1"/>
  <c r="G50" i="428" s="1"/>
  <c r="G48" i="428" a="1"/>
  <c r="G48" i="428" s="1"/>
  <c r="E48" i="428" a="1"/>
  <c r="E48" i="428" s="1"/>
  <c r="C48" i="428" a="1"/>
  <c r="C48" i="428" s="1"/>
  <c r="F48" i="428" a="1"/>
  <c r="F48" i="428" s="1"/>
  <c r="D48" i="428" a="1"/>
  <c r="D48" i="428" s="1"/>
  <c r="K48" i="428" a="1"/>
  <c r="K48" i="428" s="1"/>
  <c r="I48" i="428" a="1"/>
  <c r="I48" i="428" s="1"/>
  <c r="K46" i="428" a="1"/>
  <c r="K46" i="428" s="1"/>
  <c r="I46" i="428" a="1"/>
  <c r="I46" i="428" s="1"/>
  <c r="F46" i="428" a="1"/>
  <c r="F46" i="428" s="1"/>
  <c r="D46" i="428" a="1"/>
  <c r="D46" i="428" s="1"/>
  <c r="E46" i="428" a="1"/>
  <c r="E46" i="428" s="1"/>
  <c r="C46" i="428" a="1"/>
  <c r="C46" i="428" s="1"/>
  <c r="G46" i="428" a="1"/>
  <c r="G46" i="428" s="1"/>
  <c r="G44" i="428" a="1"/>
  <c r="G44" i="428" s="1"/>
  <c r="E44" i="428" a="1"/>
  <c r="E44" i="428" s="1"/>
  <c r="C44" i="428" a="1"/>
  <c r="C44" i="428" s="1"/>
  <c r="F44" i="428" a="1"/>
  <c r="F44" i="428" s="1"/>
  <c r="D44" i="428" a="1"/>
  <c r="D44" i="428" s="1"/>
  <c r="K44" i="428" a="1"/>
  <c r="K44" i="428" s="1"/>
  <c r="I44" i="428" a="1"/>
  <c r="I44" i="428" s="1"/>
  <c r="H8" i="428" a="1"/>
  <c r="H8" i="428" s="1"/>
  <c r="AA8" i="428" s="1" a="1"/>
  <c r="AA8" i="428" s="1"/>
  <c r="M68" i="428" a="1"/>
  <c r="M68" i="428" s="1"/>
  <c r="Y14" i="428" a="1"/>
  <c r="Y14" i="428" s="1"/>
  <c r="X28" i="427" a="1"/>
  <c r="X28" i="427" s="1"/>
  <c r="K51" i="427" a="1"/>
  <c r="K51" i="427" s="1"/>
  <c r="G51" i="427" a="1"/>
  <c r="G51" i="427" s="1"/>
  <c r="E51" i="427" a="1"/>
  <c r="E51" i="427" s="1"/>
  <c r="C51" i="427" a="1"/>
  <c r="C51" i="427" s="1"/>
  <c r="F51" i="427" a="1"/>
  <c r="F51" i="427" s="1"/>
  <c r="D51" i="427" a="1"/>
  <c r="D51" i="427" s="1"/>
  <c r="I51" i="427" a="1"/>
  <c r="I51" i="427" s="1"/>
  <c r="D15" i="427" a="1"/>
  <c r="D15" i="427" s="1"/>
  <c r="K15" i="427" s="1" a="1"/>
  <c r="K15" i="427" s="1"/>
  <c r="L15" i="427" s="1" a="1"/>
  <c r="L15" i="427" s="1"/>
  <c r="K49" i="427" a="1"/>
  <c r="K49" i="427" s="1"/>
  <c r="I49" i="427" a="1"/>
  <c r="I49" i="427" s="1"/>
  <c r="F49" i="427" a="1"/>
  <c r="F49" i="427" s="1"/>
  <c r="D49" i="427" a="1"/>
  <c r="D49" i="427" s="1"/>
  <c r="E49" i="427" a="1"/>
  <c r="E49" i="427" s="1"/>
  <c r="C49" i="427" a="1"/>
  <c r="C49" i="427" s="1"/>
  <c r="G49" i="427" a="1"/>
  <c r="G49" i="427" s="1"/>
  <c r="D13" i="427" a="1"/>
  <c r="D13" i="427" s="1"/>
  <c r="K13" i="427" s="1" a="1"/>
  <c r="K13" i="427" s="1"/>
  <c r="L13" i="427" s="1" a="1"/>
  <c r="L13" i="427" s="1"/>
  <c r="K45" i="427" a="1"/>
  <c r="K45" i="427" s="1"/>
  <c r="I45" i="427" a="1"/>
  <c r="I45" i="427" s="1"/>
  <c r="F45" i="427" a="1"/>
  <c r="F45" i="427" s="1"/>
  <c r="D45" i="427" a="1"/>
  <c r="D45" i="427" s="1"/>
  <c r="E45" i="427" a="1"/>
  <c r="E45" i="427" s="1"/>
  <c r="C45" i="427" a="1"/>
  <c r="C45" i="427" s="1"/>
  <c r="G45" i="427" a="1"/>
  <c r="G45" i="427" s="1"/>
  <c r="D9" i="427" a="1"/>
  <c r="D9" i="427" s="1"/>
  <c r="K9" i="427" s="1" a="1"/>
  <c r="K9" i="427" s="1"/>
  <c r="K63" i="427" a="1"/>
  <c r="K63" i="427" s="1"/>
  <c r="I63" i="427" a="1"/>
  <c r="I63" i="427" s="1"/>
  <c r="F63" i="427" a="1"/>
  <c r="F63" i="427" s="1"/>
  <c r="D63" i="427" a="1"/>
  <c r="D63" i="427" s="1"/>
  <c r="G63" i="427" a="1"/>
  <c r="G63" i="427" s="1"/>
  <c r="E63" i="427" a="1"/>
  <c r="E63" i="427" s="1"/>
  <c r="C63" i="427" a="1"/>
  <c r="C63" i="427" s="1"/>
  <c r="D27" i="427" a="1"/>
  <c r="D27" i="427" s="1"/>
  <c r="R63" i="427" a="1"/>
  <c r="R63" i="427" s="1"/>
  <c r="M63" i="427" a="1"/>
  <c r="M63" i="427" s="1"/>
  <c r="N63" i="427" a="1"/>
  <c r="N63" i="427" s="1"/>
  <c r="O63" i="427" a="1"/>
  <c r="O63" i="427" s="1"/>
  <c r="S63" i="427" a="1"/>
  <c r="S63" i="427" s="1"/>
  <c r="T63" i="427" a="1"/>
  <c r="T63" i="427" s="1"/>
  <c r="K54" i="427" a="1"/>
  <c r="K54" i="427" s="1"/>
  <c r="I54" i="427" a="1"/>
  <c r="I54" i="427" s="1"/>
  <c r="F54" i="427" a="1"/>
  <c r="F54" i="427" s="1"/>
  <c r="D54" i="427" a="1"/>
  <c r="D54" i="427" s="1"/>
  <c r="C54" i="427" a="1"/>
  <c r="C54" i="427" s="1"/>
  <c r="G54" i="427" a="1"/>
  <c r="G54" i="427" s="1"/>
  <c r="E54" i="427" a="1"/>
  <c r="E54" i="427" s="1"/>
  <c r="D18" i="427" a="1"/>
  <c r="D18" i="427" s="1"/>
  <c r="M54" i="427" a="1"/>
  <c r="M54" i="427" s="1"/>
  <c r="O54" i="427" a="1"/>
  <c r="O54" i="427" s="1"/>
  <c r="T54" i="427" a="1"/>
  <c r="T54" i="427" s="1"/>
  <c r="S54" i="427" a="1"/>
  <c r="S54" i="427" s="1"/>
  <c r="N54" i="427" a="1"/>
  <c r="N54" i="427" s="1"/>
  <c r="R54" i="427" a="1"/>
  <c r="R54" i="427" s="1"/>
  <c r="G52" i="427" a="1"/>
  <c r="G52" i="427" s="1"/>
  <c r="C52" i="427" a="1"/>
  <c r="C52" i="427" s="1"/>
  <c r="K52" i="427" a="1"/>
  <c r="K52" i="427" s="1"/>
  <c r="F52" i="427" a="1"/>
  <c r="F52" i="427" s="1"/>
  <c r="E52" i="427" a="1"/>
  <c r="E52" i="427" s="1"/>
  <c r="I52" i="427" a="1"/>
  <c r="I52" i="427" s="1"/>
  <c r="D52" i="427" a="1"/>
  <c r="D52" i="427" s="1"/>
  <c r="D16" i="427" a="1"/>
  <c r="D16" i="427" s="1"/>
  <c r="S52" i="427" a="1"/>
  <c r="S52" i="427" s="1"/>
  <c r="T52" i="427" a="1"/>
  <c r="T52" i="427" s="1"/>
  <c r="O52" i="427" a="1"/>
  <c r="O52" i="427" s="1"/>
  <c r="R52" i="427" a="1"/>
  <c r="R52" i="427" s="1"/>
  <c r="M52" i="427" a="1"/>
  <c r="M52" i="427" s="1"/>
  <c r="N52" i="427" a="1"/>
  <c r="N52" i="427" s="1"/>
  <c r="G47" i="427" a="1"/>
  <c r="G47" i="427" s="1"/>
  <c r="E47" i="427" a="1"/>
  <c r="E47" i="427" s="1"/>
  <c r="C47" i="427" a="1"/>
  <c r="C47" i="427" s="1"/>
  <c r="F47" i="427" a="1"/>
  <c r="F47" i="427" s="1"/>
  <c r="D47" i="427" a="1"/>
  <c r="D47" i="427" s="1"/>
  <c r="K47" i="427" a="1"/>
  <c r="K47" i="427" s="1"/>
  <c r="I47" i="427" a="1"/>
  <c r="I47" i="427" s="1"/>
  <c r="D11" i="427" a="1"/>
  <c r="D11" i="427" s="1"/>
  <c r="K11" i="427" s="1" a="1"/>
  <c r="K11" i="427" s="1"/>
  <c r="L11" i="427" s="1" a="1"/>
  <c r="L11" i="427" s="1"/>
  <c r="K50" i="427" a="1"/>
  <c r="K50" i="427" s="1"/>
  <c r="I50" i="427" a="1"/>
  <c r="I50" i="427" s="1"/>
  <c r="F50" i="427" a="1"/>
  <c r="F50" i="427" s="1"/>
  <c r="D50" i="427" a="1"/>
  <c r="D50" i="427" s="1"/>
  <c r="G50" i="427" a="1"/>
  <c r="G50" i="427" s="1"/>
  <c r="E50" i="427" a="1"/>
  <c r="E50" i="427" s="1"/>
  <c r="C50" i="427" a="1"/>
  <c r="C50" i="427" s="1"/>
  <c r="D14" i="427" a="1"/>
  <c r="D14" i="427" s="1"/>
  <c r="K14" i="427" s="1" a="1"/>
  <c r="K14" i="427" s="1"/>
  <c r="L14" i="427" s="1" a="1"/>
  <c r="L14" i="427" s="1"/>
  <c r="G48" i="427" a="1"/>
  <c r="G48" i="427" s="1"/>
  <c r="E48" i="427" a="1"/>
  <c r="E48" i="427" s="1"/>
  <c r="C48" i="427" a="1"/>
  <c r="C48" i="427" s="1"/>
  <c r="K48" i="427" a="1"/>
  <c r="K48" i="427" s="1"/>
  <c r="I48" i="427" a="1"/>
  <c r="I48" i="427" s="1"/>
  <c r="F48" i="427" a="1"/>
  <c r="F48" i="427" s="1"/>
  <c r="D48" i="427" a="1"/>
  <c r="D48" i="427" s="1"/>
  <c r="D12" i="427" a="1"/>
  <c r="D12" i="427" s="1"/>
  <c r="K46" i="427" a="1"/>
  <c r="K46" i="427" s="1"/>
  <c r="I46" i="427" a="1"/>
  <c r="I46" i="427" s="1"/>
  <c r="F46" i="427" a="1"/>
  <c r="F46" i="427" s="1"/>
  <c r="D46" i="427" a="1"/>
  <c r="D46" i="427" s="1"/>
  <c r="G46" i="427" a="1"/>
  <c r="G46" i="427" s="1"/>
  <c r="E46" i="427" a="1"/>
  <c r="E46" i="427" s="1"/>
  <c r="C46" i="427" a="1"/>
  <c r="C46" i="427" s="1"/>
  <c r="D10" i="427" a="1"/>
  <c r="D10" i="427" s="1"/>
  <c r="K10" i="427" s="1" a="1"/>
  <c r="K10" i="427" s="1"/>
  <c r="L10" i="427" s="1" a="1"/>
  <c r="L10" i="427" s="1"/>
  <c r="G44" i="427" a="1"/>
  <c r="G44" i="427" s="1"/>
  <c r="E44" i="427" a="1"/>
  <c r="E44" i="427" s="1"/>
  <c r="C44" i="427" a="1"/>
  <c r="C44" i="427" s="1"/>
  <c r="K44" i="427" a="1"/>
  <c r="K44" i="427" s="1"/>
  <c r="I44" i="427" a="1"/>
  <c r="I44" i="427" s="1"/>
  <c r="F44" i="427" a="1"/>
  <c r="F44" i="427" s="1"/>
  <c r="D44" i="427" a="1"/>
  <c r="D44" i="427" s="1"/>
  <c r="H8" i="427" a="1"/>
  <c r="H8" i="427" s="1"/>
  <c r="AA8" i="427" s="1" a="1"/>
  <c r="AA8" i="427" s="1"/>
  <c r="D8" i="427" a="1"/>
  <c r="D8" i="427" s="1"/>
  <c r="G65" i="427" a="1"/>
  <c r="G65" i="427" s="1"/>
  <c r="E65" i="427" a="1"/>
  <c r="E65" i="427" s="1"/>
  <c r="C65" i="427" a="1"/>
  <c r="C65" i="427" s="1"/>
  <c r="K65" i="427" a="1"/>
  <c r="K65" i="427" s="1"/>
  <c r="I65" i="427" a="1"/>
  <c r="I65" i="427" s="1"/>
  <c r="F65" i="427" a="1"/>
  <c r="F65" i="427" s="1"/>
  <c r="D65" i="427" a="1"/>
  <c r="D65" i="427" s="1"/>
  <c r="D29" i="427" a="1"/>
  <c r="D29" i="427" s="1"/>
  <c r="K29" i="427" s="1" a="1"/>
  <c r="K29" i="427" s="1"/>
  <c r="L29" i="427" s="1" a="1"/>
  <c r="L29" i="427" s="1"/>
  <c r="S69" i="427" a="1"/>
  <c r="S69" i="427" s="1"/>
  <c r="O69" i="427" a="1"/>
  <c r="O69" i="427" s="1"/>
  <c r="M69" i="427" a="1"/>
  <c r="M69" i="427" s="1"/>
  <c r="T69" i="427" a="1"/>
  <c r="T69" i="427" s="1"/>
  <c r="R69" i="427" a="1"/>
  <c r="R69" i="427" s="1"/>
  <c r="N69" i="427" a="1"/>
  <c r="N69" i="427" s="1"/>
  <c r="K62" i="427" a="1"/>
  <c r="K62" i="427" s="1"/>
  <c r="I62" i="427" a="1"/>
  <c r="I62" i="427" s="1"/>
  <c r="F62" i="427" a="1"/>
  <c r="F62" i="427" s="1"/>
  <c r="D62" i="427" a="1"/>
  <c r="D62" i="427" s="1"/>
  <c r="G62" i="427" a="1"/>
  <c r="G62" i="427" s="1"/>
  <c r="E62" i="427" a="1"/>
  <c r="E62" i="427" s="1"/>
  <c r="C62" i="427" a="1"/>
  <c r="C62" i="427" s="1"/>
  <c r="D26" i="427" a="1"/>
  <c r="D26" i="427" s="1"/>
  <c r="K70" i="427" a="1"/>
  <c r="K70" i="427" s="1"/>
  <c r="I70" i="427" a="1"/>
  <c r="I70" i="427" s="1"/>
  <c r="F70" i="427" a="1"/>
  <c r="F70" i="427" s="1"/>
  <c r="D70" i="427" a="1"/>
  <c r="D70" i="427" s="1"/>
  <c r="G70" i="427" a="1"/>
  <c r="G70" i="427" s="1"/>
  <c r="E70" i="427" a="1"/>
  <c r="E70" i="427" s="1"/>
  <c r="C70" i="427" a="1"/>
  <c r="C70" i="427" s="1"/>
  <c r="S62" i="427" a="1"/>
  <c r="S62" i="427" s="1"/>
  <c r="R60" i="427" a="1"/>
  <c r="R60" i="427" s="1"/>
  <c r="N58" i="427" a="1"/>
  <c r="N58" i="427" s="1"/>
  <c r="S55" i="427" a="1"/>
  <c r="S55" i="427" s="1"/>
  <c r="M58" i="424" a="1"/>
  <c r="M58" i="424" s="1"/>
  <c r="R50" i="424" a="1"/>
  <c r="R50" i="424" s="1"/>
  <c r="N70" i="426" a="1"/>
  <c r="N70" i="426" s="1"/>
  <c r="S72" i="427" a="1"/>
  <c r="S72" i="427" s="1"/>
  <c r="O72" i="427" a="1"/>
  <c r="O72" i="427" s="1"/>
  <c r="M72" i="427" a="1"/>
  <c r="M72" i="427" s="1"/>
  <c r="T72" i="427" a="1"/>
  <c r="T72" i="427" s="1"/>
  <c r="R72" i="427" a="1"/>
  <c r="R72" i="427" s="1"/>
  <c r="N72" i="427" a="1"/>
  <c r="N72" i="427" s="1"/>
  <c r="S68" i="427" a="1"/>
  <c r="S68" i="427" s="1"/>
  <c r="O68" i="427" a="1"/>
  <c r="O68" i="427" s="1"/>
  <c r="M68" i="427" a="1"/>
  <c r="M68" i="427" s="1"/>
  <c r="T68" i="427" a="1"/>
  <c r="T68" i="427" s="1"/>
  <c r="R68" i="427" a="1"/>
  <c r="R68" i="427" s="1"/>
  <c r="N68" i="427" a="1"/>
  <c r="N68" i="427" s="1"/>
  <c r="T49" i="427" a="1"/>
  <c r="T49" i="427" s="1"/>
  <c r="R49" i="427" a="1"/>
  <c r="R49" i="427" s="1"/>
  <c r="N49" i="427" a="1"/>
  <c r="N49" i="427" s="1"/>
  <c r="O49" i="427" a="1"/>
  <c r="O49" i="427" s="1"/>
  <c r="M49" i="427" a="1"/>
  <c r="M49" i="427" s="1"/>
  <c r="S49" i="427" a="1"/>
  <c r="S49" i="427" s="1"/>
  <c r="T45" i="427" a="1"/>
  <c r="T45" i="427" s="1"/>
  <c r="R45" i="427" a="1"/>
  <c r="R45" i="427" s="1"/>
  <c r="N45" i="427" a="1"/>
  <c r="N45" i="427" s="1"/>
  <c r="O45" i="427" a="1"/>
  <c r="O45" i="427" s="1"/>
  <c r="M45" i="427" a="1"/>
  <c r="M45" i="427" s="1"/>
  <c r="S45" i="427" a="1"/>
  <c r="S45" i="427" s="1"/>
  <c r="G43" i="427" a="1"/>
  <c r="G43" i="427" s="1"/>
  <c r="E43" i="427" a="1"/>
  <c r="E43" i="427" s="1"/>
  <c r="C43" i="427" a="1"/>
  <c r="C43" i="427" s="1"/>
  <c r="F43" i="427" a="1"/>
  <c r="F43" i="427" s="1"/>
  <c r="D43" i="427" a="1"/>
  <c r="D43" i="427" s="1"/>
  <c r="K43" i="427" a="1"/>
  <c r="K43" i="427" s="1"/>
  <c r="I43" i="427" a="1"/>
  <c r="I43" i="427" s="1"/>
  <c r="R53" i="427" a="1"/>
  <c r="R53" i="427" s="1"/>
  <c r="G72" i="427" a="1"/>
  <c r="G72" i="427" s="1"/>
  <c r="E72" i="427" a="1"/>
  <c r="E72" i="427" s="1"/>
  <c r="C72" i="427" a="1"/>
  <c r="C72" i="427" s="1"/>
  <c r="I72" i="427" a="1"/>
  <c r="I72" i="427" s="1"/>
  <c r="F72" i="427" a="1"/>
  <c r="F72" i="427" s="1"/>
  <c r="D72" i="427" a="1"/>
  <c r="D72" i="427" s="1"/>
  <c r="K72" i="427" a="1"/>
  <c r="K72" i="427" s="1"/>
  <c r="N62" i="427" a="1"/>
  <c r="N62" i="427" s="1"/>
  <c r="N61" i="427" a="1"/>
  <c r="N61" i="427" s="1"/>
  <c r="T60" i="427" a="1"/>
  <c r="T60" i="427" s="1"/>
  <c r="S60" i="427" a="1"/>
  <c r="S60" i="427" s="1"/>
  <c r="R57" i="427" a="1"/>
  <c r="R57" i="427" s="1"/>
  <c r="N56" i="427" a="1"/>
  <c r="N56" i="427" s="1"/>
  <c r="N55" i="427" a="1"/>
  <c r="N55" i="427" s="1"/>
  <c r="G64" i="427" a="1"/>
  <c r="G64" i="427" s="1"/>
  <c r="E64" i="427" a="1"/>
  <c r="E64" i="427" s="1"/>
  <c r="C64" i="427" a="1"/>
  <c r="C64" i="427" s="1"/>
  <c r="I64" i="427" a="1"/>
  <c r="I64" i="427" s="1"/>
  <c r="F64" i="427" a="1"/>
  <c r="F64" i="427" s="1"/>
  <c r="D64" i="427" a="1"/>
  <c r="D64" i="427" s="1"/>
  <c r="K64" i="427" a="1"/>
  <c r="K64" i="427" s="1"/>
  <c r="K58" i="427" a="1"/>
  <c r="K58" i="427" s="1"/>
  <c r="I58" i="427" a="1"/>
  <c r="I58" i="427" s="1"/>
  <c r="F58" i="427" a="1"/>
  <c r="F58" i="427" s="1"/>
  <c r="D58" i="427" a="1"/>
  <c r="D58" i="427" s="1"/>
  <c r="C58" i="427" a="1"/>
  <c r="C58" i="427" s="1"/>
  <c r="G58" i="427" a="1"/>
  <c r="G58" i="427" s="1"/>
  <c r="E58" i="427" a="1"/>
  <c r="E58" i="427" s="1"/>
  <c r="O58" i="427" a="1"/>
  <c r="O58" i="427" s="1"/>
  <c r="D22" i="427" a="1"/>
  <c r="D22" i="427" s="1"/>
  <c r="T46" i="427" a="1"/>
  <c r="T46" i="427" s="1"/>
  <c r="R46" i="427" a="1"/>
  <c r="R46" i="427" s="1"/>
  <c r="N46" i="427" a="1"/>
  <c r="N46" i="427" s="1"/>
  <c r="S46" i="427" a="1"/>
  <c r="S46" i="427" s="1"/>
  <c r="O46" i="427" a="1"/>
  <c r="O46" i="427" s="1"/>
  <c r="M46" i="427" a="1"/>
  <c r="M46" i="427" s="1"/>
  <c r="G69" i="427" a="1"/>
  <c r="G69" i="427" s="1"/>
  <c r="E69" i="427" a="1"/>
  <c r="E69" i="427" s="1"/>
  <c r="C69" i="427" a="1"/>
  <c r="C69" i="427" s="1"/>
  <c r="K69" i="427" a="1"/>
  <c r="K69" i="427" s="1"/>
  <c r="I69" i="427" a="1"/>
  <c r="I69" i="427" s="1"/>
  <c r="F69" i="427" a="1"/>
  <c r="F69" i="427" s="1"/>
  <c r="D69" i="427" a="1"/>
  <c r="D69" i="427" s="1"/>
  <c r="O60" i="427" a="1"/>
  <c r="O60" i="427" s="1"/>
  <c r="K71" i="427" a="1"/>
  <c r="K71" i="427" s="1"/>
  <c r="I71" i="427" a="1"/>
  <c r="I71" i="427" s="1"/>
  <c r="F71" i="427" a="1"/>
  <c r="F71" i="427" s="1"/>
  <c r="D71" i="427" a="1"/>
  <c r="D71" i="427" s="1"/>
  <c r="G71" i="427" a="1"/>
  <c r="G71" i="427" s="1"/>
  <c r="E71" i="427" a="1"/>
  <c r="E71" i="427" s="1"/>
  <c r="C71" i="427" a="1"/>
  <c r="C71" i="427" s="1"/>
  <c r="O56" i="424" a="1"/>
  <c r="O56" i="424" s="1"/>
  <c r="M52" i="424" a="1"/>
  <c r="M52" i="424" s="1"/>
  <c r="T71" i="427" a="1"/>
  <c r="T71" i="427" s="1"/>
  <c r="R71" i="427" a="1"/>
  <c r="R71" i="427" s="1"/>
  <c r="N71" i="427" a="1"/>
  <c r="N71" i="427" s="1"/>
  <c r="S71" i="427" a="1"/>
  <c r="S71" i="427" s="1"/>
  <c r="O71" i="427" a="1"/>
  <c r="O71" i="427" s="1"/>
  <c r="M71" i="427" a="1"/>
  <c r="M71" i="427" s="1"/>
  <c r="T67" i="427" a="1"/>
  <c r="T67" i="427" s="1"/>
  <c r="R67" i="427" a="1"/>
  <c r="R67" i="427" s="1"/>
  <c r="N67" i="427" a="1"/>
  <c r="N67" i="427" s="1"/>
  <c r="S67" i="427" a="1"/>
  <c r="S67" i="427" s="1"/>
  <c r="O67" i="427" a="1"/>
  <c r="O67" i="427" s="1"/>
  <c r="M67" i="427" a="1"/>
  <c r="M67" i="427" s="1"/>
  <c r="K31" i="427" a="1"/>
  <c r="K31" i="427" s="1"/>
  <c r="L31" i="427" s="1" a="1"/>
  <c r="L31" i="427" s="1"/>
  <c r="G61" i="427" a="1"/>
  <c r="G61" i="427" s="1"/>
  <c r="E61" i="427" a="1"/>
  <c r="E61" i="427" s="1"/>
  <c r="C61" i="427" a="1"/>
  <c r="C61" i="427" s="1"/>
  <c r="K61" i="427" a="1"/>
  <c r="K61" i="427" s="1"/>
  <c r="I61" i="427" a="1"/>
  <c r="I61" i="427" s="1"/>
  <c r="F61" i="427" a="1"/>
  <c r="F61" i="427" s="1"/>
  <c r="D61" i="427" a="1"/>
  <c r="D61" i="427" s="1"/>
  <c r="D25" i="427" a="1"/>
  <c r="D25" i="427" s="1"/>
  <c r="K59" i="427" a="1"/>
  <c r="K59" i="427" s="1"/>
  <c r="I59" i="427" a="1"/>
  <c r="I59" i="427" s="1"/>
  <c r="F59" i="427" a="1"/>
  <c r="F59" i="427" s="1"/>
  <c r="D59" i="427" a="1"/>
  <c r="D59" i="427" s="1"/>
  <c r="G59" i="427" a="1"/>
  <c r="G59" i="427" s="1"/>
  <c r="E59" i="427" a="1"/>
  <c r="E59" i="427" s="1"/>
  <c r="C59" i="427" a="1"/>
  <c r="C59" i="427" s="1"/>
  <c r="D23" i="427" a="1"/>
  <c r="D23" i="427" s="1"/>
  <c r="G57" i="427" a="1"/>
  <c r="G57" i="427" s="1"/>
  <c r="E57" i="427" a="1"/>
  <c r="E57" i="427" s="1"/>
  <c r="C57" i="427" a="1"/>
  <c r="C57" i="427" s="1"/>
  <c r="K57" i="427" a="1"/>
  <c r="K57" i="427" s="1"/>
  <c r="I57" i="427" a="1"/>
  <c r="I57" i="427" s="1"/>
  <c r="F57" i="427" a="1"/>
  <c r="F57" i="427" s="1"/>
  <c r="D57" i="427" a="1"/>
  <c r="D57" i="427" s="1"/>
  <c r="D21" i="427" a="1"/>
  <c r="D21" i="427" s="1"/>
  <c r="G53" i="427" a="1"/>
  <c r="G53" i="427" s="1"/>
  <c r="E53" i="427" a="1"/>
  <c r="E53" i="427" s="1"/>
  <c r="C53" i="427" a="1"/>
  <c r="C53" i="427" s="1"/>
  <c r="K53" i="427" a="1"/>
  <c r="K53" i="427" s="1"/>
  <c r="I53" i="427" a="1"/>
  <c r="I53" i="427" s="1"/>
  <c r="F53" i="427" a="1"/>
  <c r="F53" i="427" s="1"/>
  <c r="D53" i="427" a="1"/>
  <c r="D53" i="427" s="1"/>
  <c r="D17" i="427" a="1"/>
  <c r="D17" i="427" s="1"/>
  <c r="S64" i="427" a="1"/>
  <c r="S64" i="427" s="1"/>
  <c r="O64" i="427" a="1"/>
  <c r="O64" i="427" s="1"/>
  <c r="M64" i="427" a="1"/>
  <c r="M64" i="427" s="1"/>
  <c r="T64" i="427" a="1"/>
  <c r="T64" i="427" s="1"/>
  <c r="R64" i="427" a="1"/>
  <c r="R64" i="427" s="1"/>
  <c r="N64" i="427" a="1"/>
  <c r="N64" i="427" s="1"/>
  <c r="S48" i="427" a="1"/>
  <c r="S48" i="427" s="1"/>
  <c r="O48" i="427" a="1"/>
  <c r="O48" i="427" s="1"/>
  <c r="M48" i="427" a="1"/>
  <c r="M48" i="427" s="1"/>
  <c r="T48" i="427" a="1"/>
  <c r="T48" i="427" s="1"/>
  <c r="R48" i="427" a="1"/>
  <c r="R48" i="427" s="1"/>
  <c r="N48" i="427" a="1"/>
  <c r="N48" i="427" s="1"/>
  <c r="S44" i="427" a="1"/>
  <c r="S44" i="427" s="1"/>
  <c r="O44" i="427" a="1"/>
  <c r="O44" i="427" s="1"/>
  <c r="M44" i="427" a="1"/>
  <c r="M44" i="427" s="1"/>
  <c r="T44" i="427" a="1"/>
  <c r="T44" i="427" s="1"/>
  <c r="R44" i="427" a="1"/>
  <c r="R44" i="427" s="1"/>
  <c r="N44" i="427" a="1"/>
  <c r="N44" i="427" s="1"/>
  <c r="T53" i="427" a="1"/>
  <c r="T53" i="427" s="1"/>
  <c r="M62" i="427" a="1"/>
  <c r="M62" i="427" s="1"/>
  <c r="R62" i="427" a="1"/>
  <c r="R62" i="427" s="1"/>
  <c r="R61" i="427" a="1"/>
  <c r="R61" i="427" s="1"/>
  <c r="S61" i="427" a="1"/>
  <c r="S61" i="427" s="1"/>
  <c r="N59" i="427" a="1"/>
  <c r="N59" i="427" s="1"/>
  <c r="S58" i="427" a="1"/>
  <c r="S58" i="427" s="1"/>
  <c r="T58" i="427" a="1"/>
  <c r="T58" i="427" s="1"/>
  <c r="T57" i="427" a="1"/>
  <c r="T57" i="427" s="1"/>
  <c r="M55" i="427" a="1"/>
  <c r="M55" i="427" s="1"/>
  <c r="B2" i="427"/>
  <c r="G60" i="427" a="1"/>
  <c r="G60" i="427" s="1"/>
  <c r="E60" i="427" a="1"/>
  <c r="E60" i="427" s="1"/>
  <c r="C60" i="427" a="1"/>
  <c r="C60" i="427" s="1"/>
  <c r="D60" i="427" a="1"/>
  <c r="D60" i="427" s="1"/>
  <c r="K60" i="427" a="1"/>
  <c r="K60" i="427" s="1"/>
  <c r="I60" i="427" a="1"/>
  <c r="I60" i="427" s="1"/>
  <c r="F60" i="427" a="1"/>
  <c r="F60" i="427" s="1"/>
  <c r="D24" i="427" a="1"/>
  <c r="D24" i="427" s="1"/>
  <c r="K55" i="427" a="1"/>
  <c r="K55" i="427" s="1"/>
  <c r="I55" i="427" a="1"/>
  <c r="I55" i="427" s="1"/>
  <c r="F55" i="427" a="1"/>
  <c r="F55" i="427" s="1"/>
  <c r="D55" i="427" a="1"/>
  <c r="D55" i="427" s="1"/>
  <c r="G55" i="427" a="1"/>
  <c r="G55" i="427" s="1"/>
  <c r="E55" i="427" a="1"/>
  <c r="E55" i="427" s="1"/>
  <c r="C55" i="427" a="1"/>
  <c r="C55" i="427" s="1"/>
  <c r="D19" i="427" a="1"/>
  <c r="D19" i="427" s="1"/>
  <c r="T50" i="427" a="1"/>
  <c r="T50" i="427" s="1"/>
  <c r="R50" i="427" a="1"/>
  <c r="R50" i="427" s="1"/>
  <c r="N50" i="427" a="1"/>
  <c r="N50" i="427" s="1"/>
  <c r="S50" i="427" a="1"/>
  <c r="S50" i="427" s="1"/>
  <c r="O50" i="427" a="1"/>
  <c r="O50" i="427" s="1"/>
  <c r="M50" i="427" a="1"/>
  <c r="M50" i="427" s="1"/>
  <c r="S43" i="427" a="1"/>
  <c r="S43" i="427" s="1"/>
  <c r="O43" i="427" a="1"/>
  <c r="O43" i="427" s="1"/>
  <c r="M43" i="427" a="1"/>
  <c r="M43" i="427" s="1"/>
  <c r="R43" i="427" a="1"/>
  <c r="R43" i="427" s="1"/>
  <c r="N43" i="427" a="1"/>
  <c r="N43" i="427" s="1"/>
  <c r="X4" i="427"/>
  <c r="R10" i="427" s="1"/>
  <c r="T43" i="427" a="1"/>
  <c r="T43" i="427" s="1"/>
  <c r="T56" i="424" a="1"/>
  <c r="T56" i="424" s="1"/>
  <c r="T52" i="424" a="1"/>
  <c r="T52" i="424" s="1"/>
  <c r="N69" i="425" a="1"/>
  <c r="N69" i="425" s="1"/>
  <c r="O66" i="425" a="1"/>
  <c r="O66" i="425" s="1"/>
  <c r="T56" i="425" a="1"/>
  <c r="T56" i="425" s="1"/>
  <c r="O46" i="425" a="1"/>
  <c r="O46" i="425" s="1"/>
  <c r="D35" i="427" a="1"/>
  <c r="D35" i="427" s="1"/>
  <c r="T70" i="427" a="1"/>
  <c r="T70" i="427" s="1"/>
  <c r="R70" i="427" a="1"/>
  <c r="R70" i="427" s="1"/>
  <c r="N70" i="427" a="1"/>
  <c r="N70" i="427" s="1"/>
  <c r="S70" i="427" a="1"/>
  <c r="S70" i="427" s="1"/>
  <c r="O70" i="427" a="1"/>
  <c r="O70" i="427" s="1"/>
  <c r="M70" i="427" a="1"/>
  <c r="M70" i="427" s="1"/>
  <c r="T66" i="427" a="1"/>
  <c r="T66" i="427" s="1"/>
  <c r="R66" i="427" a="1"/>
  <c r="R66" i="427" s="1"/>
  <c r="N66" i="427" a="1"/>
  <c r="N66" i="427" s="1"/>
  <c r="S66" i="427" a="1"/>
  <c r="S66" i="427" s="1"/>
  <c r="O66" i="427" a="1"/>
  <c r="O66" i="427" s="1"/>
  <c r="M66" i="427" a="1"/>
  <c r="M66" i="427" s="1"/>
  <c r="G56" i="427" a="1"/>
  <c r="G56" i="427" s="1"/>
  <c r="E56" i="427" a="1"/>
  <c r="E56" i="427" s="1"/>
  <c r="C56" i="427" a="1"/>
  <c r="C56" i="427" s="1"/>
  <c r="D56" i="427" a="1"/>
  <c r="D56" i="427" s="1"/>
  <c r="K56" i="427" a="1"/>
  <c r="K56" i="427" s="1"/>
  <c r="I56" i="427" a="1"/>
  <c r="I56" i="427" s="1"/>
  <c r="F56" i="427" a="1"/>
  <c r="F56" i="427" s="1"/>
  <c r="D20" i="427" a="1"/>
  <c r="D20" i="427" s="1"/>
  <c r="S65" i="427" a="1"/>
  <c r="S65" i="427" s="1"/>
  <c r="O65" i="427" a="1"/>
  <c r="O65" i="427" s="1"/>
  <c r="M65" i="427" a="1"/>
  <c r="M65" i="427" s="1"/>
  <c r="T65" i="427" a="1"/>
  <c r="T65" i="427" s="1"/>
  <c r="R65" i="427" a="1"/>
  <c r="R65" i="427" s="1"/>
  <c r="N65" i="427" a="1"/>
  <c r="N65" i="427" s="1"/>
  <c r="T51" i="427" a="1"/>
  <c r="T51" i="427" s="1"/>
  <c r="R51" i="427" a="1"/>
  <c r="R51" i="427" s="1"/>
  <c r="N51" i="427" a="1"/>
  <c r="N51" i="427" s="1"/>
  <c r="S51" i="427" a="1"/>
  <c r="S51" i="427" s="1"/>
  <c r="O51" i="427" a="1"/>
  <c r="O51" i="427" s="1"/>
  <c r="M51" i="427" a="1"/>
  <c r="M51" i="427" s="1"/>
  <c r="S47" i="427" a="1"/>
  <c r="S47" i="427" s="1"/>
  <c r="O47" i="427" a="1"/>
  <c r="O47" i="427" s="1"/>
  <c r="M47" i="427" a="1"/>
  <c r="M47" i="427" s="1"/>
  <c r="R47" i="427" a="1"/>
  <c r="R47" i="427" s="1"/>
  <c r="N47" i="427" a="1"/>
  <c r="N47" i="427" s="1"/>
  <c r="T47" i="427" a="1"/>
  <c r="T47" i="427" s="1"/>
  <c r="M53" i="427" a="1"/>
  <c r="M53" i="427" s="1"/>
  <c r="G68" i="427" a="1"/>
  <c r="G68" i="427" s="1"/>
  <c r="E68" i="427" a="1"/>
  <c r="E68" i="427" s="1"/>
  <c r="C68" i="427" a="1"/>
  <c r="C68" i="427" s="1"/>
  <c r="I68" i="427" a="1"/>
  <c r="I68" i="427" s="1"/>
  <c r="F68" i="427" a="1"/>
  <c r="F68" i="427" s="1"/>
  <c r="D68" i="427" a="1"/>
  <c r="D68" i="427" s="1"/>
  <c r="K68" i="427" a="1"/>
  <c r="K68" i="427" s="1"/>
  <c r="K66" i="427" a="1"/>
  <c r="K66" i="427" s="1"/>
  <c r="I66" i="427" a="1"/>
  <c r="I66" i="427" s="1"/>
  <c r="F66" i="427" a="1"/>
  <c r="F66" i="427" s="1"/>
  <c r="D66" i="427" a="1"/>
  <c r="D66" i="427" s="1"/>
  <c r="G66" i="427" a="1"/>
  <c r="G66" i="427" s="1"/>
  <c r="E66" i="427" a="1"/>
  <c r="E66" i="427" s="1"/>
  <c r="C66" i="427" a="1"/>
  <c r="C66" i="427" s="1"/>
  <c r="O62" i="427" a="1"/>
  <c r="O62" i="427" s="1"/>
  <c r="T62" i="427" a="1"/>
  <c r="T62" i="427" s="1"/>
  <c r="T61" i="427" a="1"/>
  <c r="T61" i="427" s="1"/>
  <c r="M60" i="427" a="1"/>
  <c r="M60" i="427" s="1"/>
  <c r="M59" i="427" a="1"/>
  <c r="M59" i="427" s="1"/>
  <c r="R59" i="427" a="1"/>
  <c r="R59" i="427" s="1"/>
  <c r="M58" i="427" a="1"/>
  <c r="M58" i="427" s="1"/>
  <c r="M57" i="427" a="1"/>
  <c r="M57" i="427" s="1"/>
  <c r="R56" i="427" a="1"/>
  <c r="R56" i="427" s="1"/>
  <c r="O56" i="427" a="1"/>
  <c r="O56" i="427" s="1"/>
  <c r="O55" i="427" a="1"/>
  <c r="O55" i="427" s="1"/>
  <c r="T55" i="427" a="1"/>
  <c r="T55" i="427" s="1"/>
  <c r="D7" i="427" a="1"/>
  <c r="D7" i="427" s="1"/>
  <c r="G72" i="426" a="1"/>
  <c r="G72" i="426" s="1"/>
  <c r="E72" i="426" a="1"/>
  <c r="E72" i="426" s="1"/>
  <c r="C72" i="426" a="1"/>
  <c r="C72" i="426" s="1"/>
  <c r="I72" i="426" a="1"/>
  <c r="I72" i="426" s="1"/>
  <c r="F72" i="426" a="1"/>
  <c r="F72" i="426" s="1"/>
  <c r="D72" i="426" a="1"/>
  <c r="D72" i="426" s="1"/>
  <c r="K72" i="426" a="1"/>
  <c r="K72" i="426" s="1"/>
  <c r="D36" i="426" a="1"/>
  <c r="D36" i="426" s="1"/>
  <c r="K36" i="426" s="1" a="1"/>
  <c r="K36" i="426" s="1"/>
  <c r="K66" i="426" a="1"/>
  <c r="K66" i="426" s="1"/>
  <c r="I66" i="426" a="1"/>
  <c r="I66" i="426" s="1"/>
  <c r="F66" i="426" a="1"/>
  <c r="F66" i="426" s="1"/>
  <c r="D66" i="426" a="1"/>
  <c r="D66" i="426" s="1"/>
  <c r="G66" i="426" a="1"/>
  <c r="G66" i="426" s="1"/>
  <c r="E66" i="426" a="1"/>
  <c r="E66" i="426" s="1"/>
  <c r="C66" i="426" a="1"/>
  <c r="C66" i="426" s="1"/>
  <c r="D30" i="426" a="1"/>
  <c r="D30" i="426" s="1"/>
  <c r="N66" i="426" a="1"/>
  <c r="N66" i="426" s="1"/>
  <c r="S66" i="426" a="1"/>
  <c r="S66" i="426" s="1"/>
  <c r="M66" i="426" a="1"/>
  <c r="M66" i="426" s="1"/>
  <c r="T66" i="426" a="1"/>
  <c r="T66" i="426" s="1"/>
  <c r="O66" i="426" a="1"/>
  <c r="O66" i="426" s="1"/>
  <c r="R66" i="426" a="1"/>
  <c r="R66" i="426" s="1"/>
  <c r="K63" i="426" a="1"/>
  <c r="K63" i="426" s="1"/>
  <c r="I63" i="426" a="1"/>
  <c r="I63" i="426" s="1"/>
  <c r="F63" i="426" a="1"/>
  <c r="F63" i="426" s="1"/>
  <c r="D63" i="426" a="1"/>
  <c r="D63" i="426" s="1"/>
  <c r="G63" i="426" a="1"/>
  <c r="G63" i="426" s="1"/>
  <c r="E63" i="426" a="1"/>
  <c r="E63" i="426" s="1"/>
  <c r="C63" i="426" a="1"/>
  <c r="C63" i="426" s="1"/>
  <c r="D27" i="426" a="1"/>
  <c r="D27" i="426" s="1"/>
  <c r="K27" i="426" s="1" a="1"/>
  <c r="K27" i="426" s="1"/>
  <c r="L27" i="426" s="1" a="1"/>
  <c r="L27" i="426" s="1"/>
  <c r="G68" i="426" a="1"/>
  <c r="G68" i="426" s="1"/>
  <c r="E68" i="426" a="1"/>
  <c r="E68" i="426" s="1"/>
  <c r="C68" i="426" a="1"/>
  <c r="C68" i="426" s="1"/>
  <c r="I68" i="426" a="1"/>
  <c r="I68" i="426" s="1"/>
  <c r="F68" i="426" a="1"/>
  <c r="F68" i="426" s="1"/>
  <c r="D68" i="426" a="1"/>
  <c r="D68" i="426" s="1"/>
  <c r="K68" i="426" a="1"/>
  <c r="K68" i="426" s="1"/>
  <c r="G69" i="426" a="1"/>
  <c r="G69" i="426" s="1"/>
  <c r="E69" i="426" a="1"/>
  <c r="E69" i="426" s="1"/>
  <c r="C69" i="426" a="1"/>
  <c r="C69" i="426" s="1"/>
  <c r="K69" i="426" a="1"/>
  <c r="K69" i="426" s="1"/>
  <c r="I69" i="426" a="1"/>
  <c r="I69" i="426" s="1"/>
  <c r="F69" i="426" a="1"/>
  <c r="F69" i="426" s="1"/>
  <c r="D69" i="426" a="1"/>
  <c r="D69" i="426" s="1"/>
  <c r="D33" i="426" a="1"/>
  <c r="D33" i="426" s="1"/>
  <c r="N58" i="424" a="1"/>
  <c r="N58" i="424" s="1"/>
  <c r="O58" i="424" a="1"/>
  <c r="O58" i="424" s="1"/>
  <c r="S56" i="424" a="1"/>
  <c r="S56" i="424" s="1"/>
  <c r="N54" i="424" a="1"/>
  <c r="N54" i="424" s="1"/>
  <c r="O54" i="424" a="1"/>
  <c r="O54" i="424" s="1"/>
  <c r="S52" i="424" a="1"/>
  <c r="S52" i="424" s="1"/>
  <c r="M50" i="424" a="1"/>
  <c r="M50" i="424" s="1"/>
  <c r="O69" i="425" a="1"/>
  <c r="O69" i="425" s="1"/>
  <c r="T65" i="425" a="1"/>
  <c r="T65" i="425" s="1"/>
  <c r="X7" i="425" a="1"/>
  <c r="X7" i="425" s="1"/>
  <c r="N72" i="425" a="1"/>
  <c r="N72" i="425" s="1"/>
  <c r="S56" i="425" a="1"/>
  <c r="S56" i="425" s="1"/>
  <c r="T46" i="425" a="1"/>
  <c r="T46" i="425" s="1"/>
  <c r="M70" i="426" a="1"/>
  <c r="M70" i="426" s="1"/>
  <c r="S72" i="426" a="1"/>
  <c r="S72" i="426" s="1"/>
  <c r="O72" i="426" a="1"/>
  <c r="O72" i="426" s="1"/>
  <c r="M72" i="426" a="1"/>
  <c r="M72" i="426" s="1"/>
  <c r="T72" i="426" a="1"/>
  <c r="T72" i="426" s="1"/>
  <c r="R72" i="426" a="1"/>
  <c r="R72" i="426" s="1"/>
  <c r="N72" i="426" a="1"/>
  <c r="N72" i="426" s="1"/>
  <c r="S64" i="426" a="1"/>
  <c r="S64" i="426" s="1"/>
  <c r="O64" i="426" a="1"/>
  <c r="O64" i="426" s="1"/>
  <c r="M64" i="426" a="1"/>
  <c r="M64" i="426" s="1"/>
  <c r="T64" i="426" a="1"/>
  <c r="T64" i="426" s="1"/>
  <c r="R64" i="426" a="1"/>
  <c r="R64" i="426" s="1"/>
  <c r="N64" i="426" a="1"/>
  <c r="N64" i="426" s="1"/>
  <c r="N69" i="426" a="1"/>
  <c r="N69" i="426" s="1"/>
  <c r="O69" i="426" a="1"/>
  <c r="O69" i="426" s="1"/>
  <c r="N65" i="426" a="1"/>
  <c r="N65" i="426" s="1"/>
  <c r="O65" i="426" a="1"/>
  <c r="O65" i="426" s="1"/>
  <c r="T71" i="426" a="1"/>
  <c r="T71" i="426" s="1"/>
  <c r="R71" i="426" a="1"/>
  <c r="R71" i="426" s="1"/>
  <c r="N71" i="426" a="1"/>
  <c r="N71" i="426" s="1"/>
  <c r="S71" i="426" a="1"/>
  <c r="S71" i="426" s="1"/>
  <c r="O71" i="426" a="1"/>
  <c r="O71" i="426" s="1"/>
  <c r="M71" i="426" a="1"/>
  <c r="M71" i="426" s="1"/>
  <c r="K71" i="426" a="1"/>
  <c r="K71" i="426" s="1"/>
  <c r="I71" i="426" a="1"/>
  <c r="I71" i="426" s="1"/>
  <c r="F71" i="426" a="1"/>
  <c r="F71" i="426" s="1"/>
  <c r="D71" i="426" a="1"/>
  <c r="D71" i="426" s="1"/>
  <c r="G71" i="426" a="1"/>
  <c r="G71" i="426" s="1"/>
  <c r="E71" i="426" a="1"/>
  <c r="E71" i="426" s="1"/>
  <c r="C71" i="426" a="1"/>
  <c r="C71" i="426" s="1"/>
  <c r="T63" i="426" a="1"/>
  <c r="T63" i="426" s="1"/>
  <c r="R63" i="426" a="1"/>
  <c r="R63" i="426" s="1"/>
  <c r="N63" i="426" a="1"/>
  <c r="N63" i="426" s="1"/>
  <c r="S63" i="426" a="1"/>
  <c r="S63" i="426" s="1"/>
  <c r="O63" i="426" a="1"/>
  <c r="O63" i="426" s="1"/>
  <c r="M63" i="426" a="1"/>
  <c r="M63" i="426" s="1"/>
  <c r="X4" i="426"/>
  <c r="R31" i="426" s="1"/>
  <c r="X22" i="426" a="1"/>
  <c r="X22" i="426" s="1"/>
  <c r="K22" i="426" a="1"/>
  <c r="K22" i="426" s="1"/>
  <c r="L22" i="426" s="1" a="1"/>
  <c r="L22" i="426" s="1"/>
  <c r="Y22" i="426" a="1"/>
  <c r="Y22" i="426" s="1"/>
  <c r="W22" i="426" a="1"/>
  <c r="W22" i="426" s="1"/>
  <c r="Y14" i="426" a="1"/>
  <c r="Y14" i="426" s="1"/>
  <c r="Y8" i="426" a="1"/>
  <c r="Y8" i="426" s="1"/>
  <c r="W8" i="426" a="1"/>
  <c r="W8" i="426" s="1"/>
  <c r="X8" i="426" a="1"/>
  <c r="X8" i="426" s="1"/>
  <c r="K8" i="426" a="1"/>
  <c r="K8" i="426" s="1"/>
  <c r="R45" i="425" a="1"/>
  <c r="R45" i="425" s="1"/>
  <c r="K70" i="426" a="1"/>
  <c r="K70" i="426" s="1"/>
  <c r="I70" i="426" a="1"/>
  <c r="I70" i="426" s="1"/>
  <c r="F70" i="426" a="1"/>
  <c r="F70" i="426" s="1"/>
  <c r="D70" i="426" a="1"/>
  <c r="D70" i="426" s="1"/>
  <c r="G70" i="426" a="1"/>
  <c r="G70" i="426" s="1"/>
  <c r="E70" i="426" a="1"/>
  <c r="E70" i="426" s="1"/>
  <c r="C70" i="426" a="1"/>
  <c r="C70" i="426" s="1"/>
  <c r="D34" i="426" a="1"/>
  <c r="D34" i="426" s="1"/>
  <c r="M69" i="426" a="1"/>
  <c r="M69" i="426" s="1"/>
  <c r="Y12" i="426" a="1"/>
  <c r="Y12" i="426" s="1"/>
  <c r="R58" i="424" a="1"/>
  <c r="R58" i="424" s="1"/>
  <c r="S58" i="424" a="1"/>
  <c r="S58" i="424" s="1"/>
  <c r="N56" i="424" a="1"/>
  <c r="N56" i="424" s="1"/>
  <c r="R54" i="424" a="1"/>
  <c r="R54" i="424" s="1"/>
  <c r="S54" i="424" a="1"/>
  <c r="S54" i="424" s="1"/>
  <c r="N52" i="424" a="1"/>
  <c r="N52" i="424" s="1"/>
  <c r="N50" i="424" a="1"/>
  <c r="N50" i="424" s="1"/>
  <c r="O50" i="424" a="1"/>
  <c r="O50" i="424" s="1"/>
  <c r="N68" i="425" a="1"/>
  <c r="N68" i="425" s="1"/>
  <c r="O72" i="425" a="1"/>
  <c r="O72" i="425" s="1"/>
  <c r="M54" i="425" a="1"/>
  <c r="M54" i="425" s="1"/>
  <c r="R47" i="425" a="1"/>
  <c r="R47" i="425" s="1"/>
  <c r="O45" i="425" a="1"/>
  <c r="O45" i="425" s="1"/>
  <c r="O70" i="426" a="1"/>
  <c r="O70" i="426" s="1"/>
  <c r="T70" i="426" a="1"/>
  <c r="T70" i="426" s="1"/>
  <c r="D32" i="426" a="1"/>
  <c r="D32" i="426" s="1"/>
  <c r="R69" i="426" a="1"/>
  <c r="R69" i="426" s="1"/>
  <c r="S69" i="426" a="1"/>
  <c r="S69" i="426" s="1"/>
  <c r="R65" i="426" a="1"/>
  <c r="R65" i="426" s="1"/>
  <c r="T67" i="426" a="1"/>
  <c r="T67" i="426" s="1"/>
  <c r="R67" i="426" a="1"/>
  <c r="R67" i="426" s="1"/>
  <c r="N67" i="426" a="1"/>
  <c r="N67" i="426" s="1"/>
  <c r="S67" i="426" a="1"/>
  <c r="S67" i="426" s="1"/>
  <c r="O67" i="426" a="1"/>
  <c r="O67" i="426" s="1"/>
  <c r="M67" i="426" a="1"/>
  <c r="M67" i="426" s="1"/>
  <c r="K67" i="426" a="1"/>
  <c r="K67" i="426" s="1"/>
  <c r="I67" i="426" a="1"/>
  <c r="I67" i="426" s="1"/>
  <c r="F67" i="426" a="1"/>
  <c r="F67" i="426" s="1"/>
  <c r="D67" i="426" a="1"/>
  <c r="D67" i="426" s="1"/>
  <c r="G67" i="426" a="1"/>
  <c r="G67" i="426" s="1"/>
  <c r="E67" i="426" a="1"/>
  <c r="E67" i="426" s="1"/>
  <c r="C67" i="426" a="1"/>
  <c r="C67" i="426" s="1"/>
  <c r="X11" i="426" a="1"/>
  <c r="X11" i="426" s="1"/>
  <c r="W11" i="426" a="1"/>
  <c r="W11" i="426" s="1"/>
  <c r="Y11" i="426" a="1"/>
  <c r="Y11" i="426" s="1"/>
  <c r="G64" i="426" a="1"/>
  <c r="G64" i="426" s="1"/>
  <c r="E64" i="426" a="1"/>
  <c r="E64" i="426" s="1"/>
  <c r="C64" i="426" a="1"/>
  <c r="C64" i="426" s="1"/>
  <c r="I64" i="426" a="1"/>
  <c r="I64" i="426" s="1"/>
  <c r="F64" i="426" a="1"/>
  <c r="F64" i="426" s="1"/>
  <c r="D64" i="426" a="1"/>
  <c r="D64" i="426" s="1"/>
  <c r="K64" i="426" a="1"/>
  <c r="K64" i="426" s="1"/>
  <c r="H9" i="426" a="1"/>
  <c r="H9" i="426" s="1"/>
  <c r="M56" i="424" a="1"/>
  <c r="M56" i="424" s="1"/>
  <c r="T50" i="424" a="1"/>
  <c r="T50" i="424" s="1"/>
  <c r="O68" i="425" a="1"/>
  <c r="O68" i="425" s="1"/>
  <c r="T64" i="425" a="1"/>
  <c r="T64" i="425" s="1"/>
  <c r="N62" i="425" a="1"/>
  <c r="N62" i="425" s="1"/>
  <c r="N58" i="425" a="1"/>
  <c r="N58" i="425" s="1"/>
  <c r="R54" i="425" a="1"/>
  <c r="R54" i="425" s="1"/>
  <c r="S70" i="426" a="1"/>
  <c r="S70" i="426" s="1"/>
  <c r="G65" i="426" a="1"/>
  <c r="G65" i="426" s="1"/>
  <c r="E65" i="426" a="1"/>
  <c r="E65" i="426" s="1"/>
  <c r="C65" i="426" a="1"/>
  <c r="C65" i="426" s="1"/>
  <c r="K65" i="426" a="1"/>
  <c r="K65" i="426" s="1"/>
  <c r="I65" i="426" a="1"/>
  <c r="I65" i="426" s="1"/>
  <c r="F65" i="426" a="1"/>
  <c r="F65" i="426" s="1"/>
  <c r="D65" i="426" a="1"/>
  <c r="D65" i="426" s="1"/>
  <c r="D29" i="426" a="1"/>
  <c r="D29" i="426" s="1"/>
  <c r="S68" i="426" a="1"/>
  <c r="S68" i="426" s="1"/>
  <c r="O68" i="426" a="1"/>
  <c r="O68" i="426" s="1"/>
  <c r="M68" i="426" a="1"/>
  <c r="M68" i="426" s="1"/>
  <c r="T68" i="426" a="1"/>
  <c r="T68" i="426" s="1"/>
  <c r="R68" i="426" a="1"/>
  <c r="R68" i="426" s="1"/>
  <c r="N68" i="426" a="1"/>
  <c r="N68" i="426" s="1"/>
  <c r="X17" i="426" a="1"/>
  <c r="X17" i="426" s="1"/>
  <c r="Y17" i="426" a="1"/>
  <c r="Y17" i="426" s="1"/>
  <c r="W17" i="426" a="1"/>
  <c r="W17" i="426" s="1"/>
  <c r="T69" i="426" a="1"/>
  <c r="T69" i="426" s="1"/>
  <c r="T65" i="426" a="1"/>
  <c r="T65" i="426" s="1"/>
  <c r="D35" i="426" a="1"/>
  <c r="D35" i="426" s="1"/>
  <c r="X7" i="426" a="1"/>
  <c r="X7" i="426" s="1"/>
  <c r="W7" i="426" a="1"/>
  <c r="W7" i="426" s="1"/>
  <c r="Y7" i="426" a="1"/>
  <c r="Y7" i="426" s="1"/>
  <c r="G48" i="425" a="1"/>
  <c r="G48" i="425" s="1"/>
  <c r="E48" i="425" a="1"/>
  <c r="E48" i="425" s="1"/>
  <c r="C48" i="425" a="1"/>
  <c r="C48" i="425" s="1"/>
  <c r="K48" i="425" a="1"/>
  <c r="K48" i="425" s="1"/>
  <c r="I48" i="425" a="1"/>
  <c r="I48" i="425" s="1"/>
  <c r="F48" i="425" a="1"/>
  <c r="F48" i="425" s="1"/>
  <c r="D48" i="425" a="1"/>
  <c r="D48" i="425" s="1"/>
  <c r="D12" i="425" a="1"/>
  <c r="D12" i="425" s="1"/>
  <c r="T48" i="425" a="1"/>
  <c r="T48" i="425" s="1"/>
  <c r="M48" i="425" a="1"/>
  <c r="M48" i="425" s="1"/>
  <c r="S48" i="425" a="1"/>
  <c r="S48" i="425" s="1"/>
  <c r="R48" i="425" a="1"/>
  <c r="R48" i="425" s="1"/>
  <c r="O48" i="425" a="1"/>
  <c r="O48" i="425" s="1"/>
  <c r="N48" i="425" a="1"/>
  <c r="N48" i="425" s="1"/>
  <c r="G61" i="425" a="1"/>
  <c r="G61" i="425" s="1"/>
  <c r="E61" i="425" a="1"/>
  <c r="E61" i="425" s="1"/>
  <c r="K61" i="425" a="1"/>
  <c r="K61" i="425" s="1"/>
  <c r="I61" i="425" a="1"/>
  <c r="I61" i="425" s="1"/>
  <c r="F61" i="425" a="1"/>
  <c r="F61" i="425" s="1"/>
  <c r="D61" i="425" a="1"/>
  <c r="D61" i="425" s="1"/>
  <c r="C61" i="425" a="1"/>
  <c r="C61" i="425" s="1"/>
  <c r="D25" i="425" a="1"/>
  <c r="D25" i="425" s="1"/>
  <c r="K25" i="425" s="1" a="1"/>
  <c r="K25" i="425" s="1"/>
  <c r="L25" i="425" s="1" a="1"/>
  <c r="L25" i="425" s="1"/>
  <c r="G60" i="425" a="1"/>
  <c r="G60" i="425" s="1"/>
  <c r="E60" i="425" a="1"/>
  <c r="E60" i="425" s="1"/>
  <c r="C60" i="425" a="1"/>
  <c r="C60" i="425" s="1"/>
  <c r="K60" i="425" a="1"/>
  <c r="K60" i="425" s="1"/>
  <c r="F60" i="425" a="1"/>
  <c r="F60" i="425" s="1"/>
  <c r="I60" i="425" a="1"/>
  <c r="I60" i="425" s="1"/>
  <c r="D60" i="425" a="1"/>
  <c r="D60" i="425" s="1"/>
  <c r="D24" i="425" a="1"/>
  <c r="D24" i="425" s="1"/>
  <c r="G52" i="425" a="1"/>
  <c r="G52" i="425" s="1"/>
  <c r="D52" i="425" a="1"/>
  <c r="D52" i="425" s="1"/>
  <c r="K52" i="425" a="1"/>
  <c r="K52" i="425" s="1"/>
  <c r="F52" i="425" a="1"/>
  <c r="F52" i="425" s="1"/>
  <c r="C52" i="425" a="1"/>
  <c r="C52" i="425" s="1"/>
  <c r="I52" i="425" a="1"/>
  <c r="I52" i="425" s="1"/>
  <c r="E52" i="425" a="1"/>
  <c r="E52" i="425" s="1"/>
  <c r="D16" i="425" a="1"/>
  <c r="D16" i="425" s="1"/>
  <c r="R52" i="425" a="1"/>
  <c r="R52" i="425" s="1"/>
  <c r="M52" i="425" a="1"/>
  <c r="M52" i="425" s="1"/>
  <c r="S52" i="425" a="1"/>
  <c r="S52" i="425" s="1"/>
  <c r="N52" i="425" a="1"/>
  <c r="N52" i="425" s="1"/>
  <c r="O52" i="425" a="1"/>
  <c r="O52" i="425" s="1"/>
  <c r="T52" i="425" a="1"/>
  <c r="T52" i="425" s="1"/>
  <c r="G51" i="425" a="1"/>
  <c r="G51" i="425" s="1"/>
  <c r="E51" i="425" a="1"/>
  <c r="E51" i="425" s="1"/>
  <c r="F51" i="425" a="1"/>
  <c r="F51" i="425" s="1"/>
  <c r="I51" i="425" a="1"/>
  <c r="I51" i="425" s="1"/>
  <c r="C51" i="425" a="1"/>
  <c r="C51" i="425" s="1"/>
  <c r="K51" i="425" a="1"/>
  <c r="K51" i="425" s="1"/>
  <c r="D51" i="425" a="1"/>
  <c r="D51" i="425" s="1"/>
  <c r="D15" i="425" a="1"/>
  <c r="D15" i="425" s="1"/>
  <c r="M51" i="425" a="1"/>
  <c r="M51" i="425" s="1"/>
  <c r="O51" i="425" a="1"/>
  <c r="O51" i="425" s="1"/>
  <c r="R51" i="425" a="1"/>
  <c r="R51" i="425" s="1"/>
  <c r="S51" i="425" a="1"/>
  <c r="S51" i="425" s="1"/>
  <c r="T51" i="425" a="1"/>
  <c r="T51" i="425" s="1"/>
  <c r="N51" i="425" a="1"/>
  <c r="N51" i="425" s="1"/>
  <c r="K49" i="425" a="1"/>
  <c r="K49" i="425" s="1"/>
  <c r="I49" i="425" a="1"/>
  <c r="I49" i="425" s="1"/>
  <c r="F49" i="425" a="1"/>
  <c r="F49" i="425" s="1"/>
  <c r="D49" i="425" a="1"/>
  <c r="D49" i="425" s="1"/>
  <c r="C49" i="425" a="1"/>
  <c r="C49" i="425" s="1"/>
  <c r="G49" i="425" a="1"/>
  <c r="G49" i="425" s="1"/>
  <c r="E49" i="425" a="1"/>
  <c r="E49" i="425" s="1"/>
  <c r="D13" i="425" a="1"/>
  <c r="D13" i="425" s="1"/>
  <c r="T49" i="425" a="1"/>
  <c r="T49" i="425" s="1"/>
  <c r="S49" i="425" a="1"/>
  <c r="S49" i="425" s="1"/>
  <c r="R49" i="425" a="1"/>
  <c r="R49" i="425" s="1"/>
  <c r="O49" i="425" a="1"/>
  <c r="O49" i="425" s="1"/>
  <c r="N49" i="425" a="1"/>
  <c r="N49" i="425" s="1"/>
  <c r="M49" i="425" a="1"/>
  <c r="M49" i="425" s="1"/>
  <c r="K70" i="425" a="1"/>
  <c r="K70" i="425" s="1"/>
  <c r="I70" i="425" a="1"/>
  <c r="I70" i="425" s="1"/>
  <c r="F70" i="425" a="1"/>
  <c r="F70" i="425" s="1"/>
  <c r="D70" i="425" a="1"/>
  <c r="D70" i="425" s="1"/>
  <c r="G70" i="425" a="1"/>
  <c r="G70" i="425" s="1"/>
  <c r="E70" i="425" a="1"/>
  <c r="E70" i="425" s="1"/>
  <c r="C70" i="425" a="1"/>
  <c r="C70" i="425" s="1"/>
  <c r="D34" i="425" a="1"/>
  <c r="D34" i="425" s="1"/>
  <c r="T70" i="425" a="1"/>
  <c r="T70" i="425" s="1"/>
  <c r="O70" i="425" a="1"/>
  <c r="O70" i="425" s="1"/>
  <c r="R70" i="425" a="1"/>
  <c r="R70" i="425" s="1"/>
  <c r="M70" i="425" a="1"/>
  <c r="M70" i="425" s="1"/>
  <c r="S70" i="425" a="1"/>
  <c r="S70" i="425" s="1"/>
  <c r="N70" i="425" a="1"/>
  <c r="N70" i="425" s="1"/>
  <c r="K50" i="425" a="1"/>
  <c r="K50" i="425" s="1"/>
  <c r="I50" i="425" a="1"/>
  <c r="I50" i="425" s="1"/>
  <c r="F50" i="425" a="1"/>
  <c r="F50" i="425" s="1"/>
  <c r="D50" i="425" a="1"/>
  <c r="D50" i="425" s="1"/>
  <c r="G50" i="425" a="1"/>
  <c r="G50" i="425" s="1"/>
  <c r="E50" i="425" a="1"/>
  <c r="E50" i="425" s="1"/>
  <c r="C50" i="425" a="1"/>
  <c r="C50" i="425" s="1"/>
  <c r="D14" i="425" a="1"/>
  <c r="D14" i="425" s="1"/>
  <c r="R50" i="425" a="1"/>
  <c r="R50" i="425" s="1"/>
  <c r="M50" i="425" a="1"/>
  <c r="M50" i="425" s="1"/>
  <c r="N50" i="425" a="1"/>
  <c r="N50" i="425" s="1"/>
  <c r="T50" i="425" a="1"/>
  <c r="T50" i="425" s="1"/>
  <c r="O50" i="425" a="1"/>
  <c r="O50" i="425" s="1"/>
  <c r="S50" i="425" a="1"/>
  <c r="S50" i="425" s="1"/>
  <c r="K53" i="425" a="1"/>
  <c r="K53" i="425" s="1"/>
  <c r="I53" i="425" a="1"/>
  <c r="I53" i="425" s="1"/>
  <c r="F53" i="425" a="1"/>
  <c r="F53" i="425" s="1"/>
  <c r="D53" i="425" a="1"/>
  <c r="D53" i="425" s="1"/>
  <c r="G53" i="425" a="1"/>
  <c r="G53" i="425" s="1"/>
  <c r="C53" i="425" a="1"/>
  <c r="C53" i="425" s="1"/>
  <c r="E53" i="425" a="1"/>
  <c r="E53" i="425" s="1"/>
  <c r="D17" i="425" a="1"/>
  <c r="D17" i="425" s="1"/>
  <c r="O53" i="425" a="1"/>
  <c r="O53" i="425" s="1"/>
  <c r="T53" i="425" a="1"/>
  <c r="T53" i="425" s="1"/>
  <c r="M53" i="425" a="1"/>
  <c r="M53" i="425" s="1"/>
  <c r="R53" i="425" a="1"/>
  <c r="R53" i="425" s="1"/>
  <c r="S53" i="425" a="1"/>
  <c r="S53" i="425" s="1"/>
  <c r="N53" i="425" a="1"/>
  <c r="N53" i="425" s="1"/>
  <c r="K67" i="425" a="1"/>
  <c r="K67" i="425" s="1"/>
  <c r="I67" i="425" a="1"/>
  <c r="I67" i="425" s="1"/>
  <c r="F67" i="425" a="1"/>
  <c r="F67" i="425" s="1"/>
  <c r="D67" i="425" a="1"/>
  <c r="D67" i="425" s="1"/>
  <c r="G67" i="425" a="1"/>
  <c r="G67" i="425" s="1"/>
  <c r="E67" i="425" a="1"/>
  <c r="E67" i="425" s="1"/>
  <c r="C67" i="425" a="1"/>
  <c r="C67" i="425" s="1"/>
  <c r="D31" i="425" a="1"/>
  <c r="D31" i="425" s="1"/>
  <c r="G55" i="425" a="1"/>
  <c r="G55" i="425" s="1"/>
  <c r="E55" i="425" a="1"/>
  <c r="E55" i="425" s="1"/>
  <c r="C55" i="425" a="1"/>
  <c r="C55" i="425" s="1"/>
  <c r="K55" i="425" a="1"/>
  <c r="K55" i="425" s="1"/>
  <c r="F55" i="425" a="1"/>
  <c r="F55" i="425" s="1"/>
  <c r="I55" i="425" a="1"/>
  <c r="I55" i="425" s="1"/>
  <c r="D55" i="425" a="1"/>
  <c r="D55" i="425" s="1"/>
  <c r="D19" i="425" a="1"/>
  <c r="D19" i="425" s="1"/>
  <c r="T71" i="425" a="1"/>
  <c r="T71" i="425" s="1"/>
  <c r="O59" i="424" a="1"/>
  <c r="O59" i="424" s="1"/>
  <c r="O53" i="424" a="1"/>
  <c r="O53" i="424" s="1"/>
  <c r="S59" i="424" a="1"/>
  <c r="S59" i="424" s="1"/>
  <c r="K66" i="425" a="1"/>
  <c r="K66" i="425" s="1"/>
  <c r="I66" i="425" a="1"/>
  <c r="I66" i="425" s="1"/>
  <c r="F66" i="425" a="1"/>
  <c r="F66" i="425" s="1"/>
  <c r="D66" i="425" a="1"/>
  <c r="D66" i="425" s="1"/>
  <c r="G66" i="425" a="1"/>
  <c r="G66" i="425" s="1"/>
  <c r="E66" i="425" a="1"/>
  <c r="E66" i="425" s="1"/>
  <c r="C66" i="425" a="1"/>
  <c r="C66" i="425" s="1"/>
  <c r="D30" i="425" a="1"/>
  <c r="D30" i="425" s="1"/>
  <c r="R69" i="425" a="1"/>
  <c r="R69" i="425" s="1"/>
  <c r="R68" i="425" a="1"/>
  <c r="R68" i="425" s="1"/>
  <c r="S68" i="425" a="1"/>
  <c r="S68" i="425" s="1"/>
  <c r="M64" i="425" a="1"/>
  <c r="M64" i="425" s="1"/>
  <c r="K63" i="425" a="1"/>
  <c r="K63" i="425" s="1"/>
  <c r="I63" i="425" a="1"/>
  <c r="I63" i="425" s="1"/>
  <c r="F63" i="425" a="1"/>
  <c r="F63" i="425" s="1"/>
  <c r="D63" i="425" a="1"/>
  <c r="D63" i="425" s="1"/>
  <c r="G63" i="425" a="1"/>
  <c r="G63" i="425" s="1"/>
  <c r="E63" i="425" a="1"/>
  <c r="E63" i="425" s="1"/>
  <c r="C63" i="425" a="1"/>
  <c r="C63" i="425" s="1"/>
  <c r="D27" i="425" a="1"/>
  <c r="D27" i="425" s="1"/>
  <c r="G47" i="425" a="1"/>
  <c r="G47" i="425" s="1"/>
  <c r="E47" i="425" a="1"/>
  <c r="E47" i="425" s="1"/>
  <c r="K47" i="425" a="1"/>
  <c r="K47" i="425" s="1"/>
  <c r="D47" i="425" a="1"/>
  <c r="D47" i="425" s="1"/>
  <c r="I47" i="425" a="1"/>
  <c r="I47" i="425" s="1"/>
  <c r="C47" i="425" a="1"/>
  <c r="C47" i="425" s="1"/>
  <c r="F47" i="425" a="1"/>
  <c r="F47" i="425" s="1"/>
  <c r="D11" i="425" a="1"/>
  <c r="D11" i="425" s="1"/>
  <c r="B2" i="425"/>
  <c r="R72" i="425" a="1"/>
  <c r="R72" i="425" s="1"/>
  <c r="S72" i="425" a="1"/>
  <c r="S72" i="425" s="1"/>
  <c r="N67" i="425" a="1"/>
  <c r="N67" i="425" s="1"/>
  <c r="M62" i="425" a="1"/>
  <c r="M62" i="425" s="1"/>
  <c r="R62" i="425" a="1"/>
  <c r="R62" i="425" s="1"/>
  <c r="S66" i="425" a="1"/>
  <c r="S66" i="425" s="1"/>
  <c r="N63" i="425" a="1"/>
  <c r="N63" i="425" s="1"/>
  <c r="M58" i="425" a="1"/>
  <c r="M58" i="425" s="1"/>
  <c r="M57" i="425" a="1"/>
  <c r="M57" i="425" s="1"/>
  <c r="T57" i="425" a="1"/>
  <c r="T57" i="425" s="1"/>
  <c r="O55" i="425" a="1"/>
  <c r="O55" i="425" s="1"/>
  <c r="S54" i="425" a="1"/>
  <c r="S54" i="425" s="1"/>
  <c r="S61" i="425" a="1"/>
  <c r="S61" i="425" s="1"/>
  <c r="O61" i="425" a="1"/>
  <c r="O61" i="425" s="1"/>
  <c r="M61" i="425" a="1"/>
  <c r="M61" i="425" s="1"/>
  <c r="T61" i="425" a="1"/>
  <c r="T61" i="425" s="1"/>
  <c r="R61" i="425" a="1"/>
  <c r="R61" i="425" s="1"/>
  <c r="N61" i="425" a="1"/>
  <c r="N61" i="425" s="1"/>
  <c r="O47" i="425" a="1"/>
  <c r="O47" i="425" s="1"/>
  <c r="N45" i="425" a="1"/>
  <c r="N45" i="425" s="1"/>
  <c r="T45" i="425" a="1"/>
  <c r="T45" i="425" s="1"/>
  <c r="K71" i="425" a="1"/>
  <c r="K71" i="425" s="1"/>
  <c r="I71" i="425" a="1"/>
  <c r="I71" i="425" s="1"/>
  <c r="F71" i="425" a="1"/>
  <c r="F71" i="425" s="1"/>
  <c r="D71" i="425" a="1"/>
  <c r="D71" i="425" s="1"/>
  <c r="G71" i="425" a="1"/>
  <c r="G71" i="425" s="1"/>
  <c r="E71" i="425" a="1"/>
  <c r="E71" i="425" s="1"/>
  <c r="C71" i="425" a="1"/>
  <c r="C71" i="425" s="1"/>
  <c r="D35" i="425" a="1"/>
  <c r="D35" i="425" s="1"/>
  <c r="G44" i="425" a="1"/>
  <c r="G44" i="425" s="1"/>
  <c r="E44" i="425" a="1"/>
  <c r="E44" i="425" s="1"/>
  <c r="C44" i="425" a="1"/>
  <c r="C44" i="425" s="1"/>
  <c r="D44" i="425" a="1"/>
  <c r="D44" i="425" s="1"/>
  <c r="K44" i="425" a="1"/>
  <c r="K44" i="425" s="1"/>
  <c r="H8" i="425" a="1"/>
  <c r="H8" i="425" s="1"/>
  <c r="AA8" i="425" s="1" a="1"/>
  <c r="AA8" i="425" s="1"/>
  <c r="I44" i="425" a="1"/>
  <c r="I44" i="425" s="1"/>
  <c r="F44" i="425" a="1"/>
  <c r="F44" i="425" s="1"/>
  <c r="R44" i="425" a="1"/>
  <c r="R44" i="425" s="1"/>
  <c r="D8" i="425" a="1"/>
  <c r="D8" i="425" s="1"/>
  <c r="S67" i="425" a="1"/>
  <c r="S67" i="425" s="1"/>
  <c r="O57" i="425" a="1"/>
  <c r="O57" i="425" s="1"/>
  <c r="M55" i="425" a="1"/>
  <c r="M55" i="425" s="1"/>
  <c r="T44" i="425" a="1"/>
  <c r="T44" i="425" s="1"/>
  <c r="Y29" i="424" a="1"/>
  <c r="Y29" i="424" s="1"/>
  <c r="R59" i="424" a="1"/>
  <c r="R59" i="424" s="1"/>
  <c r="M57" i="424" a="1"/>
  <c r="M57" i="424" s="1"/>
  <c r="Y30" i="424" a="1"/>
  <c r="Y30" i="424" s="1"/>
  <c r="G69" i="425" a="1"/>
  <c r="G69" i="425" s="1"/>
  <c r="E69" i="425" a="1"/>
  <c r="E69" i="425" s="1"/>
  <c r="C69" i="425" a="1"/>
  <c r="C69" i="425" s="1"/>
  <c r="K69" i="425" a="1"/>
  <c r="K69" i="425" s="1"/>
  <c r="I69" i="425" a="1"/>
  <c r="I69" i="425" s="1"/>
  <c r="F69" i="425" a="1"/>
  <c r="F69" i="425" s="1"/>
  <c r="D69" i="425" a="1"/>
  <c r="D69" i="425" s="1"/>
  <c r="D33" i="425" a="1"/>
  <c r="D33" i="425" s="1"/>
  <c r="G65" i="425" a="1"/>
  <c r="G65" i="425" s="1"/>
  <c r="E65" i="425" a="1"/>
  <c r="E65" i="425" s="1"/>
  <c r="C65" i="425" a="1"/>
  <c r="C65" i="425" s="1"/>
  <c r="K65" i="425" a="1"/>
  <c r="K65" i="425" s="1"/>
  <c r="I65" i="425" a="1"/>
  <c r="I65" i="425" s="1"/>
  <c r="F65" i="425" a="1"/>
  <c r="F65" i="425" s="1"/>
  <c r="D65" i="425" a="1"/>
  <c r="D65" i="425" s="1"/>
  <c r="D29" i="425" a="1"/>
  <c r="D29" i="425" s="1"/>
  <c r="T69" i="425" a="1"/>
  <c r="T69" i="425" s="1"/>
  <c r="N65" i="425" a="1"/>
  <c r="N65" i="425" s="1"/>
  <c r="O65" i="425" a="1"/>
  <c r="O65" i="425" s="1"/>
  <c r="S60" i="425" a="1"/>
  <c r="S60" i="425" s="1"/>
  <c r="O60" i="425" a="1"/>
  <c r="O60" i="425" s="1"/>
  <c r="M60" i="425" a="1"/>
  <c r="M60" i="425" s="1"/>
  <c r="R60" i="425" a="1"/>
  <c r="R60" i="425" s="1"/>
  <c r="N60" i="425" a="1"/>
  <c r="N60" i="425" s="1"/>
  <c r="T60" i="425" a="1"/>
  <c r="T60" i="425" s="1"/>
  <c r="N64" i="425" a="1"/>
  <c r="N64" i="425" s="1"/>
  <c r="K58" i="425" a="1"/>
  <c r="K58" i="425" s="1"/>
  <c r="I58" i="425" a="1"/>
  <c r="I58" i="425" s="1"/>
  <c r="F58" i="425" a="1"/>
  <c r="F58" i="425" s="1"/>
  <c r="D58" i="425" a="1"/>
  <c r="D58" i="425" s="1"/>
  <c r="E58" i="425" a="1"/>
  <c r="E58" i="425" s="1"/>
  <c r="G58" i="425" a="1"/>
  <c r="G58" i="425" s="1"/>
  <c r="C58" i="425" a="1"/>
  <c r="C58" i="425" s="1"/>
  <c r="D22" i="425" a="1"/>
  <c r="D22" i="425" s="1"/>
  <c r="G56" i="425" a="1"/>
  <c r="G56" i="425" s="1"/>
  <c r="E56" i="425" a="1"/>
  <c r="E56" i="425" s="1"/>
  <c r="C56" i="425" a="1"/>
  <c r="C56" i="425" s="1"/>
  <c r="K56" i="425" a="1"/>
  <c r="K56" i="425" s="1"/>
  <c r="F56" i="425" a="1"/>
  <c r="F56" i="425" s="1"/>
  <c r="D56" i="425" a="1"/>
  <c r="D56" i="425" s="1"/>
  <c r="I56" i="425" a="1"/>
  <c r="I56" i="425" s="1"/>
  <c r="D20" i="425" a="1"/>
  <c r="D20" i="425" s="1"/>
  <c r="K54" i="425" a="1"/>
  <c r="K54" i="425" s="1"/>
  <c r="I54" i="425" a="1"/>
  <c r="I54" i="425" s="1"/>
  <c r="F54" i="425" a="1"/>
  <c r="F54" i="425" s="1"/>
  <c r="D54" i="425" a="1"/>
  <c r="D54" i="425" s="1"/>
  <c r="E54" i="425" a="1"/>
  <c r="E54" i="425" s="1"/>
  <c r="G54" i="425" a="1"/>
  <c r="G54" i="425" s="1"/>
  <c r="C54" i="425" a="1"/>
  <c r="C54" i="425" s="1"/>
  <c r="D18" i="425" a="1"/>
  <c r="D18" i="425" s="1"/>
  <c r="G46" i="425" a="1"/>
  <c r="G46" i="425" s="1"/>
  <c r="E46" i="425" a="1"/>
  <c r="E46" i="425" s="1"/>
  <c r="C46" i="425" a="1"/>
  <c r="C46" i="425" s="1"/>
  <c r="D46" i="425" a="1"/>
  <c r="D46" i="425" s="1"/>
  <c r="F46" i="425" a="1"/>
  <c r="F46" i="425" s="1"/>
  <c r="I46" i="425" a="1"/>
  <c r="I46" i="425" s="1"/>
  <c r="K46" i="425" a="1"/>
  <c r="K46" i="425" s="1"/>
  <c r="D10" i="425" a="1"/>
  <c r="D10" i="425" s="1"/>
  <c r="W7" i="425" a="1"/>
  <c r="W7" i="425" s="1"/>
  <c r="Y7" i="425" a="1"/>
  <c r="Y7" i="425" s="1"/>
  <c r="N71" i="425" a="1"/>
  <c r="N71" i="425" s="1"/>
  <c r="M67" i="425" a="1"/>
  <c r="M67" i="425" s="1"/>
  <c r="R67" i="425" a="1"/>
  <c r="R67" i="425" s="1"/>
  <c r="O62" i="425" a="1"/>
  <c r="O62" i="425" s="1"/>
  <c r="N66" i="425" a="1"/>
  <c r="N66" i="425" s="1"/>
  <c r="M63" i="425" a="1"/>
  <c r="M63" i="425" s="1"/>
  <c r="R63" i="425" a="1"/>
  <c r="R63" i="425" s="1"/>
  <c r="S58" i="425" a="1"/>
  <c r="S58" i="425" s="1"/>
  <c r="T58" i="425" a="1"/>
  <c r="T58" i="425" s="1"/>
  <c r="M56" i="425" a="1"/>
  <c r="M56" i="425" s="1"/>
  <c r="T55" i="425" a="1"/>
  <c r="T55" i="425" s="1"/>
  <c r="S55" i="425" a="1"/>
  <c r="S55" i="425" s="1"/>
  <c r="O54" i="425" a="1"/>
  <c r="O54" i="425" s="1"/>
  <c r="N44" i="425" a="1"/>
  <c r="N44" i="425" s="1"/>
  <c r="T47" i="425" a="1"/>
  <c r="T47" i="425" s="1"/>
  <c r="S47" i="425" a="1"/>
  <c r="S47" i="425" s="1"/>
  <c r="N46" i="425" a="1"/>
  <c r="N46" i="425" s="1"/>
  <c r="X4" i="425"/>
  <c r="Y25" i="424" a="1"/>
  <c r="Y25" i="424" s="1"/>
  <c r="K57" i="425" a="1"/>
  <c r="K57" i="425" s="1"/>
  <c r="I57" i="425" a="1"/>
  <c r="I57" i="425" s="1"/>
  <c r="F57" i="425" a="1"/>
  <c r="F57" i="425" s="1"/>
  <c r="D57" i="425" a="1"/>
  <c r="D57" i="425" s="1"/>
  <c r="G57" i="425" a="1"/>
  <c r="G57" i="425" s="1"/>
  <c r="C57" i="425" a="1"/>
  <c r="C57" i="425" s="1"/>
  <c r="E57" i="425" a="1"/>
  <c r="E57" i="425" s="1"/>
  <c r="D21" i="425" a="1"/>
  <c r="D21" i="425" s="1"/>
  <c r="O71" i="425" a="1"/>
  <c r="O71" i="425" s="1"/>
  <c r="R57" i="425" a="1"/>
  <c r="R57" i="425" s="1"/>
  <c r="O44" i="425" a="1"/>
  <c r="O44" i="425" s="1"/>
  <c r="M51" i="424" a="1"/>
  <c r="M51" i="424" s="1"/>
  <c r="X30" i="424" a="1"/>
  <c r="X30" i="424" s="1"/>
  <c r="G72" i="425" a="1"/>
  <c r="G72" i="425" s="1"/>
  <c r="E72" i="425" a="1"/>
  <c r="E72" i="425" s="1"/>
  <c r="C72" i="425" a="1"/>
  <c r="C72" i="425" s="1"/>
  <c r="I72" i="425" a="1"/>
  <c r="I72" i="425" s="1"/>
  <c r="F72" i="425" a="1"/>
  <c r="F72" i="425" s="1"/>
  <c r="D72" i="425" a="1"/>
  <c r="D72" i="425" s="1"/>
  <c r="K72" i="425" a="1"/>
  <c r="K72" i="425" s="1"/>
  <c r="D36" i="425" a="1"/>
  <c r="D36" i="425" s="1"/>
  <c r="G68" i="425" a="1"/>
  <c r="G68" i="425" s="1"/>
  <c r="E68" i="425" a="1"/>
  <c r="E68" i="425" s="1"/>
  <c r="C68" i="425" a="1"/>
  <c r="C68" i="425" s="1"/>
  <c r="I68" i="425" a="1"/>
  <c r="I68" i="425" s="1"/>
  <c r="F68" i="425" a="1"/>
  <c r="F68" i="425" s="1"/>
  <c r="D68" i="425" a="1"/>
  <c r="D68" i="425" s="1"/>
  <c r="K68" i="425" a="1"/>
  <c r="K68" i="425" s="1"/>
  <c r="D32" i="425" a="1"/>
  <c r="D32" i="425" s="1"/>
  <c r="G64" i="425" a="1"/>
  <c r="G64" i="425" s="1"/>
  <c r="E64" i="425" a="1"/>
  <c r="E64" i="425" s="1"/>
  <c r="C64" i="425" a="1"/>
  <c r="C64" i="425" s="1"/>
  <c r="I64" i="425" a="1"/>
  <c r="I64" i="425" s="1"/>
  <c r="F64" i="425" a="1"/>
  <c r="F64" i="425" s="1"/>
  <c r="D64" i="425" a="1"/>
  <c r="D64" i="425" s="1"/>
  <c r="K64" i="425" a="1"/>
  <c r="K64" i="425" s="1"/>
  <c r="D28" i="425" a="1"/>
  <c r="D28" i="425" s="1"/>
  <c r="M69" i="425" a="1"/>
  <c r="M69" i="425" s="1"/>
  <c r="R65" i="425" a="1"/>
  <c r="R65" i="425" s="1"/>
  <c r="S65" i="425" a="1"/>
  <c r="S65" i="425" s="1"/>
  <c r="K62" i="425" a="1"/>
  <c r="K62" i="425" s="1"/>
  <c r="I62" i="425" a="1"/>
  <c r="I62" i="425" s="1"/>
  <c r="F62" i="425" a="1"/>
  <c r="F62" i="425" s="1"/>
  <c r="D62" i="425" a="1"/>
  <c r="D62" i="425" s="1"/>
  <c r="G62" i="425" a="1"/>
  <c r="G62" i="425" s="1"/>
  <c r="E62" i="425" a="1"/>
  <c r="E62" i="425" s="1"/>
  <c r="C62" i="425" a="1"/>
  <c r="C62" i="425" s="1"/>
  <c r="M68" i="425" a="1"/>
  <c r="M68" i="425" s="1"/>
  <c r="R64" i="425" a="1"/>
  <c r="R64" i="425" s="1"/>
  <c r="S64" i="425" a="1"/>
  <c r="S64" i="425" s="1"/>
  <c r="D26" i="425" a="1"/>
  <c r="D26" i="425" s="1"/>
  <c r="G45" i="425" a="1"/>
  <c r="G45" i="425" s="1"/>
  <c r="E45" i="425" a="1"/>
  <c r="E45" i="425" s="1"/>
  <c r="C45" i="425" a="1"/>
  <c r="C45" i="425" s="1"/>
  <c r="K45" i="425" a="1"/>
  <c r="K45" i="425" s="1"/>
  <c r="I45" i="425" a="1"/>
  <c r="I45" i="425" s="1"/>
  <c r="F45" i="425" a="1"/>
  <c r="F45" i="425" s="1"/>
  <c r="D45" i="425" a="1"/>
  <c r="D45" i="425" s="1"/>
  <c r="D9" i="425" a="1"/>
  <c r="D9" i="425" s="1"/>
  <c r="M72" i="425" a="1"/>
  <c r="M72" i="425" s="1"/>
  <c r="M71" i="425" a="1"/>
  <c r="M71" i="425" s="1"/>
  <c r="R71" i="425" a="1"/>
  <c r="R71" i="425" s="1"/>
  <c r="O67" i="425" a="1"/>
  <c r="O67" i="425" s="1"/>
  <c r="T67" i="425" a="1"/>
  <c r="T67" i="425" s="1"/>
  <c r="S62" i="425" a="1"/>
  <c r="S62" i="425" s="1"/>
  <c r="N55" i="425" a="1"/>
  <c r="N55" i="425" s="1"/>
  <c r="M66" i="425" a="1"/>
  <c r="M66" i="425" s="1"/>
  <c r="R66" i="425" a="1"/>
  <c r="R66" i="425" s="1"/>
  <c r="O63" i="425" a="1"/>
  <c r="O63" i="425" s="1"/>
  <c r="T63" i="425" a="1"/>
  <c r="T63" i="425" s="1"/>
  <c r="O58" i="425" a="1"/>
  <c r="O58" i="425" s="1"/>
  <c r="N57" i="425" a="1"/>
  <c r="N57" i="425" s="1"/>
  <c r="N56" i="425" a="1"/>
  <c r="N56" i="425" s="1"/>
  <c r="O56" i="425" a="1"/>
  <c r="O56" i="425" s="1"/>
  <c r="R55" i="425" a="1"/>
  <c r="R55" i="425" s="1"/>
  <c r="N54" i="425" a="1"/>
  <c r="N54" i="425" s="1"/>
  <c r="M44" i="425" a="1"/>
  <c r="M44" i="425" s="1"/>
  <c r="N47" i="425" a="1"/>
  <c r="N47" i="425" s="1"/>
  <c r="M46" i="425" a="1"/>
  <c r="M46" i="425" s="1"/>
  <c r="R46" i="425" a="1"/>
  <c r="R46" i="425" s="1"/>
  <c r="M45" i="425" a="1"/>
  <c r="M45" i="425" s="1"/>
  <c r="K70" i="424" a="1"/>
  <c r="K70" i="424" s="1"/>
  <c r="I70" i="424" a="1"/>
  <c r="I70" i="424" s="1"/>
  <c r="F70" i="424" a="1"/>
  <c r="F70" i="424" s="1"/>
  <c r="D70" i="424" a="1"/>
  <c r="D70" i="424" s="1"/>
  <c r="G70" i="424" a="1"/>
  <c r="G70" i="424" s="1"/>
  <c r="E70" i="424" a="1"/>
  <c r="E70" i="424" s="1"/>
  <c r="C70" i="424" a="1"/>
  <c r="C70" i="424" s="1"/>
  <c r="D34" i="424" a="1"/>
  <c r="D34" i="424" s="1"/>
  <c r="G69" i="424" a="1"/>
  <c r="G69" i="424" s="1"/>
  <c r="E69" i="424" a="1"/>
  <c r="E69" i="424" s="1"/>
  <c r="C69" i="424" a="1"/>
  <c r="C69" i="424" s="1"/>
  <c r="K69" i="424" a="1"/>
  <c r="K69" i="424" s="1"/>
  <c r="I69" i="424" a="1"/>
  <c r="I69" i="424" s="1"/>
  <c r="F69" i="424" a="1"/>
  <c r="F69" i="424" s="1"/>
  <c r="D69" i="424" a="1"/>
  <c r="D69" i="424" s="1"/>
  <c r="D33" i="424" a="1"/>
  <c r="D33" i="424" s="1"/>
  <c r="W33" i="423" a="1"/>
  <c r="W33" i="423" s="1"/>
  <c r="X26" i="424" a="1"/>
  <c r="X26" i="424" s="1"/>
  <c r="O56" i="423" a="1"/>
  <c r="O56" i="423" s="1"/>
  <c r="R50" i="423" a="1"/>
  <c r="R50" i="423" s="1"/>
  <c r="T66" i="424" a="1"/>
  <c r="T66" i="424" s="1"/>
  <c r="R66" i="424" a="1"/>
  <c r="R66" i="424" s="1"/>
  <c r="N66" i="424" a="1"/>
  <c r="N66" i="424" s="1"/>
  <c r="S66" i="424" a="1"/>
  <c r="S66" i="424" s="1"/>
  <c r="O66" i="424" a="1"/>
  <c r="O66" i="424" s="1"/>
  <c r="M66" i="424" a="1"/>
  <c r="M66" i="424" s="1"/>
  <c r="K55" i="424" a="1"/>
  <c r="K55" i="424" s="1"/>
  <c r="I55" i="424" a="1"/>
  <c r="I55" i="424" s="1"/>
  <c r="F55" i="424" a="1"/>
  <c r="F55" i="424" s="1"/>
  <c r="D55" i="424" a="1"/>
  <c r="D55" i="424" s="1"/>
  <c r="E55" i="424" a="1"/>
  <c r="E55" i="424" s="1"/>
  <c r="C55" i="424" a="1"/>
  <c r="C55" i="424" s="1"/>
  <c r="D19" i="424" a="1"/>
  <c r="D19" i="424" s="1"/>
  <c r="G55" i="424" a="1"/>
  <c r="G55" i="424" s="1"/>
  <c r="G72" i="424" a="1"/>
  <c r="G72" i="424" s="1"/>
  <c r="E72" i="424" a="1"/>
  <c r="E72" i="424" s="1"/>
  <c r="C72" i="424" a="1"/>
  <c r="C72" i="424" s="1"/>
  <c r="I72" i="424" a="1"/>
  <c r="I72" i="424" s="1"/>
  <c r="F72" i="424" a="1"/>
  <c r="F72" i="424" s="1"/>
  <c r="D72" i="424" a="1"/>
  <c r="D72" i="424" s="1"/>
  <c r="K72" i="424" a="1"/>
  <c r="K72" i="424" s="1"/>
  <c r="S72" i="424" a="1"/>
  <c r="S72" i="424" s="1"/>
  <c r="O72" i="424" a="1"/>
  <c r="O72" i="424" s="1"/>
  <c r="M72" i="424" a="1"/>
  <c r="M72" i="424" s="1"/>
  <c r="T72" i="424" a="1"/>
  <c r="T72" i="424" s="1"/>
  <c r="R72" i="424" a="1"/>
  <c r="R72" i="424" s="1"/>
  <c r="N72" i="424" a="1"/>
  <c r="N72" i="424" s="1"/>
  <c r="K67" i="424" a="1"/>
  <c r="K67" i="424" s="1"/>
  <c r="I67" i="424" a="1"/>
  <c r="I67" i="424" s="1"/>
  <c r="F67" i="424" a="1"/>
  <c r="F67" i="424" s="1"/>
  <c r="D67" i="424" a="1"/>
  <c r="D67" i="424" s="1"/>
  <c r="G67" i="424" a="1"/>
  <c r="G67" i="424" s="1"/>
  <c r="E67" i="424" a="1"/>
  <c r="E67" i="424" s="1"/>
  <c r="C67" i="424" a="1"/>
  <c r="C67" i="424" s="1"/>
  <c r="T67" i="424" a="1"/>
  <c r="T67" i="424" s="1"/>
  <c r="R67" i="424" a="1"/>
  <c r="R67" i="424" s="1"/>
  <c r="N67" i="424" a="1"/>
  <c r="N67" i="424" s="1"/>
  <c r="S67" i="424" a="1"/>
  <c r="S67" i="424" s="1"/>
  <c r="O67" i="424" a="1"/>
  <c r="O67" i="424" s="1"/>
  <c r="M67" i="424" a="1"/>
  <c r="M67" i="424" s="1"/>
  <c r="D7" i="423" a="1"/>
  <c r="D7" i="423" s="1"/>
  <c r="X7" i="423" s="1" a="1"/>
  <c r="X7" i="423" s="1"/>
  <c r="S56" i="423" a="1"/>
  <c r="S56" i="423" s="1"/>
  <c r="O48" i="423" a="1"/>
  <c r="O48" i="423" s="1"/>
  <c r="O44" i="423" a="1"/>
  <c r="O44" i="423" s="1"/>
  <c r="S43" i="423" a="1"/>
  <c r="S43" i="423" s="1"/>
  <c r="N50" i="423" a="1"/>
  <c r="N50" i="423" s="1"/>
  <c r="T46" i="423" a="1"/>
  <c r="T46" i="423" s="1"/>
  <c r="O54" i="423" a="1"/>
  <c r="O54" i="423" s="1"/>
  <c r="T71" i="424" a="1"/>
  <c r="T71" i="424" s="1"/>
  <c r="R71" i="424" a="1"/>
  <c r="R71" i="424" s="1"/>
  <c r="N71" i="424" a="1"/>
  <c r="N71" i="424" s="1"/>
  <c r="S71" i="424" a="1"/>
  <c r="S71" i="424" s="1"/>
  <c r="O71" i="424" a="1"/>
  <c r="O71" i="424" s="1"/>
  <c r="M71" i="424" a="1"/>
  <c r="M71" i="424" s="1"/>
  <c r="G65" i="424" a="1"/>
  <c r="G65" i="424" s="1"/>
  <c r="E65" i="424" a="1"/>
  <c r="E65" i="424" s="1"/>
  <c r="C65" i="424" a="1"/>
  <c r="C65" i="424" s="1"/>
  <c r="K65" i="424" a="1"/>
  <c r="K65" i="424" s="1"/>
  <c r="I65" i="424" a="1"/>
  <c r="I65" i="424" s="1"/>
  <c r="F65" i="424" a="1"/>
  <c r="F65" i="424" s="1"/>
  <c r="D65" i="424" a="1"/>
  <c r="D65" i="424" s="1"/>
  <c r="K63" i="424" a="1"/>
  <c r="K63" i="424" s="1"/>
  <c r="I63" i="424" a="1"/>
  <c r="I63" i="424" s="1"/>
  <c r="F63" i="424" a="1"/>
  <c r="F63" i="424" s="1"/>
  <c r="D63" i="424" a="1"/>
  <c r="D63" i="424" s="1"/>
  <c r="G63" i="424" a="1"/>
  <c r="G63" i="424" s="1"/>
  <c r="E63" i="424" a="1"/>
  <c r="E63" i="424" s="1"/>
  <c r="C63" i="424" a="1"/>
  <c r="C63" i="424" s="1"/>
  <c r="G61" i="424" a="1"/>
  <c r="G61" i="424" s="1"/>
  <c r="E61" i="424" a="1"/>
  <c r="E61" i="424" s="1"/>
  <c r="C61" i="424" a="1"/>
  <c r="C61" i="424" s="1"/>
  <c r="K61" i="424" a="1"/>
  <c r="K61" i="424" s="1"/>
  <c r="I61" i="424" a="1"/>
  <c r="I61" i="424" s="1"/>
  <c r="F61" i="424" a="1"/>
  <c r="F61" i="424" s="1"/>
  <c r="D61" i="424" a="1"/>
  <c r="D61" i="424" s="1"/>
  <c r="K59" i="424" a="1"/>
  <c r="K59" i="424" s="1"/>
  <c r="I59" i="424" a="1"/>
  <c r="I59" i="424" s="1"/>
  <c r="F59" i="424" a="1"/>
  <c r="F59" i="424" s="1"/>
  <c r="D59" i="424" a="1"/>
  <c r="D59" i="424" s="1"/>
  <c r="E59" i="424" a="1"/>
  <c r="E59" i="424" s="1"/>
  <c r="C59" i="424" a="1"/>
  <c r="C59" i="424" s="1"/>
  <c r="D23" i="424" a="1"/>
  <c r="D23" i="424" s="1"/>
  <c r="G59" i="424" a="1"/>
  <c r="G59" i="424" s="1"/>
  <c r="N59" i="424" a="1"/>
  <c r="N59" i="424" s="1"/>
  <c r="M55" i="424" a="1"/>
  <c r="M55" i="424" s="1"/>
  <c r="T55" i="424" a="1"/>
  <c r="T55" i="424" s="1"/>
  <c r="T53" i="424" a="1"/>
  <c r="T53" i="424" s="1"/>
  <c r="S53" i="424" a="1"/>
  <c r="S53" i="424" s="1"/>
  <c r="G64" i="424" a="1"/>
  <c r="G64" i="424" s="1"/>
  <c r="E64" i="424" a="1"/>
  <c r="E64" i="424" s="1"/>
  <c r="C64" i="424" a="1"/>
  <c r="C64" i="424" s="1"/>
  <c r="I64" i="424" a="1"/>
  <c r="I64" i="424" s="1"/>
  <c r="F64" i="424" a="1"/>
  <c r="F64" i="424" s="1"/>
  <c r="D64" i="424" a="1"/>
  <c r="D64" i="424" s="1"/>
  <c r="K64" i="424" a="1"/>
  <c r="K64" i="424" s="1"/>
  <c r="T60" i="424" a="1"/>
  <c r="T60" i="424" s="1"/>
  <c r="R60" i="424" a="1"/>
  <c r="R60" i="424" s="1"/>
  <c r="N60" i="424" a="1"/>
  <c r="N60" i="424" s="1"/>
  <c r="S60" i="424" a="1"/>
  <c r="S60" i="424" s="1"/>
  <c r="O60" i="424" a="1"/>
  <c r="O60" i="424" s="1"/>
  <c r="M60" i="424" a="1"/>
  <c r="M60" i="424" s="1"/>
  <c r="X4" i="424"/>
  <c r="R36" i="424" s="1"/>
  <c r="S52" i="423" a="1"/>
  <c r="S52" i="423" s="1"/>
  <c r="T48" i="423" a="1"/>
  <c r="T48" i="423" s="1"/>
  <c r="N46" i="423" a="1"/>
  <c r="N46" i="423" s="1"/>
  <c r="K62" i="424" a="1"/>
  <c r="K62" i="424" s="1"/>
  <c r="I62" i="424" a="1"/>
  <c r="I62" i="424" s="1"/>
  <c r="F62" i="424" a="1"/>
  <c r="F62" i="424" s="1"/>
  <c r="D62" i="424" a="1"/>
  <c r="D62" i="424" s="1"/>
  <c r="G62" i="424" a="1"/>
  <c r="G62" i="424" s="1"/>
  <c r="E62" i="424" a="1"/>
  <c r="E62" i="424" s="1"/>
  <c r="C62" i="424" a="1"/>
  <c r="C62" i="424" s="1"/>
  <c r="G57" i="424" a="1"/>
  <c r="G57" i="424" s="1"/>
  <c r="E57" i="424" a="1"/>
  <c r="E57" i="424" s="1"/>
  <c r="C57" i="424" a="1"/>
  <c r="C57" i="424" s="1"/>
  <c r="F57" i="424" a="1"/>
  <c r="F57" i="424" s="1"/>
  <c r="D57" i="424" a="1"/>
  <c r="D57" i="424" s="1"/>
  <c r="K57" i="424" a="1"/>
  <c r="K57" i="424" s="1"/>
  <c r="I57" i="424" a="1"/>
  <c r="I57" i="424" s="1"/>
  <c r="D21" i="424" a="1"/>
  <c r="D21" i="424" s="1"/>
  <c r="K51" i="424" a="1"/>
  <c r="K51" i="424" s="1"/>
  <c r="I51" i="424" a="1"/>
  <c r="I51" i="424" s="1"/>
  <c r="F51" i="424" a="1"/>
  <c r="F51" i="424" s="1"/>
  <c r="D51" i="424" a="1"/>
  <c r="D51" i="424" s="1"/>
  <c r="G51" i="424" a="1"/>
  <c r="G51" i="424" s="1"/>
  <c r="C51" i="424" a="1"/>
  <c r="C51" i="424" s="1"/>
  <c r="E51" i="424" a="1"/>
  <c r="E51" i="424" s="1"/>
  <c r="D15" i="424" a="1"/>
  <c r="D15" i="424" s="1"/>
  <c r="T52" i="423" a="1"/>
  <c r="T52" i="423" s="1"/>
  <c r="M48" i="423" a="1"/>
  <c r="M48" i="423" s="1"/>
  <c r="M44" i="423" a="1"/>
  <c r="M44" i="423" s="1"/>
  <c r="O43" i="423" a="1"/>
  <c r="O43" i="423" s="1"/>
  <c r="O50" i="423" a="1"/>
  <c r="O50" i="423" s="1"/>
  <c r="S54" i="423" a="1"/>
  <c r="S54" i="423" s="1"/>
  <c r="T57" i="424" a="1"/>
  <c r="T57" i="424" s="1"/>
  <c r="T70" i="424" a="1"/>
  <c r="T70" i="424" s="1"/>
  <c r="R70" i="424" a="1"/>
  <c r="R70" i="424" s="1"/>
  <c r="N70" i="424" a="1"/>
  <c r="N70" i="424" s="1"/>
  <c r="S70" i="424" a="1"/>
  <c r="S70" i="424" s="1"/>
  <c r="O70" i="424" a="1"/>
  <c r="O70" i="424" s="1"/>
  <c r="M70" i="424" a="1"/>
  <c r="M70" i="424" s="1"/>
  <c r="W25" i="424" a="1"/>
  <c r="W25" i="424" s="1"/>
  <c r="S69" i="424" a="1"/>
  <c r="S69" i="424" s="1"/>
  <c r="O69" i="424" a="1"/>
  <c r="O69" i="424" s="1"/>
  <c r="M69" i="424" a="1"/>
  <c r="M69" i="424" s="1"/>
  <c r="T69" i="424" a="1"/>
  <c r="T69" i="424" s="1"/>
  <c r="R69" i="424" a="1"/>
  <c r="R69" i="424" s="1"/>
  <c r="N69" i="424" a="1"/>
  <c r="N69" i="424" s="1"/>
  <c r="N57" i="424" a="1"/>
  <c r="N57" i="424" s="1"/>
  <c r="S57" i="424" a="1"/>
  <c r="S57" i="424" s="1"/>
  <c r="O55" i="424" a="1"/>
  <c r="O55" i="424" s="1"/>
  <c r="N51" i="424" a="1"/>
  <c r="N51" i="424" s="1"/>
  <c r="K66" i="424" a="1"/>
  <c r="K66" i="424" s="1"/>
  <c r="I66" i="424" a="1"/>
  <c r="I66" i="424" s="1"/>
  <c r="F66" i="424" a="1"/>
  <c r="F66" i="424" s="1"/>
  <c r="D66" i="424" a="1"/>
  <c r="D66" i="424" s="1"/>
  <c r="G66" i="424" a="1"/>
  <c r="G66" i="424" s="1"/>
  <c r="E66" i="424" a="1"/>
  <c r="E66" i="424" s="1"/>
  <c r="C66" i="424" a="1"/>
  <c r="C66" i="424" s="1"/>
  <c r="T62" i="424" a="1"/>
  <c r="T62" i="424" s="1"/>
  <c r="R62" i="424" a="1"/>
  <c r="R62" i="424" s="1"/>
  <c r="N62" i="424" a="1"/>
  <c r="N62" i="424" s="1"/>
  <c r="S62" i="424" a="1"/>
  <c r="S62" i="424" s="1"/>
  <c r="O62" i="424" a="1"/>
  <c r="O62" i="424" s="1"/>
  <c r="M62" i="424" a="1"/>
  <c r="M62" i="424" s="1"/>
  <c r="K26" i="424" a="1"/>
  <c r="K26" i="424" s="1"/>
  <c r="L26" i="424" s="1" a="1"/>
  <c r="L26" i="424" s="1"/>
  <c r="G58" i="424" a="1"/>
  <c r="G58" i="424" s="1"/>
  <c r="E58" i="424" a="1"/>
  <c r="E58" i="424" s="1"/>
  <c r="C58" i="424" a="1"/>
  <c r="C58" i="424" s="1"/>
  <c r="K58" i="424" a="1"/>
  <c r="K58" i="424" s="1"/>
  <c r="I58" i="424" a="1"/>
  <c r="I58" i="424" s="1"/>
  <c r="F58" i="424" a="1"/>
  <c r="F58" i="424" s="1"/>
  <c r="D58" i="424" a="1"/>
  <c r="D58" i="424" s="1"/>
  <c r="D22" i="424" a="1"/>
  <c r="D22" i="424" s="1"/>
  <c r="K56" i="424" a="1"/>
  <c r="K56" i="424" s="1"/>
  <c r="I56" i="424" a="1"/>
  <c r="I56" i="424" s="1"/>
  <c r="F56" i="424" a="1"/>
  <c r="F56" i="424" s="1"/>
  <c r="D56" i="424" a="1"/>
  <c r="D56" i="424" s="1"/>
  <c r="G56" i="424" a="1"/>
  <c r="G56" i="424" s="1"/>
  <c r="E56" i="424" a="1"/>
  <c r="E56" i="424" s="1"/>
  <c r="C56" i="424" a="1"/>
  <c r="C56" i="424" s="1"/>
  <c r="D20" i="424" a="1"/>
  <c r="D20" i="424" s="1"/>
  <c r="G54" i="424" a="1"/>
  <c r="G54" i="424" s="1"/>
  <c r="E54" i="424" a="1"/>
  <c r="E54" i="424" s="1"/>
  <c r="C54" i="424" a="1"/>
  <c r="C54" i="424" s="1"/>
  <c r="K54" i="424" a="1"/>
  <c r="K54" i="424" s="1"/>
  <c r="I54" i="424" a="1"/>
  <c r="I54" i="424" s="1"/>
  <c r="F54" i="424" a="1"/>
  <c r="F54" i="424" s="1"/>
  <c r="D54" i="424" a="1"/>
  <c r="D54" i="424" s="1"/>
  <c r="D18" i="424" a="1"/>
  <c r="D18" i="424" s="1"/>
  <c r="K52" i="424" a="1"/>
  <c r="K52" i="424" s="1"/>
  <c r="I52" i="424" a="1"/>
  <c r="I52" i="424" s="1"/>
  <c r="F52" i="424" a="1"/>
  <c r="F52" i="424" s="1"/>
  <c r="D52" i="424" a="1"/>
  <c r="D52" i="424" s="1"/>
  <c r="G52" i="424" a="1"/>
  <c r="G52" i="424" s="1"/>
  <c r="C52" i="424" a="1"/>
  <c r="C52" i="424" s="1"/>
  <c r="D16" i="424" a="1"/>
  <c r="D16" i="424" s="1"/>
  <c r="E52" i="424" a="1"/>
  <c r="E52" i="424" s="1"/>
  <c r="G50" i="424" a="1"/>
  <c r="G50" i="424" s="1"/>
  <c r="E50" i="424" a="1"/>
  <c r="E50" i="424" s="1"/>
  <c r="C50" i="424" a="1"/>
  <c r="C50" i="424" s="1"/>
  <c r="K50" i="424" a="1"/>
  <c r="K50" i="424" s="1"/>
  <c r="F50" i="424" a="1"/>
  <c r="F50" i="424" s="1"/>
  <c r="I50" i="424" a="1"/>
  <c r="I50" i="424" s="1"/>
  <c r="D50" i="424" a="1"/>
  <c r="D50" i="424" s="1"/>
  <c r="D14" i="424" a="1"/>
  <c r="D14" i="424" s="1"/>
  <c r="S55" i="424" a="1"/>
  <c r="S55" i="424" s="1"/>
  <c r="T44" i="423" a="1"/>
  <c r="T44" i="423" s="1"/>
  <c r="G53" i="424" a="1"/>
  <c r="G53" i="424" s="1"/>
  <c r="E53" i="424" a="1"/>
  <c r="E53" i="424" s="1"/>
  <c r="C53" i="424" a="1"/>
  <c r="C53" i="424" s="1"/>
  <c r="K53" i="424" a="1"/>
  <c r="K53" i="424" s="1"/>
  <c r="F53" i="424" a="1"/>
  <c r="F53" i="424" s="1"/>
  <c r="I53" i="424" a="1"/>
  <c r="I53" i="424" s="1"/>
  <c r="D53" i="424" a="1"/>
  <c r="D53" i="424" s="1"/>
  <c r="D17" i="424" a="1"/>
  <c r="D17" i="424" s="1"/>
  <c r="T43" i="423" a="1"/>
  <c r="T43" i="423" s="1"/>
  <c r="K71" i="424" a="1"/>
  <c r="K71" i="424" s="1"/>
  <c r="I71" i="424" a="1"/>
  <c r="I71" i="424" s="1"/>
  <c r="F71" i="424" a="1"/>
  <c r="F71" i="424" s="1"/>
  <c r="D71" i="424" a="1"/>
  <c r="D71" i="424" s="1"/>
  <c r="G71" i="424" a="1"/>
  <c r="G71" i="424" s="1"/>
  <c r="E71" i="424" a="1"/>
  <c r="E71" i="424" s="1"/>
  <c r="C71" i="424" a="1"/>
  <c r="C71" i="424" s="1"/>
  <c r="S65" i="424" a="1"/>
  <c r="S65" i="424" s="1"/>
  <c r="O65" i="424" a="1"/>
  <c r="O65" i="424" s="1"/>
  <c r="M65" i="424" a="1"/>
  <c r="M65" i="424" s="1"/>
  <c r="T65" i="424" a="1"/>
  <c r="T65" i="424" s="1"/>
  <c r="R65" i="424" a="1"/>
  <c r="R65" i="424" s="1"/>
  <c r="N65" i="424" a="1"/>
  <c r="N65" i="424" s="1"/>
  <c r="T63" i="424" a="1"/>
  <c r="T63" i="424" s="1"/>
  <c r="R63" i="424" a="1"/>
  <c r="R63" i="424" s="1"/>
  <c r="N63" i="424" a="1"/>
  <c r="N63" i="424" s="1"/>
  <c r="S63" i="424" a="1"/>
  <c r="S63" i="424" s="1"/>
  <c r="O63" i="424" a="1"/>
  <c r="O63" i="424" s="1"/>
  <c r="M63" i="424" a="1"/>
  <c r="M63" i="424" s="1"/>
  <c r="K27" i="424" a="1"/>
  <c r="K27" i="424" s="1"/>
  <c r="L27" i="424" s="1" a="1"/>
  <c r="L27" i="424" s="1"/>
  <c r="S61" i="424" a="1"/>
  <c r="S61" i="424" s="1"/>
  <c r="O61" i="424" a="1"/>
  <c r="O61" i="424" s="1"/>
  <c r="M61" i="424" a="1"/>
  <c r="M61" i="424" s="1"/>
  <c r="T61" i="424" a="1"/>
  <c r="T61" i="424" s="1"/>
  <c r="R61" i="424" a="1"/>
  <c r="R61" i="424" s="1"/>
  <c r="N61" i="424" a="1"/>
  <c r="N61" i="424" s="1"/>
  <c r="K25" i="424" a="1"/>
  <c r="K25" i="424" s="1"/>
  <c r="L25" i="424" s="1" a="1"/>
  <c r="L25" i="424" s="1"/>
  <c r="R57" i="424" a="1"/>
  <c r="R57" i="424" s="1"/>
  <c r="N55" i="424" a="1"/>
  <c r="N55" i="424" s="1"/>
  <c r="M53" i="424" a="1"/>
  <c r="M53" i="424" s="1"/>
  <c r="O51" i="424" a="1"/>
  <c r="O51" i="424" s="1"/>
  <c r="R51" i="424" a="1"/>
  <c r="R51" i="424" s="1"/>
  <c r="G68" i="424" a="1"/>
  <c r="G68" i="424" s="1"/>
  <c r="E68" i="424" a="1"/>
  <c r="E68" i="424" s="1"/>
  <c r="C68" i="424" a="1"/>
  <c r="C68" i="424" s="1"/>
  <c r="I68" i="424" a="1"/>
  <c r="I68" i="424" s="1"/>
  <c r="F68" i="424" a="1"/>
  <c r="F68" i="424" s="1"/>
  <c r="D68" i="424" a="1"/>
  <c r="D68" i="424" s="1"/>
  <c r="K68" i="424" a="1"/>
  <c r="K68" i="424" s="1"/>
  <c r="S68" i="424" a="1"/>
  <c r="S68" i="424" s="1"/>
  <c r="O68" i="424" a="1"/>
  <c r="O68" i="424" s="1"/>
  <c r="M68" i="424" a="1"/>
  <c r="M68" i="424" s="1"/>
  <c r="T68" i="424" a="1"/>
  <c r="T68" i="424" s="1"/>
  <c r="R68" i="424" a="1"/>
  <c r="R68" i="424" s="1"/>
  <c r="N68" i="424" a="1"/>
  <c r="N68" i="424" s="1"/>
  <c r="S64" i="424" a="1"/>
  <c r="S64" i="424" s="1"/>
  <c r="O64" i="424" a="1"/>
  <c r="O64" i="424" s="1"/>
  <c r="M64" i="424" a="1"/>
  <c r="M64" i="424" s="1"/>
  <c r="T64" i="424" a="1"/>
  <c r="T64" i="424" s="1"/>
  <c r="R64" i="424" a="1"/>
  <c r="R64" i="424" s="1"/>
  <c r="N64" i="424" a="1"/>
  <c r="N64" i="424" s="1"/>
  <c r="K60" i="424" a="1"/>
  <c r="K60" i="424" s="1"/>
  <c r="I60" i="424" a="1"/>
  <c r="I60" i="424" s="1"/>
  <c r="F60" i="424" a="1"/>
  <c r="F60" i="424" s="1"/>
  <c r="D60" i="424" a="1"/>
  <c r="D60" i="424" s="1"/>
  <c r="G60" i="424" a="1"/>
  <c r="G60" i="424" s="1"/>
  <c r="E60" i="424" a="1"/>
  <c r="E60" i="424" s="1"/>
  <c r="C60" i="424" a="1"/>
  <c r="C60" i="424" s="1"/>
  <c r="D36" i="424" a="1"/>
  <c r="D36" i="424" s="1"/>
  <c r="K36" i="424" s="1" a="1"/>
  <c r="K36" i="424" s="1"/>
  <c r="L36" i="424" s="1" a="1"/>
  <c r="L36" i="424" s="1"/>
  <c r="D31" i="424" a="1"/>
  <c r="D31" i="424" s="1"/>
  <c r="K31" i="424" s="1" a="1"/>
  <c r="K31" i="424" s="1"/>
  <c r="L31" i="424" s="1" a="1"/>
  <c r="L31" i="424" s="1"/>
  <c r="Y12" i="424" a="1"/>
  <c r="Y12" i="424" s="1"/>
  <c r="X12" i="424" a="1"/>
  <c r="X12" i="424" s="1"/>
  <c r="Y7" i="424" a="1"/>
  <c r="Y7" i="424" s="1"/>
  <c r="X7" i="424" a="1"/>
  <c r="X7" i="424" s="1"/>
  <c r="W7" i="424" a="1"/>
  <c r="W7" i="424" s="1"/>
  <c r="G61" i="423" a="1"/>
  <c r="G61" i="423" s="1"/>
  <c r="E61" i="423" a="1"/>
  <c r="E61" i="423" s="1"/>
  <c r="C61" i="423" a="1"/>
  <c r="C61" i="423" s="1"/>
  <c r="K61" i="423" a="1"/>
  <c r="K61" i="423" s="1"/>
  <c r="I61" i="423" a="1"/>
  <c r="I61" i="423" s="1"/>
  <c r="F61" i="423" a="1"/>
  <c r="F61" i="423" s="1"/>
  <c r="D61" i="423" a="1"/>
  <c r="D61" i="423" s="1"/>
  <c r="D25" i="423" a="1"/>
  <c r="D25" i="423" s="1"/>
  <c r="K25" i="423" s="1" a="1"/>
  <c r="K25" i="423" s="1"/>
  <c r="L25" i="423" s="1" a="1"/>
  <c r="L25" i="423" s="1"/>
  <c r="G68" i="423" a="1"/>
  <c r="G68" i="423" s="1"/>
  <c r="E68" i="423" a="1"/>
  <c r="E68" i="423" s="1"/>
  <c r="C68" i="423" a="1"/>
  <c r="C68" i="423" s="1"/>
  <c r="I68" i="423" a="1"/>
  <c r="I68" i="423" s="1"/>
  <c r="F68" i="423" a="1"/>
  <c r="F68" i="423" s="1"/>
  <c r="K68" i="423" a="1"/>
  <c r="K68" i="423" s="1"/>
  <c r="D68" i="423" a="1"/>
  <c r="D68" i="423" s="1"/>
  <c r="D32" i="423" a="1"/>
  <c r="D32" i="423" s="1"/>
  <c r="K59" i="423" a="1"/>
  <c r="K59" i="423" s="1"/>
  <c r="I59" i="423" a="1"/>
  <c r="I59" i="423" s="1"/>
  <c r="F59" i="423" a="1"/>
  <c r="F59" i="423" s="1"/>
  <c r="D59" i="423" a="1"/>
  <c r="D59" i="423" s="1"/>
  <c r="E59" i="423" a="1"/>
  <c r="E59" i="423" s="1"/>
  <c r="G59" i="423" a="1"/>
  <c r="G59" i="423" s="1"/>
  <c r="D23" i="423" a="1"/>
  <c r="D23" i="423" s="1"/>
  <c r="K23" i="423" s="1" a="1"/>
  <c r="K23" i="423" s="1"/>
  <c r="L23" i="423" s="1" a="1"/>
  <c r="L23" i="423" s="1"/>
  <c r="C59" i="423" a="1"/>
  <c r="C59" i="423" s="1"/>
  <c r="G60" i="423" a="1"/>
  <c r="G60" i="423" s="1"/>
  <c r="E60" i="423" a="1"/>
  <c r="E60" i="423" s="1"/>
  <c r="C60" i="423" a="1"/>
  <c r="C60" i="423" s="1"/>
  <c r="K60" i="423" a="1"/>
  <c r="K60" i="423" s="1"/>
  <c r="F60" i="423" a="1"/>
  <c r="F60" i="423" s="1"/>
  <c r="I60" i="423" a="1"/>
  <c r="I60" i="423" s="1"/>
  <c r="D60" i="423" a="1"/>
  <c r="D60" i="423" s="1"/>
  <c r="D24" i="423" a="1"/>
  <c r="D24" i="423" s="1"/>
  <c r="K24" i="423" s="1" a="1"/>
  <c r="K24" i="423" s="1"/>
  <c r="L24" i="423" s="1" a="1"/>
  <c r="L24" i="423" s="1"/>
  <c r="G57" i="423" a="1"/>
  <c r="G57" i="423" s="1"/>
  <c r="E57" i="423" a="1"/>
  <c r="E57" i="423" s="1"/>
  <c r="C57" i="423" a="1"/>
  <c r="C57" i="423" s="1"/>
  <c r="K57" i="423" a="1"/>
  <c r="K57" i="423" s="1"/>
  <c r="F57" i="423" a="1"/>
  <c r="F57" i="423" s="1"/>
  <c r="I57" i="423" a="1"/>
  <c r="I57" i="423" s="1"/>
  <c r="D57" i="423" a="1"/>
  <c r="D57" i="423" s="1"/>
  <c r="D21" i="423" a="1"/>
  <c r="D21" i="423" s="1"/>
  <c r="K63" i="423" a="1"/>
  <c r="K63" i="423" s="1"/>
  <c r="I63" i="423" a="1"/>
  <c r="I63" i="423" s="1"/>
  <c r="F63" i="423" a="1"/>
  <c r="F63" i="423" s="1"/>
  <c r="D63" i="423" a="1"/>
  <c r="D63" i="423" s="1"/>
  <c r="G63" i="423" a="1"/>
  <c r="G63" i="423" s="1"/>
  <c r="E63" i="423" a="1"/>
  <c r="E63" i="423" s="1"/>
  <c r="C63" i="423" a="1"/>
  <c r="C63" i="423" s="1"/>
  <c r="D27" i="423" a="1"/>
  <c r="D27" i="423" s="1"/>
  <c r="G53" i="423" a="1"/>
  <c r="G53" i="423" s="1"/>
  <c r="E53" i="423" a="1"/>
  <c r="E53" i="423" s="1"/>
  <c r="C53" i="423" a="1"/>
  <c r="C53" i="423" s="1"/>
  <c r="K53" i="423" a="1"/>
  <c r="K53" i="423" s="1"/>
  <c r="F53" i="423" a="1"/>
  <c r="F53" i="423" s="1"/>
  <c r="I53" i="423" a="1"/>
  <c r="I53" i="423" s="1"/>
  <c r="D53" i="423" a="1"/>
  <c r="D53" i="423" s="1"/>
  <c r="D17" i="423" a="1"/>
  <c r="D17" i="423" s="1"/>
  <c r="G49" i="423" a="1"/>
  <c r="G49" i="423" s="1"/>
  <c r="E49" i="423" a="1"/>
  <c r="E49" i="423" s="1"/>
  <c r="C49" i="423" a="1"/>
  <c r="C49" i="423" s="1"/>
  <c r="I49" i="423" a="1"/>
  <c r="I49" i="423" s="1"/>
  <c r="D49" i="423" a="1"/>
  <c r="D49" i="423" s="1"/>
  <c r="F49" i="423" a="1"/>
  <c r="F49" i="423" s="1"/>
  <c r="K49" i="423" a="1"/>
  <c r="K49" i="423" s="1"/>
  <c r="D13" i="423" a="1"/>
  <c r="D13" i="423" s="1"/>
  <c r="G45" i="423" a="1"/>
  <c r="G45" i="423" s="1"/>
  <c r="E45" i="423" a="1"/>
  <c r="E45" i="423" s="1"/>
  <c r="C45" i="423" a="1"/>
  <c r="C45" i="423" s="1"/>
  <c r="I45" i="423" a="1"/>
  <c r="I45" i="423" s="1"/>
  <c r="D45" i="423" a="1"/>
  <c r="D45" i="423" s="1"/>
  <c r="F45" i="423" a="1"/>
  <c r="F45" i="423" s="1"/>
  <c r="K45" i="423" a="1"/>
  <c r="K45" i="423" s="1"/>
  <c r="D9" i="423" a="1"/>
  <c r="D9" i="423" s="1"/>
  <c r="K66" i="423" a="1"/>
  <c r="K66" i="423" s="1"/>
  <c r="I66" i="423" a="1"/>
  <c r="I66" i="423" s="1"/>
  <c r="F66" i="423" a="1"/>
  <c r="F66" i="423" s="1"/>
  <c r="D66" i="423" a="1"/>
  <c r="D66" i="423" s="1"/>
  <c r="G66" i="423" a="1"/>
  <c r="G66" i="423" s="1"/>
  <c r="E66" i="423" a="1"/>
  <c r="E66" i="423" s="1"/>
  <c r="C66" i="423" a="1"/>
  <c r="C66" i="423" s="1"/>
  <c r="D30" i="423" a="1"/>
  <c r="D30" i="423" s="1"/>
  <c r="G64" i="423" a="1"/>
  <c r="G64" i="423" s="1"/>
  <c r="E64" i="423" a="1"/>
  <c r="E64" i="423" s="1"/>
  <c r="C64" i="423" a="1"/>
  <c r="C64" i="423" s="1"/>
  <c r="I64" i="423" a="1"/>
  <c r="I64" i="423" s="1"/>
  <c r="F64" i="423" a="1"/>
  <c r="F64" i="423" s="1"/>
  <c r="K64" i="423" a="1"/>
  <c r="K64" i="423" s="1"/>
  <c r="D64" i="423" a="1"/>
  <c r="D64" i="423" s="1"/>
  <c r="O51" i="423" a="1"/>
  <c r="O51" i="423" s="1"/>
  <c r="K62" i="423" a="1"/>
  <c r="K62" i="423" s="1"/>
  <c r="I62" i="423" a="1"/>
  <c r="I62" i="423" s="1"/>
  <c r="F62" i="423" a="1"/>
  <c r="F62" i="423" s="1"/>
  <c r="D62" i="423" a="1"/>
  <c r="D62" i="423" s="1"/>
  <c r="G62" i="423" a="1"/>
  <c r="G62" i="423" s="1"/>
  <c r="E62" i="423" a="1"/>
  <c r="E62" i="423" s="1"/>
  <c r="C62" i="423" a="1"/>
  <c r="C62" i="423" s="1"/>
  <c r="K58" i="423" a="1"/>
  <c r="K58" i="423" s="1"/>
  <c r="I58" i="423" a="1"/>
  <c r="I58" i="423" s="1"/>
  <c r="F58" i="423" a="1"/>
  <c r="F58" i="423" s="1"/>
  <c r="D58" i="423" a="1"/>
  <c r="D58" i="423" s="1"/>
  <c r="G58" i="423" a="1"/>
  <c r="G58" i="423" s="1"/>
  <c r="C58" i="423" a="1"/>
  <c r="C58" i="423" s="1"/>
  <c r="E58" i="423" a="1"/>
  <c r="E58" i="423" s="1"/>
  <c r="M57" i="423" a="1"/>
  <c r="M57" i="423" s="1"/>
  <c r="M53" i="423" a="1"/>
  <c r="M53" i="423" s="1"/>
  <c r="M45" i="423" a="1"/>
  <c r="M45" i="423" s="1"/>
  <c r="G72" i="423" a="1"/>
  <c r="G72" i="423" s="1"/>
  <c r="E72" i="423" a="1"/>
  <c r="E72" i="423" s="1"/>
  <c r="C72" i="423" a="1"/>
  <c r="C72" i="423" s="1"/>
  <c r="I72" i="423" a="1"/>
  <c r="I72" i="423" s="1"/>
  <c r="F72" i="423" a="1"/>
  <c r="F72" i="423" s="1"/>
  <c r="K72" i="423" a="1"/>
  <c r="K72" i="423" s="1"/>
  <c r="D72" i="423" a="1"/>
  <c r="D72" i="423" s="1"/>
  <c r="S72" i="423" a="1"/>
  <c r="S72" i="423" s="1"/>
  <c r="O72" i="423" a="1"/>
  <c r="O72" i="423" s="1"/>
  <c r="M72" i="423" a="1"/>
  <c r="M72" i="423" s="1"/>
  <c r="T72" i="423" a="1"/>
  <c r="T72" i="423" s="1"/>
  <c r="R72" i="423" a="1"/>
  <c r="R72" i="423" s="1"/>
  <c r="N72" i="423" a="1"/>
  <c r="N72" i="423" s="1"/>
  <c r="K36" i="423" a="1"/>
  <c r="K36" i="423" s="1"/>
  <c r="L36" i="423" s="1" a="1"/>
  <c r="L36" i="423" s="1"/>
  <c r="S51" i="423" a="1"/>
  <c r="S51" i="423" s="1"/>
  <c r="N51" i="423" a="1"/>
  <c r="N51" i="423" s="1"/>
  <c r="D26" i="423" a="1"/>
  <c r="D26" i="423" s="1"/>
  <c r="O57" i="423" a="1"/>
  <c r="O57" i="423" s="1"/>
  <c r="O49" i="423" a="1"/>
  <c r="O49" i="423" s="1"/>
  <c r="R45" i="423" a="1"/>
  <c r="R45" i="423" s="1"/>
  <c r="T71" i="423" a="1"/>
  <c r="T71" i="423" s="1"/>
  <c r="R71" i="423" a="1"/>
  <c r="R71" i="423" s="1"/>
  <c r="N71" i="423" a="1"/>
  <c r="N71" i="423" s="1"/>
  <c r="S71" i="423" a="1"/>
  <c r="S71" i="423" s="1"/>
  <c r="O71" i="423" a="1"/>
  <c r="O71" i="423" s="1"/>
  <c r="M71" i="423" a="1"/>
  <c r="M71" i="423" s="1"/>
  <c r="K71" i="423" a="1"/>
  <c r="K71" i="423" s="1"/>
  <c r="I71" i="423" a="1"/>
  <c r="I71" i="423" s="1"/>
  <c r="F71" i="423" a="1"/>
  <c r="F71" i="423" s="1"/>
  <c r="D71" i="423" a="1"/>
  <c r="D71" i="423" s="1"/>
  <c r="G71" i="423" a="1"/>
  <c r="G71" i="423" s="1"/>
  <c r="E71" i="423" a="1"/>
  <c r="E71" i="423" s="1"/>
  <c r="C71" i="423" a="1"/>
  <c r="C71" i="423" s="1"/>
  <c r="D28" i="423" a="1"/>
  <c r="D28" i="423" s="1"/>
  <c r="G56" i="423" a="1"/>
  <c r="G56" i="423" s="1"/>
  <c r="E56" i="423" a="1"/>
  <c r="E56" i="423" s="1"/>
  <c r="C56" i="423" a="1"/>
  <c r="C56" i="423" s="1"/>
  <c r="K56" i="423" a="1"/>
  <c r="K56" i="423" s="1"/>
  <c r="F56" i="423" a="1"/>
  <c r="F56" i="423" s="1"/>
  <c r="I56" i="423" a="1"/>
  <c r="I56" i="423" s="1"/>
  <c r="D56" i="423" a="1"/>
  <c r="D56" i="423" s="1"/>
  <c r="D20" i="423" a="1"/>
  <c r="D20" i="423" s="1"/>
  <c r="K54" i="423" a="1"/>
  <c r="K54" i="423" s="1"/>
  <c r="I54" i="423" a="1"/>
  <c r="I54" i="423" s="1"/>
  <c r="F54" i="423" a="1"/>
  <c r="F54" i="423" s="1"/>
  <c r="D54" i="423" a="1"/>
  <c r="D54" i="423" s="1"/>
  <c r="G54" i="423" a="1"/>
  <c r="G54" i="423" s="1"/>
  <c r="C54" i="423" a="1"/>
  <c r="C54" i="423" s="1"/>
  <c r="E54" i="423" a="1"/>
  <c r="E54" i="423" s="1"/>
  <c r="D18" i="423" a="1"/>
  <c r="D18" i="423" s="1"/>
  <c r="K52" i="423" a="1"/>
  <c r="K52" i="423" s="1"/>
  <c r="I52" i="423" a="1"/>
  <c r="I52" i="423" s="1"/>
  <c r="F52" i="423" a="1"/>
  <c r="F52" i="423" s="1"/>
  <c r="D52" i="423" a="1"/>
  <c r="D52" i="423" s="1"/>
  <c r="G52" i="423" a="1"/>
  <c r="G52" i="423" s="1"/>
  <c r="C52" i="423" a="1"/>
  <c r="C52" i="423" s="1"/>
  <c r="E52" i="423" a="1"/>
  <c r="E52" i="423" s="1"/>
  <c r="D16" i="423" a="1"/>
  <c r="D16" i="423" s="1"/>
  <c r="G50" i="423" a="1"/>
  <c r="G50" i="423" s="1"/>
  <c r="E50" i="423" a="1"/>
  <c r="E50" i="423" s="1"/>
  <c r="C50" i="423" a="1"/>
  <c r="C50" i="423" s="1"/>
  <c r="I50" i="423" a="1"/>
  <c r="I50" i="423" s="1"/>
  <c r="D50" i="423" a="1"/>
  <c r="D50" i="423" s="1"/>
  <c r="F50" i="423" a="1"/>
  <c r="F50" i="423" s="1"/>
  <c r="K50" i="423" a="1"/>
  <c r="K50" i="423" s="1"/>
  <c r="D14" i="423" a="1"/>
  <c r="D14" i="423" s="1"/>
  <c r="K48" i="423" a="1"/>
  <c r="K48" i="423" s="1"/>
  <c r="I48" i="423" a="1"/>
  <c r="I48" i="423" s="1"/>
  <c r="F48" i="423" a="1"/>
  <c r="F48" i="423" s="1"/>
  <c r="D48" i="423" a="1"/>
  <c r="D48" i="423" s="1"/>
  <c r="G48" i="423" a="1"/>
  <c r="G48" i="423" s="1"/>
  <c r="C48" i="423" a="1"/>
  <c r="C48" i="423" s="1"/>
  <c r="E48" i="423" a="1"/>
  <c r="E48" i="423" s="1"/>
  <c r="D12" i="423" a="1"/>
  <c r="D12" i="423" s="1"/>
  <c r="G46" i="423" a="1"/>
  <c r="G46" i="423" s="1"/>
  <c r="E46" i="423" a="1"/>
  <c r="E46" i="423" s="1"/>
  <c r="C46" i="423" a="1"/>
  <c r="C46" i="423" s="1"/>
  <c r="I46" i="423" a="1"/>
  <c r="I46" i="423" s="1"/>
  <c r="D46" i="423" a="1"/>
  <c r="D46" i="423" s="1"/>
  <c r="F46" i="423" a="1"/>
  <c r="F46" i="423" s="1"/>
  <c r="K46" i="423" a="1"/>
  <c r="K46" i="423" s="1"/>
  <c r="D10" i="423" a="1"/>
  <c r="D10" i="423" s="1"/>
  <c r="K44" i="423" a="1"/>
  <c r="K44" i="423" s="1"/>
  <c r="I44" i="423" a="1"/>
  <c r="I44" i="423" s="1"/>
  <c r="F44" i="423" a="1"/>
  <c r="F44" i="423" s="1"/>
  <c r="D44" i="423" a="1"/>
  <c r="D44" i="423" s="1"/>
  <c r="G44" i="423" a="1"/>
  <c r="G44" i="423" s="1"/>
  <c r="C44" i="423" a="1"/>
  <c r="C44" i="423" s="1"/>
  <c r="H8" i="423" a="1"/>
  <c r="H8" i="423" s="1"/>
  <c r="AA8" i="423" s="1" a="1"/>
  <c r="AA8" i="423" s="1"/>
  <c r="E44" i="423" a="1"/>
  <c r="E44" i="423" s="1"/>
  <c r="D8" i="423" a="1"/>
  <c r="D8" i="423" s="1"/>
  <c r="G69" i="423" a="1"/>
  <c r="G69" i="423" s="1"/>
  <c r="E69" i="423" a="1"/>
  <c r="E69" i="423" s="1"/>
  <c r="C69" i="423" a="1"/>
  <c r="C69" i="423" s="1"/>
  <c r="K69" i="423" a="1"/>
  <c r="K69" i="423" s="1"/>
  <c r="I69" i="423" a="1"/>
  <c r="I69" i="423" s="1"/>
  <c r="F69" i="423" a="1"/>
  <c r="F69" i="423" s="1"/>
  <c r="D69" i="423" a="1"/>
  <c r="D69" i="423" s="1"/>
  <c r="S69" i="423" a="1"/>
  <c r="S69" i="423" s="1"/>
  <c r="O69" i="423" a="1"/>
  <c r="O69" i="423" s="1"/>
  <c r="M69" i="423" a="1"/>
  <c r="M69" i="423" s="1"/>
  <c r="T69" i="423" a="1"/>
  <c r="T69" i="423" s="1"/>
  <c r="R69" i="423" a="1"/>
  <c r="R69" i="423" s="1"/>
  <c r="N69" i="423" a="1"/>
  <c r="N69" i="423" s="1"/>
  <c r="R56" i="423" a="1"/>
  <c r="R56" i="423" s="1"/>
  <c r="N52" i="423" a="1"/>
  <c r="N52" i="423" s="1"/>
  <c r="S48" i="423" a="1"/>
  <c r="S48" i="423" s="1"/>
  <c r="S44" i="423" a="1"/>
  <c r="S44" i="423" s="1"/>
  <c r="T50" i="423" a="1"/>
  <c r="T50" i="423" s="1"/>
  <c r="M46" i="423" a="1"/>
  <c r="M46" i="423" s="1"/>
  <c r="M55" i="423" a="1"/>
  <c r="M55" i="423" s="1"/>
  <c r="M47" i="423" a="1"/>
  <c r="M47" i="423" s="1"/>
  <c r="T62" i="423" a="1"/>
  <c r="T62" i="423" s="1"/>
  <c r="R62" i="423" a="1"/>
  <c r="R62" i="423" s="1"/>
  <c r="N62" i="423" a="1"/>
  <c r="N62" i="423" s="1"/>
  <c r="S62" i="423" a="1"/>
  <c r="S62" i="423" s="1"/>
  <c r="O62" i="423" a="1"/>
  <c r="O62" i="423" s="1"/>
  <c r="M62" i="423" a="1"/>
  <c r="M62" i="423" s="1"/>
  <c r="T58" i="423" a="1"/>
  <c r="T58" i="423" s="1"/>
  <c r="R58" i="423" a="1"/>
  <c r="R58" i="423" s="1"/>
  <c r="N58" i="423" a="1"/>
  <c r="N58" i="423" s="1"/>
  <c r="S58" i="423" a="1"/>
  <c r="S58" i="423" s="1"/>
  <c r="M58" i="423" a="1"/>
  <c r="M58" i="423" s="1"/>
  <c r="O58" i="423" a="1"/>
  <c r="O58" i="423" s="1"/>
  <c r="T57" i="423" a="1"/>
  <c r="T57" i="423" s="1"/>
  <c r="S57" i="423" a="1"/>
  <c r="S57" i="423" s="1"/>
  <c r="T53" i="423" a="1"/>
  <c r="T53" i="423" s="1"/>
  <c r="S53" i="423" a="1"/>
  <c r="S53" i="423" s="1"/>
  <c r="N49" i="423" a="1"/>
  <c r="N49" i="423" s="1"/>
  <c r="S49" i="423" a="1"/>
  <c r="S49" i="423" s="1"/>
  <c r="N45" i="423" a="1"/>
  <c r="N45" i="423" s="1"/>
  <c r="S45" i="423" a="1"/>
  <c r="S45" i="423" s="1"/>
  <c r="R54" i="423" a="1"/>
  <c r="R54" i="423" s="1"/>
  <c r="T67" i="423" a="1"/>
  <c r="T67" i="423" s="1"/>
  <c r="R67" i="423" a="1"/>
  <c r="R67" i="423" s="1"/>
  <c r="N67" i="423" a="1"/>
  <c r="N67" i="423" s="1"/>
  <c r="S67" i="423" a="1"/>
  <c r="S67" i="423" s="1"/>
  <c r="O67" i="423" a="1"/>
  <c r="O67" i="423" s="1"/>
  <c r="M67" i="423" a="1"/>
  <c r="M67" i="423" s="1"/>
  <c r="K67" i="423" a="1"/>
  <c r="K67" i="423" s="1"/>
  <c r="I67" i="423" a="1"/>
  <c r="I67" i="423" s="1"/>
  <c r="F67" i="423" a="1"/>
  <c r="F67" i="423" s="1"/>
  <c r="D67" i="423" a="1"/>
  <c r="D67" i="423" s="1"/>
  <c r="G67" i="423" a="1"/>
  <c r="G67" i="423" s="1"/>
  <c r="E67" i="423" a="1"/>
  <c r="E67" i="423" s="1"/>
  <c r="C67" i="423" a="1"/>
  <c r="C67" i="423" s="1"/>
  <c r="S61" i="423" a="1"/>
  <c r="S61" i="423" s="1"/>
  <c r="O61" i="423" a="1"/>
  <c r="O61" i="423" s="1"/>
  <c r="M61" i="423" a="1"/>
  <c r="M61" i="423" s="1"/>
  <c r="T61" i="423" a="1"/>
  <c r="T61" i="423" s="1"/>
  <c r="R61" i="423" a="1"/>
  <c r="R61" i="423" s="1"/>
  <c r="N61" i="423" a="1"/>
  <c r="N61" i="423" s="1"/>
  <c r="G65" i="423" a="1"/>
  <c r="G65" i="423" s="1"/>
  <c r="E65" i="423" a="1"/>
  <c r="E65" i="423" s="1"/>
  <c r="C65" i="423" a="1"/>
  <c r="C65" i="423" s="1"/>
  <c r="K65" i="423" a="1"/>
  <c r="K65" i="423" s="1"/>
  <c r="I65" i="423" a="1"/>
  <c r="I65" i="423" s="1"/>
  <c r="F65" i="423" a="1"/>
  <c r="F65" i="423" s="1"/>
  <c r="D65" i="423" a="1"/>
  <c r="D65" i="423" s="1"/>
  <c r="D29" i="423" a="1"/>
  <c r="D29" i="423" s="1"/>
  <c r="K55" i="423" a="1"/>
  <c r="K55" i="423" s="1"/>
  <c r="I55" i="423" a="1"/>
  <c r="I55" i="423" s="1"/>
  <c r="F55" i="423" a="1"/>
  <c r="F55" i="423" s="1"/>
  <c r="D55" i="423" a="1"/>
  <c r="D55" i="423" s="1"/>
  <c r="E55" i="423" a="1"/>
  <c r="E55" i="423" s="1"/>
  <c r="G55" i="423" a="1"/>
  <c r="G55" i="423" s="1"/>
  <c r="C55" i="423" a="1"/>
  <c r="C55" i="423" s="1"/>
  <c r="D19" i="423" a="1"/>
  <c r="D19" i="423" s="1"/>
  <c r="K51" i="423" a="1"/>
  <c r="K51" i="423" s="1"/>
  <c r="I51" i="423" a="1"/>
  <c r="I51" i="423" s="1"/>
  <c r="F51" i="423" a="1"/>
  <c r="F51" i="423" s="1"/>
  <c r="D51" i="423" a="1"/>
  <c r="D51" i="423" s="1"/>
  <c r="E51" i="423" a="1"/>
  <c r="E51" i="423" s="1"/>
  <c r="C51" i="423" a="1"/>
  <c r="C51" i="423" s="1"/>
  <c r="G51" i="423" a="1"/>
  <c r="G51" i="423" s="1"/>
  <c r="D15" i="423" a="1"/>
  <c r="D15" i="423" s="1"/>
  <c r="K47" i="423" a="1"/>
  <c r="K47" i="423" s="1"/>
  <c r="I47" i="423" a="1"/>
  <c r="I47" i="423" s="1"/>
  <c r="F47" i="423" a="1"/>
  <c r="F47" i="423" s="1"/>
  <c r="D47" i="423" a="1"/>
  <c r="D47" i="423" s="1"/>
  <c r="E47" i="423" a="1"/>
  <c r="E47" i="423" s="1"/>
  <c r="C47" i="423" a="1"/>
  <c r="C47" i="423" s="1"/>
  <c r="G47" i="423" a="1"/>
  <c r="G47" i="423" s="1"/>
  <c r="D11" i="423" a="1"/>
  <c r="D11" i="423" s="1"/>
  <c r="S55" i="423" a="1"/>
  <c r="S55" i="423" s="1"/>
  <c r="T55" i="423" a="1"/>
  <c r="T55" i="423" s="1"/>
  <c r="S47" i="423" a="1"/>
  <c r="S47" i="423" s="1"/>
  <c r="N47" i="423" a="1"/>
  <c r="N47" i="423" s="1"/>
  <c r="S60" i="423" a="1"/>
  <c r="S60" i="423" s="1"/>
  <c r="O60" i="423" a="1"/>
  <c r="O60" i="423" s="1"/>
  <c r="M60" i="423" a="1"/>
  <c r="M60" i="423" s="1"/>
  <c r="R60" i="423" a="1"/>
  <c r="R60" i="423" s="1"/>
  <c r="T60" i="423" a="1"/>
  <c r="T60" i="423" s="1"/>
  <c r="N60" i="423" a="1"/>
  <c r="N60" i="423" s="1"/>
  <c r="N57" i="423" a="1"/>
  <c r="N57" i="423" s="1"/>
  <c r="N53" i="423" a="1"/>
  <c r="N53" i="423" s="1"/>
  <c r="M49" i="423" a="1"/>
  <c r="M49" i="423" s="1"/>
  <c r="T70" i="423" a="1"/>
  <c r="T70" i="423" s="1"/>
  <c r="R70" i="423" a="1"/>
  <c r="R70" i="423" s="1"/>
  <c r="N70" i="423" a="1"/>
  <c r="N70" i="423" s="1"/>
  <c r="S70" i="423" a="1"/>
  <c r="S70" i="423" s="1"/>
  <c r="O70" i="423" a="1"/>
  <c r="O70" i="423" s="1"/>
  <c r="M70" i="423" a="1"/>
  <c r="M70" i="423" s="1"/>
  <c r="Y36" i="423" a="1"/>
  <c r="Y36" i="423" s="1"/>
  <c r="T63" i="423" a="1"/>
  <c r="T63" i="423" s="1"/>
  <c r="R63" i="423" a="1"/>
  <c r="R63" i="423" s="1"/>
  <c r="N63" i="423" a="1"/>
  <c r="N63" i="423" s="1"/>
  <c r="S63" i="423" a="1"/>
  <c r="S63" i="423" s="1"/>
  <c r="O63" i="423" a="1"/>
  <c r="O63" i="423" s="1"/>
  <c r="M63" i="423" a="1"/>
  <c r="M63" i="423" s="1"/>
  <c r="S66" i="423" a="1"/>
  <c r="S66" i="423" s="1"/>
  <c r="K70" i="423" a="1"/>
  <c r="K70" i="423" s="1"/>
  <c r="I70" i="423" a="1"/>
  <c r="I70" i="423" s="1"/>
  <c r="F70" i="423" a="1"/>
  <c r="F70" i="423" s="1"/>
  <c r="D70" i="423" a="1"/>
  <c r="D70" i="423" s="1"/>
  <c r="G70" i="423" a="1"/>
  <c r="G70" i="423" s="1"/>
  <c r="E70" i="423" a="1"/>
  <c r="E70" i="423" s="1"/>
  <c r="C70" i="423" a="1"/>
  <c r="C70" i="423" s="1"/>
  <c r="X4" i="423"/>
  <c r="R36" i="423" s="1"/>
  <c r="O55" i="423" a="1"/>
  <c r="O55" i="423" s="1"/>
  <c r="R47" i="423" a="1"/>
  <c r="R47" i="423" s="1"/>
  <c r="D22" i="423" a="1"/>
  <c r="D22" i="423" s="1"/>
  <c r="O53" i="423" a="1"/>
  <c r="O53" i="423" s="1"/>
  <c r="R49" i="423" a="1"/>
  <c r="R49" i="423" s="1"/>
  <c r="O45" i="423" a="1"/>
  <c r="O45" i="423" s="1"/>
  <c r="N66" i="423" a="1"/>
  <c r="N66" i="423" s="1"/>
  <c r="D31" i="423" a="1"/>
  <c r="D31" i="423" s="1"/>
  <c r="S68" i="423" a="1"/>
  <c r="S68" i="423" s="1"/>
  <c r="O68" i="423" a="1"/>
  <c r="O68" i="423" s="1"/>
  <c r="M68" i="423" a="1"/>
  <c r="M68" i="423" s="1"/>
  <c r="T68" i="423" a="1"/>
  <c r="T68" i="423" s="1"/>
  <c r="R68" i="423" a="1"/>
  <c r="R68" i="423" s="1"/>
  <c r="N68" i="423" a="1"/>
  <c r="N68" i="423" s="1"/>
  <c r="S65" i="423" a="1"/>
  <c r="S65" i="423" s="1"/>
  <c r="O65" i="423" a="1"/>
  <c r="O65" i="423" s="1"/>
  <c r="M65" i="423" a="1"/>
  <c r="M65" i="423" s="1"/>
  <c r="T65" i="423" a="1"/>
  <c r="T65" i="423" s="1"/>
  <c r="R65" i="423" a="1"/>
  <c r="R65" i="423" s="1"/>
  <c r="N65" i="423" a="1"/>
  <c r="N65" i="423" s="1"/>
  <c r="T59" i="423" a="1"/>
  <c r="T59" i="423" s="1"/>
  <c r="R59" i="423" a="1"/>
  <c r="R59" i="423" s="1"/>
  <c r="N59" i="423" a="1"/>
  <c r="N59" i="423" s="1"/>
  <c r="O59" i="423" a="1"/>
  <c r="O59" i="423" s="1"/>
  <c r="S59" i="423" a="1"/>
  <c r="S59" i="423" s="1"/>
  <c r="M59" i="423" a="1"/>
  <c r="M59" i="423" s="1"/>
  <c r="K43" i="423" a="1"/>
  <c r="K43" i="423" s="1"/>
  <c r="G43" i="423" a="1"/>
  <c r="G43" i="423" s="1"/>
  <c r="D43" i="423" a="1"/>
  <c r="D43" i="423" s="1"/>
  <c r="F43" i="423" a="1"/>
  <c r="F43" i="423" s="1"/>
  <c r="C43" i="423" a="1"/>
  <c r="C43" i="423" s="1"/>
  <c r="E43" i="423" a="1"/>
  <c r="E43" i="423" s="1"/>
  <c r="I43" i="423" a="1"/>
  <c r="I43" i="423" s="1"/>
  <c r="M66" i="423" a="1"/>
  <c r="M66" i="423" s="1"/>
  <c r="R66" i="423" a="1"/>
  <c r="R66" i="423" s="1"/>
  <c r="S64" i="423" a="1"/>
  <c r="S64" i="423" s="1"/>
  <c r="O64" i="423" a="1"/>
  <c r="O64" i="423" s="1"/>
  <c r="M64" i="423" a="1"/>
  <c r="M64" i="423" s="1"/>
  <c r="T64" i="423" a="1"/>
  <c r="T64" i="423" s="1"/>
  <c r="R64" i="423" a="1"/>
  <c r="R64" i="423" s="1"/>
  <c r="N64" i="423" a="1"/>
  <c r="N64" i="423" s="1"/>
  <c r="B2" i="423"/>
  <c r="N56" i="423" a="1"/>
  <c r="N56" i="423" s="1"/>
  <c r="M56" i="423" a="1"/>
  <c r="M56" i="423" s="1"/>
  <c r="R52" i="423" a="1"/>
  <c r="R52" i="423" s="1"/>
  <c r="M52" i="423" a="1"/>
  <c r="M52" i="423" s="1"/>
  <c r="N48" i="423" a="1"/>
  <c r="N48" i="423" s="1"/>
  <c r="N44" i="423" a="1"/>
  <c r="N44" i="423" s="1"/>
  <c r="M43" i="423" a="1"/>
  <c r="M43" i="423" s="1"/>
  <c r="R43" i="423" a="1"/>
  <c r="R43" i="423" s="1"/>
  <c r="M50" i="423" a="1"/>
  <c r="M50" i="423" s="1"/>
  <c r="R46" i="423" a="1"/>
  <c r="R46" i="423" s="1"/>
  <c r="O46" i="423" a="1"/>
  <c r="O46" i="423" s="1"/>
  <c r="R55" i="423" a="1"/>
  <c r="R55" i="423" s="1"/>
  <c r="M51" i="423" a="1"/>
  <c r="M51" i="423" s="1"/>
  <c r="T51" i="423" a="1"/>
  <c r="T51" i="423" s="1"/>
  <c r="O47" i="423" a="1"/>
  <c r="O47" i="423" s="1"/>
  <c r="R57" i="423" a="1"/>
  <c r="R57" i="423" s="1"/>
  <c r="R53" i="423" a="1"/>
  <c r="R53" i="423" s="1"/>
  <c r="T49" i="423" a="1"/>
  <c r="T49" i="423" s="1"/>
  <c r="T45" i="423" a="1"/>
  <c r="T45" i="423" s="1"/>
  <c r="M54" i="423" a="1"/>
  <c r="M54" i="423" s="1"/>
  <c r="T54" i="423" a="1"/>
  <c r="T54" i="423" s="1"/>
  <c r="A8" i="422"/>
  <c r="B7" i="422"/>
  <c r="D14" i="347" a="1"/>
  <c r="D39" i="347" a="1"/>
  <c r="R21" i="479" l="1"/>
  <c r="R35" i="479"/>
  <c r="R8" i="479"/>
  <c r="R10" i="487"/>
  <c r="R29" i="487"/>
  <c r="R32" i="487"/>
  <c r="R24" i="487"/>
  <c r="W35" i="454" a="1"/>
  <c r="W35" i="454" s="1"/>
  <c r="W35" i="451" a="1"/>
  <c r="W35" i="451" s="1"/>
  <c r="R31" i="438"/>
  <c r="Y35" i="430" a="1"/>
  <c r="Y35" i="430" s="1"/>
  <c r="W36" i="427" a="1"/>
  <c r="W36" i="427" s="1"/>
  <c r="K36" i="427" a="1"/>
  <c r="K36" i="427" s="1"/>
  <c r="L36" i="427" s="1" a="1"/>
  <c r="L36" i="427" s="1"/>
  <c r="Y31" i="468" a="1"/>
  <c r="Y31" i="468" s="1"/>
  <c r="W31" i="468" a="1"/>
  <c r="W31" i="468" s="1"/>
  <c r="K31" i="468" a="1"/>
  <c r="K31" i="468" s="1"/>
  <c r="L31" i="468" s="1" a="1"/>
  <c r="L31" i="468" s="1"/>
  <c r="K33" i="467" a="1"/>
  <c r="K33" i="467" s="1"/>
  <c r="L33" i="467" s="1" a="1"/>
  <c r="L33" i="467" s="1"/>
  <c r="J3" i="463" a="1"/>
  <c r="J3" i="463" s="1"/>
  <c r="R16" i="462"/>
  <c r="Y33" i="461" a="1"/>
  <c r="Y33" i="461" s="1"/>
  <c r="K33" i="461" a="1"/>
  <c r="K33" i="461" s="1"/>
  <c r="L33" i="461" s="1" a="1"/>
  <c r="L33" i="461" s="1"/>
  <c r="K35" i="454" a="1"/>
  <c r="K35" i="454" s="1"/>
  <c r="L35" i="454" s="1" a="1"/>
  <c r="L35" i="454" s="1"/>
  <c r="Y35" i="451" a="1"/>
  <c r="Y35" i="451" s="1"/>
  <c r="K35" i="451" a="1"/>
  <c r="K35" i="451" s="1"/>
  <c r="L35" i="451" s="1" a="1"/>
  <c r="L35" i="451" s="1"/>
  <c r="R35" i="446"/>
  <c r="X28" i="444" a="1"/>
  <c r="X28" i="444" s="1"/>
  <c r="R33" i="443"/>
  <c r="K36" i="437" a="1"/>
  <c r="K36" i="437" s="1"/>
  <c r="L36" i="437" s="1" a="1"/>
  <c r="L36" i="437" s="1"/>
  <c r="K31" i="433" a="1"/>
  <c r="K31" i="433" s="1"/>
  <c r="L31" i="433" s="1" a="1"/>
  <c r="L31" i="433" s="1"/>
  <c r="K14" i="491" a="1"/>
  <c r="K14" i="491" s="1"/>
  <c r="L14" i="491" s="1" a="1"/>
  <c r="L14" i="491" s="1"/>
  <c r="X14" i="491" a="1"/>
  <c r="X14" i="491" s="1"/>
  <c r="R36" i="491"/>
  <c r="R30" i="491"/>
  <c r="R35" i="491"/>
  <c r="R32" i="491"/>
  <c r="J3" i="491" a="1"/>
  <c r="J3" i="491" s="1"/>
  <c r="R29" i="491"/>
  <c r="R33" i="491"/>
  <c r="X13" i="491" a="1"/>
  <c r="X13" i="491" s="1"/>
  <c r="W13" i="491" a="1"/>
  <c r="W13" i="491" s="1"/>
  <c r="Y13" i="491" a="1"/>
  <c r="Y13" i="491" s="1"/>
  <c r="K13" i="491" a="1"/>
  <c r="K13" i="491" s="1"/>
  <c r="L13" i="491" s="1" a="1"/>
  <c r="L13" i="491" s="1"/>
  <c r="X26" i="491" a="1"/>
  <c r="X26" i="491" s="1"/>
  <c r="Y26" i="491" a="1"/>
  <c r="Y26" i="491" s="1"/>
  <c r="W26" i="491" a="1"/>
  <c r="W26" i="491" s="1"/>
  <c r="K26" i="491" a="1"/>
  <c r="K26" i="491" s="1"/>
  <c r="Y33" i="491" a="1"/>
  <c r="Y33" i="491" s="1"/>
  <c r="W33" i="491" a="1"/>
  <c r="W33" i="491" s="1"/>
  <c r="K33" i="491" a="1"/>
  <c r="K33" i="491" s="1"/>
  <c r="L33" i="491" s="1" a="1"/>
  <c r="L33" i="491" s="1"/>
  <c r="X33" i="491" a="1"/>
  <c r="X33" i="491" s="1"/>
  <c r="Y21" i="491" a="1"/>
  <c r="Y21" i="491" s="1"/>
  <c r="X21" i="491" a="1"/>
  <c r="X21" i="491" s="1"/>
  <c r="W21" i="491" a="1"/>
  <c r="W21" i="491" s="1"/>
  <c r="K21" i="491" a="1"/>
  <c r="K21" i="491" s="1"/>
  <c r="L21" i="491" s="1" a="1"/>
  <c r="L21" i="491" s="1"/>
  <c r="X11" i="491" a="1"/>
  <c r="X11" i="491" s="1"/>
  <c r="W11" i="491" a="1"/>
  <c r="W11" i="491" s="1"/>
  <c r="Y11" i="491" a="1"/>
  <c r="Y11" i="491" s="1"/>
  <c r="K11" i="491" a="1"/>
  <c r="K11" i="491" s="1"/>
  <c r="Y20" i="491" a="1"/>
  <c r="Y20" i="491" s="1"/>
  <c r="W20" i="491" a="1"/>
  <c r="W20" i="491" s="1"/>
  <c r="X20" i="491" a="1"/>
  <c r="X20" i="491" s="1"/>
  <c r="K20" i="491" a="1"/>
  <c r="K20" i="491" s="1"/>
  <c r="L20" i="491" s="1" a="1"/>
  <c r="L20" i="491" s="1"/>
  <c r="X32" i="491" a="1"/>
  <c r="X32" i="491" s="1"/>
  <c r="Y32" i="491" a="1"/>
  <c r="Y32" i="491" s="1"/>
  <c r="W32" i="491" a="1"/>
  <c r="W32" i="491" s="1"/>
  <c r="W34" i="491" a="1"/>
  <c r="W34" i="491" s="1"/>
  <c r="X34" i="491" a="1"/>
  <c r="X34" i="491" s="1"/>
  <c r="Y34" i="491" a="1"/>
  <c r="Y34" i="491" s="1"/>
  <c r="H9" i="488" a="1"/>
  <c r="H9" i="488" s="1"/>
  <c r="AA9" i="488" s="1" a="1"/>
  <c r="AA9" i="488" s="1"/>
  <c r="X23" i="491" a="1"/>
  <c r="X23" i="491" s="1"/>
  <c r="Y23" i="491" a="1"/>
  <c r="Y23" i="491" s="1"/>
  <c r="W23" i="491" a="1"/>
  <c r="W23" i="491" s="1"/>
  <c r="K23" i="491" a="1"/>
  <c r="K23" i="491" s="1"/>
  <c r="L23" i="491" s="1" a="1"/>
  <c r="L23" i="491" s="1"/>
  <c r="X9" i="491" a="1"/>
  <c r="X9" i="491" s="1"/>
  <c r="K9" i="491" a="1"/>
  <c r="K9" i="491" s="1"/>
  <c r="W9" i="491" a="1"/>
  <c r="W9" i="491" s="1"/>
  <c r="Y9" i="491" a="1"/>
  <c r="Y9" i="491" s="1"/>
  <c r="W31" i="491" a="1"/>
  <c r="W31" i="491" s="1"/>
  <c r="X31" i="491" a="1"/>
  <c r="X31" i="491" s="1"/>
  <c r="Y31" i="491" a="1"/>
  <c r="Y31" i="491" s="1"/>
  <c r="X18" i="491" a="1"/>
  <c r="X18" i="491" s="1"/>
  <c r="W18" i="491" a="1"/>
  <c r="W18" i="491" s="1"/>
  <c r="Y18" i="491" a="1"/>
  <c r="Y18" i="491" s="1"/>
  <c r="K18" i="491" a="1"/>
  <c r="K18" i="491" s="1"/>
  <c r="L18" i="491" s="1" a="1"/>
  <c r="L18" i="491" s="1"/>
  <c r="Y35" i="491" a="1"/>
  <c r="Y35" i="491" s="1"/>
  <c r="W35" i="491" a="1"/>
  <c r="W35" i="491" s="1"/>
  <c r="K35" i="491" a="1"/>
  <c r="K35" i="491" s="1"/>
  <c r="L35" i="491" s="1" a="1"/>
  <c r="L35" i="491" s="1"/>
  <c r="X35" i="491" a="1"/>
  <c r="X35" i="491" s="1"/>
  <c r="X25" i="491" a="1"/>
  <c r="X25" i="491" s="1"/>
  <c r="W25" i="491" a="1"/>
  <c r="W25" i="491" s="1"/>
  <c r="Y25" i="491" a="1"/>
  <c r="Y25" i="491" s="1"/>
  <c r="K25" i="491" a="1"/>
  <c r="K25" i="491" s="1"/>
  <c r="H11" i="491" a="1"/>
  <c r="H11" i="491" s="1"/>
  <c r="K31" i="491" a="1"/>
  <c r="K31" i="491" s="1"/>
  <c r="R19" i="491"/>
  <c r="R11" i="491"/>
  <c r="R27" i="491"/>
  <c r="R25" i="491"/>
  <c r="R8" i="491"/>
  <c r="R10" i="491"/>
  <c r="R9" i="491"/>
  <c r="R17" i="491"/>
  <c r="R12" i="491"/>
  <c r="R24" i="491"/>
  <c r="R15" i="491"/>
  <c r="R26" i="491"/>
  <c r="R21" i="491"/>
  <c r="R14" i="491"/>
  <c r="R18" i="491"/>
  <c r="R23" i="491"/>
  <c r="R28" i="491"/>
  <c r="R13" i="491"/>
  <c r="R16" i="491"/>
  <c r="R20" i="491"/>
  <c r="R7" i="491"/>
  <c r="R22" i="491"/>
  <c r="X24" i="491" a="1"/>
  <c r="X24" i="491" s="1"/>
  <c r="W24" i="491" a="1"/>
  <c r="W24" i="491" s="1"/>
  <c r="Y24" i="491" a="1"/>
  <c r="Y24" i="491" s="1"/>
  <c r="K24" i="491" a="1"/>
  <c r="K24" i="491" s="1"/>
  <c r="Y16" i="491" a="1"/>
  <c r="Y16" i="491" s="1"/>
  <c r="W16" i="491" a="1"/>
  <c r="W16" i="491" s="1"/>
  <c r="X16" i="491" a="1"/>
  <c r="X16" i="491" s="1"/>
  <c r="K16" i="491" a="1"/>
  <c r="K16" i="491" s="1"/>
  <c r="L16" i="491" s="1" a="1"/>
  <c r="L16" i="491" s="1"/>
  <c r="W28" i="491" a="1"/>
  <c r="W28" i="491" s="1"/>
  <c r="X28" i="491" a="1"/>
  <c r="X28" i="491" s="1"/>
  <c r="K28" i="491" a="1"/>
  <c r="K28" i="491" s="1"/>
  <c r="Y28" i="491" a="1"/>
  <c r="Y28" i="491" s="1"/>
  <c r="Y30" i="491" a="1"/>
  <c r="Y30" i="491" s="1"/>
  <c r="W30" i="491" a="1"/>
  <c r="W30" i="491" s="1"/>
  <c r="X30" i="491" a="1"/>
  <c r="X30" i="491" s="1"/>
  <c r="K30" i="491" a="1"/>
  <c r="K30" i="491" s="1"/>
  <c r="Y36" i="491" a="1"/>
  <c r="Y36" i="491" s="1"/>
  <c r="X36" i="491" a="1"/>
  <c r="X36" i="491" s="1"/>
  <c r="W36" i="491" a="1"/>
  <c r="W36" i="491" s="1"/>
  <c r="K36" i="491" a="1"/>
  <c r="K36" i="491" s="1"/>
  <c r="L36" i="491" s="1" a="1"/>
  <c r="L36" i="491" s="1"/>
  <c r="X27" i="491" a="1"/>
  <c r="X27" i="491" s="1"/>
  <c r="Y27" i="491" a="1"/>
  <c r="Y27" i="491" s="1"/>
  <c r="W27" i="491" a="1"/>
  <c r="W27" i="491" s="1"/>
  <c r="K27" i="491" a="1"/>
  <c r="K27" i="491" s="1"/>
  <c r="W19" i="491" a="1"/>
  <c r="W19" i="491" s="1"/>
  <c r="X19" i="491" a="1"/>
  <c r="X19" i="491" s="1"/>
  <c r="Y19" i="491" a="1"/>
  <c r="Y19" i="491" s="1"/>
  <c r="K19" i="491" a="1"/>
  <c r="K19" i="491" s="1"/>
  <c r="L19" i="491" s="1" a="1"/>
  <c r="L19" i="491" s="1"/>
  <c r="X22" i="491" a="1"/>
  <c r="X22" i="491" s="1"/>
  <c r="W22" i="491" a="1"/>
  <c r="W22" i="491" s="1"/>
  <c r="Y22" i="491" a="1"/>
  <c r="Y22" i="491" s="1"/>
  <c r="K22" i="491" a="1"/>
  <c r="K22" i="491" s="1"/>
  <c r="Y17" i="491" a="1"/>
  <c r="Y17" i="491" s="1"/>
  <c r="X17" i="491" a="1"/>
  <c r="X17" i="491" s="1"/>
  <c r="W17" i="491" a="1"/>
  <c r="W17" i="491" s="1"/>
  <c r="K17" i="491" a="1"/>
  <c r="K17" i="491" s="1"/>
  <c r="L17" i="491" s="1" a="1"/>
  <c r="L17" i="491" s="1"/>
  <c r="X15" i="491" a="1"/>
  <c r="X15" i="491" s="1"/>
  <c r="W15" i="491" a="1"/>
  <c r="W15" i="491" s="1"/>
  <c r="Y15" i="491" a="1"/>
  <c r="Y15" i="491" s="1"/>
  <c r="K15" i="491" a="1"/>
  <c r="K15" i="491" s="1"/>
  <c r="L15" i="491" s="1" a="1"/>
  <c r="L15" i="491" s="1"/>
  <c r="R34" i="491"/>
  <c r="R32" i="424"/>
  <c r="Y35" i="424" a="1"/>
  <c r="Y35" i="424" s="1"/>
  <c r="X32" i="424" a="1"/>
  <c r="X32" i="424" s="1"/>
  <c r="Y32" i="424" a="1"/>
  <c r="Y32" i="424" s="1"/>
  <c r="K35" i="423" a="1"/>
  <c r="K35" i="423" s="1"/>
  <c r="L35" i="423" s="1" a="1"/>
  <c r="L35" i="423" s="1"/>
  <c r="W36" i="423" a="1"/>
  <c r="W36" i="423" s="1"/>
  <c r="R32" i="423"/>
  <c r="W31" i="480" a="1"/>
  <c r="W31" i="480" s="1"/>
  <c r="R32" i="490"/>
  <c r="R7" i="490"/>
  <c r="W10" i="490" a="1"/>
  <c r="W10" i="490" s="1"/>
  <c r="Y10" i="490" a="1"/>
  <c r="Y10" i="490" s="1"/>
  <c r="X10" i="490" a="1"/>
  <c r="X10" i="490" s="1"/>
  <c r="K10" i="490" a="1"/>
  <c r="K10" i="490" s="1"/>
  <c r="W14" i="490" a="1"/>
  <c r="W14" i="490" s="1"/>
  <c r="Y14" i="490" a="1"/>
  <c r="Y14" i="490" s="1"/>
  <c r="X14" i="490" a="1"/>
  <c r="X14" i="490" s="1"/>
  <c r="K14" i="490" a="1"/>
  <c r="K14" i="490" s="1"/>
  <c r="H9" i="490" a="1"/>
  <c r="H9" i="490" s="1"/>
  <c r="R13" i="490"/>
  <c r="W19" i="490" a="1"/>
  <c r="W19" i="490" s="1"/>
  <c r="Y19" i="490" a="1"/>
  <c r="Y19" i="490" s="1"/>
  <c r="K19" i="490" a="1"/>
  <c r="K19" i="490" s="1"/>
  <c r="X19" i="490" a="1"/>
  <c r="X19" i="490" s="1"/>
  <c r="Y22" i="490" a="1"/>
  <c r="Y22" i="490" s="1"/>
  <c r="W22" i="490" a="1"/>
  <c r="W22" i="490" s="1"/>
  <c r="K22" i="490" a="1"/>
  <c r="K22" i="490" s="1"/>
  <c r="L22" i="490" s="1" a="1"/>
  <c r="L22" i="490" s="1"/>
  <c r="X22" i="490" a="1"/>
  <c r="X22" i="490" s="1"/>
  <c r="Y30" i="490" a="1"/>
  <c r="Y30" i="490" s="1"/>
  <c r="K30" i="490" a="1"/>
  <c r="K30" i="490" s="1"/>
  <c r="L30" i="490" s="1" a="1"/>
  <c r="L30" i="490" s="1"/>
  <c r="W30" i="490" a="1"/>
  <c r="W30" i="490" s="1"/>
  <c r="X30" i="490" a="1"/>
  <c r="X30" i="490" s="1"/>
  <c r="Y29" i="490" a="1"/>
  <c r="Y29" i="490" s="1"/>
  <c r="W29" i="490" a="1"/>
  <c r="W29" i="490" s="1"/>
  <c r="X29" i="490" a="1"/>
  <c r="X29" i="490" s="1"/>
  <c r="K29" i="490" a="1"/>
  <c r="K29" i="490" s="1"/>
  <c r="L29" i="490" s="1" a="1"/>
  <c r="L29" i="490" s="1"/>
  <c r="X18" i="490" a="1"/>
  <c r="X18" i="490" s="1"/>
  <c r="Y18" i="490" a="1"/>
  <c r="Y18" i="490" s="1"/>
  <c r="K18" i="490" a="1"/>
  <c r="K18" i="490" s="1"/>
  <c r="W18" i="490" a="1"/>
  <c r="W18" i="490" s="1"/>
  <c r="X34" i="490" a="1"/>
  <c r="X34" i="490" s="1"/>
  <c r="W34" i="490" a="1"/>
  <c r="W34" i="490" s="1"/>
  <c r="Y34" i="490" a="1"/>
  <c r="Y34" i="490" s="1"/>
  <c r="Y20" i="490" a="1"/>
  <c r="Y20" i="490" s="1"/>
  <c r="K20" i="490" a="1"/>
  <c r="K20" i="490" s="1"/>
  <c r="X20" i="490" a="1"/>
  <c r="X20" i="490" s="1"/>
  <c r="W20" i="490" a="1"/>
  <c r="W20" i="490" s="1"/>
  <c r="W24" i="490" a="1"/>
  <c r="W24" i="490" s="1"/>
  <c r="Y24" i="490" a="1"/>
  <c r="Y24" i="490" s="1"/>
  <c r="X24" i="490" a="1"/>
  <c r="X24" i="490" s="1"/>
  <c r="K24" i="490" a="1"/>
  <c r="K24" i="490" s="1"/>
  <c r="L24" i="490" s="1" a="1"/>
  <c r="L24" i="490" s="1"/>
  <c r="W25" i="490" a="1"/>
  <c r="W25" i="490" s="1"/>
  <c r="Y25" i="490" a="1"/>
  <c r="Y25" i="490" s="1"/>
  <c r="X25" i="490" a="1"/>
  <c r="X25" i="490" s="1"/>
  <c r="K25" i="490" a="1"/>
  <c r="K25" i="490" s="1"/>
  <c r="L25" i="490" s="1" a="1"/>
  <c r="L25" i="490" s="1"/>
  <c r="R11" i="490"/>
  <c r="W8" i="490" a="1"/>
  <c r="W8" i="490" s="1"/>
  <c r="X8" i="490" a="1"/>
  <c r="X8" i="490" s="1"/>
  <c r="Y8" i="490" a="1"/>
  <c r="Y8" i="490" s="1"/>
  <c r="K8" i="490" a="1"/>
  <c r="K8" i="490" s="1"/>
  <c r="W12" i="490" a="1"/>
  <c r="W12" i="490" s="1"/>
  <c r="X12" i="490" a="1"/>
  <c r="X12" i="490" s="1"/>
  <c r="Y12" i="490" a="1"/>
  <c r="Y12" i="490" s="1"/>
  <c r="K12" i="490" a="1"/>
  <c r="K12" i="490" s="1"/>
  <c r="W16" i="490" a="1"/>
  <c r="W16" i="490" s="1"/>
  <c r="X16" i="490" a="1"/>
  <c r="X16" i="490" s="1"/>
  <c r="Y16" i="490" a="1"/>
  <c r="Y16" i="490" s="1"/>
  <c r="K16" i="490" a="1"/>
  <c r="K16" i="490" s="1"/>
  <c r="Y27" i="490" a="1"/>
  <c r="Y27" i="490" s="1"/>
  <c r="W27" i="490" a="1"/>
  <c r="W27" i="490" s="1"/>
  <c r="X27" i="490" a="1"/>
  <c r="X27" i="490" s="1"/>
  <c r="K27" i="490" a="1"/>
  <c r="K27" i="490" s="1"/>
  <c r="L27" i="490" s="1" a="1"/>
  <c r="L27" i="490" s="1"/>
  <c r="W15" i="490" a="1"/>
  <c r="W15" i="490" s="1"/>
  <c r="Y15" i="490" a="1"/>
  <c r="Y15" i="490" s="1"/>
  <c r="X15" i="490" a="1"/>
  <c r="X15" i="490" s="1"/>
  <c r="R26" i="490"/>
  <c r="R22" i="490"/>
  <c r="R23" i="490"/>
  <c r="R28" i="490"/>
  <c r="R20" i="490"/>
  <c r="R29" i="490"/>
  <c r="R27" i="490"/>
  <c r="R24" i="490"/>
  <c r="R19" i="490"/>
  <c r="R25" i="490"/>
  <c r="R30" i="490"/>
  <c r="R9" i="490"/>
  <c r="R17" i="490"/>
  <c r="W21" i="490" a="1"/>
  <c r="W21" i="490" s="1"/>
  <c r="Y21" i="490" a="1"/>
  <c r="Y21" i="490" s="1"/>
  <c r="X21" i="490" a="1"/>
  <c r="X21" i="490" s="1"/>
  <c r="Y26" i="490" a="1"/>
  <c r="Y26" i="490" s="1"/>
  <c r="W26" i="490" a="1"/>
  <c r="W26" i="490" s="1"/>
  <c r="K26" i="490" a="1"/>
  <c r="K26" i="490" s="1"/>
  <c r="L26" i="490" s="1" a="1"/>
  <c r="L26" i="490" s="1"/>
  <c r="X26" i="490" a="1"/>
  <c r="X26" i="490" s="1"/>
  <c r="Y23" i="490" a="1"/>
  <c r="Y23" i="490" s="1"/>
  <c r="W23" i="490" a="1"/>
  <c r="W23" i="490" s="1"/>
  <c r="X23" i="490" a="1"/>
  <c r="X23" i="490" s="1"/>
  <c r="K23" i="490" a="1"/>
  <c r="K23" i="490" s="1"/>
  <c r="L23" i="490" s="1" a="1"/>
  <c r="L23" i="490" s="1"/>
  <c r="Y33" i="490" a="1"/>
  <c r="Y33" i="490" s="1"/>
  <c r="W33" i="490" a="1"/>
  <c r="W33" i="490" s="1"/>
  <c r="X33" i="490" a="1"/>
  <c r="X33" i="490" s="1"/>
  <c r="K33" i="490" a="1"/>
  <c r="K33" i="490" s="1"/>
  <c r="K34" i="490" a="1"/>
  <c r="K34" i="490" s="1"/>
  <c r="W28" i="490" a="1"/>
  <c r="W28" i="490" s="1"/>
  <c r="Y28" i="490" a="1"/>
  <c r="Y28" i="490" s="1"/>
  <c r="X28" i="490" a="1"/>
  <c r="X28" i="490" s="1"/>
  <c r="K28" i="490" a="1"/>
  <c r="K28" i="490" s="1"/>
  <c r="L28" i="490" s="1" a="1"/>
  <c r="L28" i="490" s="1"/>
  <c r="W11" i="490" a="1"/>
  <c r="W11" i="490" s="1"/>
  <c r="Y11" i="490" a="1"/>
  <c r="Y11" i="490" s="1"/>
  <c r="X11" i="490" a="1"/>
  <c r="X11" i="490" s="1"/>
  <c r="R15" i="490"/>
  <c r="K30" i="471" a="1"/>
  <c r="K30" i="471" s="1"/>
  <c r="L30" i="471" s="1" a="1"/>
  <c r="L30" i="471" s="1"/>
  <c r="K3" i="471" a="1"/>
  <c r="K3" i="471" s="1"/>
  <c r="Y30" i="471" a="1"/>
  <c r="Y30" i="471" s="1"/>
  <c r="X28" i="471" a="1"/>
  <c r="X28" i="471" s="1"/>
  <c r="W28" i="471" a="1"/>
  <c r="W28" i="471" s="1"/>
  <c r="W30" i="471" a="1"/>
  <c r="W30" i="471" s="1"/>
  <c r="W27" i="477" a="1"/>
  <c r="W27" i="477" s="1"/>
  <c r="X27" i="477" a="1"/>
  <c r="X27" i="477" s="1"/>
  <c r="R31" i="477"/>
  <c r="R14" i="477"/>
  <c r="R18" i="477"/>
  <c r="R27" i="477"/>
  <c r="R11" i="481"/>
  <c r="R24" i="481"/>
  <c r="R23" i="481"/>
  <c r="R18" i="481"/>
  <c r="R28" i="481"/>
  <c r="R26" i="481"/>
  <c r="R32" i="481"/>
  <c r="R20" i="481"/>
  <c r="R29" i="481"/>
  <c r="R15" i="481"/>
  <c r="R33" i="481"/>
  <c r="R10" i="481"/>
  <c r="R31" i="481"/>
  <c r="R22" i="481"/>
  <c r="Y30" i="481" a="1"/>
  <c r="Y30" i="481" s="1"/>
  <c r="Y28" i="481" a="1"/>
  <c r="Y28" i="481" s="1"/>
  <c r="K18" i="481" a="1"/>
  <c r="K18" i="481" s="1"/>
  <c r="L18" i="481" s="1" a="1"/>
  <c r="L18" i="481" s="1"/>
  <c r="K28" i="481" a="1"/>
  <c r="K28" i="481" s="1"/>
  <c r="Y18" i="481" a="1"/>
  <c r="Y18" i="481" s="1"/>
  <c r="W18" i="481" a="1"/>
  <c r="W18" i="481" s="1"/>
  <c r="W33" i="481" a="1"/>
  <c r="W33" i="481" s="1"/>
  <c r="W31" i="481" a="1"/>
  <c r="W31" i="481" s="1"/>
  <c r="K23" i="481" a="1"/>
  <c r="K23" i="481" s="1"/>
  <c r="L23" i="481" s="1" a="1"/>
  <c r="L23" i="481" s="1"/>
  <c r="W35" i="466" a="1"/>
  <c r="W35" i="466" s="1"/>
  <c r="R13" i="464"/>
  <c r="R9" i="464"/>
  <c r="R12" i="464"/>
  <c r="R16" i="464"/>
  <c r="R24" i="464"/>
  <c r="R19" i="464"/>
  <c r="R26" i="464"/>
  <c r="R25" i="464"/>
  <c r="R36" i="464"/>
  <c r="R31" i="464"/>
  <c r="R17" i="464"/>
  <c r="R33" i="464"/>
  <c r="R21" i="464"/>
  <c r="R18" i="464"/>
  <c r="R30" i="464"/>
  <c r="R20" i="464"/>
  <c r="R28" i="464"/>
  <c r="R15" i="464"/>
  <c r="R23" i="464"/>
  <c r="R34" i="464"/>
  <c r="R10" i="464"/>
  <c r="R22" i="464"/>
  <c r="R11" i="464"/>
  <c r="R27" i="464"/>
  <c r="R8" i="464"/>
  <c r="R35" i="464"/>
  <c r="R32" i="464"/>
  <c r="R14" i="464"/>
  <c r="R29" i="464"/>
  <c r="Y30" i="463" a="1"/>
  <c r="Y30" i="463" s="1"/>
  <c r="W30" i="463" a="1"/>
  <c r="W30" i="463" s="1"/>
  <c r="Y36" i="462" a="1"/>
  <c r="Y36" i="462" s="1"/>
  <c r="W33" i="462" a="1"/>
  <c r="W33" i="462" s="1"/>
  <c r="Y31" i="460" a="1"/>
  <c r="Y31" i="460" s="1"/>
  <c r="K31" i="460" a="1"/>
  <c r="K31" i="460" s="1"/>
  <c r="L31" i="460" s="1" a="1"/>
  <c r="L31" i="460" s="1"/>
  <c r="W31" i="460" a="1"/>
  <c r="W31" i="460" s="1"/>
  <c r="W25" i="489" a="1"/>
  <c r="W25" i="489" s="1"/>
  <c r="Y25" i="489" a="1"/>
  <c r="Y25" i="489" s="1"/>
  <c r="X25" i="489" a="1"/>
  <c r="X25" i="489" s="1"/>
  <c r="R28" i="489"/>
  <c r="R14" i="489"/>
  <c r="R33" i="489"/>
  <c r="Y33" i="427" a="1"/>
  <c r="Y33" i="427" s="1"/>
  <c r="W22" i="428" a="1"/>
  <c r="W22" i="428" s="1"/>
  <c r="X17" i="428" a="1"/>
  <c r="X17" i="428" s="1"/>
  <c r="W8" i="429" a="1"/>
  <c r="W8" i="429" s="1"/>
  <c r="W20" i="431" a="1"/>
  <c r="W20" i="431" s="1"/>
  <c r="X7" i="435" a="1"/>
  <c r="X7" i="435" s="1"/>
  <c r="X9" i="435" a="1"/>
  <c r="X9" i="435" s="1"/>
  <c r="Y19" i="437" a="1"/>
  <c r="Y19" i="437" s="1"/>
  <c r="K8" i="441" a="1"/>
  <c r="K8" i="441" s="1"/>
  <c r="W34" i="443" a="1"/>
  <c r="W34" i="443" s="1"/>
  <c r="X22" i="443" a="1"/>
  <c r="X22" i="443" s="1"/>
  <c r="Y34" i="443" a="1"/>
  <c r="Y34" i="443" s="1"/>
  <c r="X13" i="446" a="1"/>
  <c r="X13" i="446" s="1"/>
  <c r="Y8" i="446" a="1"/>
  <c r="Y8" i="446" s="1"/>
  <c r="W8" i="446" a="1"/>
  <c r="W8" i="446" s="1"/>
  <c r="X21" i="451" a="1"/>
  <c r="X21" i="451" s="1"/>
  <c r="Y14" i="453" a="1"/>
  <c r="Y14" i="453" s="1"/>
  <c r="W7" i="454" a="1"/>
  <c r="W7" i="454" s="1"/>
  <c r="X7" i="454" a="1"/>
  <c r="X7" i="454" s="1"/>
  <c r="K15" i="454" a="1"/>
  <c r="K15" i="454" s="1"/>
  <c r="L15" i="454" s="1" a="1"/>
  <c r="L15" i="454" s="1"/>
  <c r="Y16" i="461" a="1"/>
  <c r="Y16" i="461" s="1"/>
  <c r="Y18" i="462" a="1"/>
  <c r="Y18" i="462" s="1"/>
  <c r="H9" i="463" a="1"/>
  <c r="H9" i="463" s="1"/>
  <c r="AA9" i="463" s="1" a="1"/>
  <c r="AA9" i="463" s="1"/>
  <c r="W8" i="465" a="1"/>
  <c r="W8" i="465" s="1"/>
  <c r="X9" i="465" a="1"/>
  <c r="X9" i="465" s="1"/>
  <c r="K11" i="467" a="1"/>
  <c r="K11" i="467" s="1"/>
  <c r="L11" i="467" s="1" a="1"/>
  <c r="L11" i="467" s="1"/>
  <c r="X11" i="467" a="1"/>
  <c r="X11" i="467" s="1"/>
  <c r="W9" i="469" a="1"/>
  <c r="W9" i="469" s="1"/>
  <c r="X20" i="469" a="1"/>
  <c r="X20" i="469" s="1"/>
  <c r="K33" i="469" a="1"/>
  <c r="K33" i="469" s="1"/>
  <c r="L33" i="469" s="1" a="1"/>
  <c r="L33" i="469" s="1"/>
  <c r="Y14" i="469" a="1"/>
  <c r="Y14" i="469" s="1"/>
  <c r="W30" i="470" a="1"/>
  <c r="W30" i="470" s="1"/>
  <c r="Y31" i="471" a="1"/>
  <c r="Y31" i="471" s="1"/>
  <c r="K18" i="471" a="1"/>
  <c r="K18" i="471" s="1"/>
  <c r="K35" i="470" a="1"/>
  <c r="K35" i="470" s="1"/>
  <c r="L35" i="470" s="1" a="1"/>
  <c r="L35" i="470" s="1"/>
  <c r="K31" i="471" a="1"/>
  <c r="K31" i="471" s="1"/>
  <c r="K12" i="477" a="1"/>
  <c r="K12" i="477" s="1"/>
  <c r="W21" i="477" a="1"/>
  <c r="W21" i="477" s="1"/>
  <c r="K8" i="477" a="1"/>
  <c r="K8" i="477" s="1"/>
  <c r="Y26" i="481" a="1"/>
  <c r="Y26" i="481" s="1"/>
  <c r="W31" i="483" a="1"/>
  <c r="W31" i="483" s="1"/>
  <c r="K12" i="470" a="1"/>
  <c r="K12" i="470" s="1"/>
  <c r="L12" i="470" s="1" a="1"/>
  <c r="L12" i="470" s="1"/>
  <c r="R32" i="489"/>
  <c r="R12" i="489"/>
  <c r="X20" i="489" a="1"/>
  <c r="X20" i="489" s="1"/>
  <c r="Y20" i="489" a="1"/>
  <c r="Y20" i="489" s="1"/>
  <c r="W20" i="489" a="1"/>
  <c r="W20" i="489" s="1"/>
  <c r="W28" i="489" a="1"/>
  <c r="W28" i="489" s="1"/>
  <c r="X28" i="489" a="1"/>
  <c r="X28" i="489" s="1"/>
  <c r="Y28" i="489" a="1"/>
  <c r="Y28" i="489" s="1"/>
  <c r="R13" i="489"/>
  <c r="K28" i="489" a="1"/>
  <c r="K28" i="489" s="1"/>
  <c r="R34" i="489"/>
  <c r="Y36" i="489" a="1"/>
  <c r="Y36" i="489" s="1"/>
  <c r="X36" i="489" a="1"/>
  <c r="X36" i="489" s="1"/>
  <c r="W36" i="489" a="1"/>
  <c r="W36" i="489" s="1"/>
  <c r="K36" i="489" a="1"/>
  <c r="K36" i="489" s="1"/>
  <c r="K27" i="489" a="1"/>
  <c r="K27" i="489" s="1"/>
  <c r="Y27" i="489" a="1"/>
  <c r="Y27" i="489" s="1"/>
  <c r="X27" i="489" a="1"/>
  <c r="X27" i="489" s="1"/>
  <c r="W27" i="489" a="1"/>
  <c r="W27" i="489" s="1"/>
  <c r="Y24" i="489" a="1"/>
  <c r="Y24" i="489" s="1"/>
  <c r="X24" i="489" a="1"/>
  <c r="X24" i="489" s="1"/>
  <c r="W24" i="489" a="1"/>
  <c r="W24" i="489" s="1"/>
  <c r="K24" i="489" a="1"/>
  <c r="K24" i="489" s="1"/>
  <c r="Y29" i="489" a="1"/>
  <c r="Y29" i="489" s="1"/>
  <c r="K29" i="489" a="1"/>
  <c r="K29" i="489" s="1"/>
  <c r="X29" i="489" a="1"/>
  <c r="X29" i="489" s="1"/>
  <c r="W29" i="489" a="1"/>
  <c r="W29" i="489" s="1"/>
  <c r="AA8" i="489" a="1"/>
  <c r="AA8" i="489" s="1"/>
  <c r="H9" i="489" a="1"/>
  <c r="H9" i="489" s="1"/>
  <c r="R11" i="489"/>
  <c r="R36" i="489"/>
  <c r="R29" i="489"/>
  <c r="R23" i="489"/>
  <c r="Y17" i="489" a="1"/>
  <c r="Y17" i="489" s="1"/>
  <c r="K17" i="489" a="1"/>
  <c r="K17" i="489" s="1"/>
  <c r="W17" i="489" a="1"/>
  <c r="W17" i="489" s="1"/>
  <c r="X17" i="489" a="1"/>
  <c r="X17" i="489" s="1"/>
  <c r="R19" i="489"/>
  <c r="K25" i="489" a="1"/>
  <c r="K25" i="489" s="1"/>
  <c r="X7" i="489" a="1"/>
  <c r="X7" i="489" s="1"/>
  <c r="Y7" i="489" a="1"/>
  <c r="Y7" i="489" s="1"/>
  <c r="W7" i="489" a="1"/>
  <c r="W7" i="489" s="1"/>
  <c r="R16" i="489"/>
  <c r="Y9" i="424" a="1"/>
  <c r="Y9" i="424" s="1"/>
  <c r="W12" i="426" a="1"/>
  <c r="W12" i="426" s="1"/>
  <c r="K19" i="426" a="1"/>
  <c r="K19" i="426" s="1"/>
  <c r="L19" i="426" s="1" a="1"/>
  <c r="L19" i="426" s="1"/>
  <c r="W34" i="423" a="1"/>
  <c r="W34" i="423" s="1"/>
  <c r="K8" i="424" a="1"/>
  <c r="K8" i="424" s="1"/>
  <c r="K10" i="426" a="1"/>
  <c r="K10" i="426" s="1"/>
  <c r="L10" i="426" s="1" a="1"/>
  <c r="L10" i="426" s="1"/>
  <c r="K12" i="426" a="1"/>
  <c r="K12" i="426" s="1"/>
  <c r="K15" i="429" a="1"/>
  <c r="K15" i="429" s="1"/>
  <c r="L15" i="429" s="1" a="1"/>
  <c r="L15" i="429" s="1"/>
  <c r="X15" i="429" a="1"/>
  <c r="X15" i="429" s="1"/>
  <c r="W18" i="432" a="1"/>
  <c r="W18" i="432" s="1"/>
  <c r="Y9" i="435" a="1"/>
  <c r="Y9" i="435" s="1"/>
  <c r="X30" i="437" a="1"/>
  <c r="X30" i="437" s="1"/>
  <c r="W8" i="441" a="1"/>
  <c r="W8" i="441" s="1"/>
  <c r="W25" i="443" a="1"/>
  <c r="W25" i="443" s="1"/>
  <c r="X32" i="443" a="1"/>
  <c r="X32" i="443" s="1"/>
  <c r="Y20" i="445" a="1"/>
  <c r="Y20" i="445" s="1"/>
  <c r="Y13" i="446" a="1"/>
  <c r="Y13" i="446" s="1"/>
  <c r="K8" i="446" a="1"/>
  <c r="K8" i="446" s="1"/>
  <c r="W8" i="437" a="1"/>
  <c r="W8" i="437" s="1"/>
  <c r="K21" i="451" a="1"/>
  <c r="K21" i="451" s="1"/>
  <c r="L21" i="451" s="1" a="1"/>
  <c r="L21" i="451" s="1"/>
  <c r="W18" i="451" a="1"/>
  <c r="W18" i="451" s="1"/>
  <c r="Y20" i="454" a="1"/>
  <c r="Y20" i="454" s="1"/>
  <c r="W23" i="459" a="1"/>
  <c r="W23" i="459" s="1"/>
  <c r="K18" i="462" a="1"/>
  <c r="K18" i="462" s="1"/>
  <c r="L18" i="462" s="1" a="1"/>
  <c r="L18" i="462" s="1"/>
  <c r="Y8" i="465" a="1"/>
  <c r="Y8" i="465" s="1"/>
  <c r="W9" i="465" a="1"/>
  <c r="W9" i="465" s="1"/>
  <c r="W11" i="467" a="1"/>
  <c r="W11" i="467" s="1"/>
  <c r="Y9" i="469" a="1"/>
  <c r="Y9" i="469" s="1"/>
  <c r="X10" i="469" a="1"/>
  <c r="X10" i="469" s="1"/>
  <c r="W14" i="469" a="1"/>
  <c r="W14" i="469" s="1"/>
  <c r="Y12" i="470" a="1"/>
  <c r="Y12" i="470" s="1"/>
  <c r="Y24" i="471" a="1"/>
  <c r="Y24" i="471" s="1"/>
  <c r="W24" i="471" a="1"/>
  <c r="W24" i="471" s="1"/>
  <c r="X12" i="477" a="1"/>
  <c r="X12" i="477" s="1"/>
  <c r="Y21" i="477" a="1"/>
  <c r="Y21" i="477" s="1"/>
  <c r="W8" i="477" a="1"/>
  <c r="W8" i="477" s="1"/>
  <c r="Y7" i="482" a="1"/>
  <c r="Y7" i="482" s="1"/>
  <c r="Y31" i="483" a="1"/>
  <c r="Y31" i="483" s="1"/>
  <c r="R7" i="489"/>
  <c r="R18" i="489"/>
  <c r="W26" i="489" a="1"/>
  <c r="W26" i="489" s="1"/>
  <c r="Y26" i="489" a="1"/>
  <c r="Y26" i="489" s="1"/>
  <c r="X26" i="489" a="1"/>
  <c r="X26" i="489" s="1"/>
  <c r="R30" i="489"/>
  <c r="W34" i="489" a="1"/>
  <c r="W34" i="489" s="1"/>
  <c r="Y34" i="489" a="1"/>
  <c r="Y34" i="489" s="1"/>
  <c r="X34" i="489" a="1"/>
  <c r="X34" i="489" s="1"/>
  <c r="Y30" i="489" a="1"/>
  <c r="Y30" i="489" s="1"/>
  <c r="W30" i="489" a="1"/>
  <c r="W30" i="489" s="1"/>
  <c r="K30" i="489" a="1"/>
  <c r="K30" i="489" s="1"/>
  <c r="X30" i="489" a="1"/>
  <c r="X30" i="489" s="1"/>
  <c r="R10" i="489"/>
  <c r="R25" i="489"/>
  <c r="Y34" i="423" a="1"/>
  <c r="Y34" i="423" s="1"/>
  <c r="X8" i="424" a="1"/>
  <c r="X8" i="424" s="1"/>
  <c r="Y10" i="428" a="1"/>
  <c r="Y10" i="428" s="1"/>
  <c r="K10" i="428" a="1"/>
  <c r="K10" i="428" s="1"/>
  <c r="L10" i="428" s="1" a="1"/>
  <c r="L10" i="428" s="1"/>
  <c r="K36" i="429" a="1"/>
  <c r="K36" i="429" s="1"/>
  <c r="L36" i="429" s="1" a="1"/>
  <c r="L36" i="429" s="1"/>
  <c r="Y36" i="429" a="1"/>
  <c r="Y36" i="429" s="1"/>
  <c r="K20" i="431" a="1"/>
  <c r="K20" i="431" s="1"/>
  <c r="L20" i="431" s="1" a="1"/>
  <c r="L20" i="431" s="1"/>
  <c r="W19" i="431" a="1"/>
  <c r="W19" i="431" s="1"/>
  <c r="X30" i="430" a="1"/>
  <c r="X30" i="430" s="1"/>
  <c r="Y14" i="432" a="1"/>
  <c r="Y14" i="432" s="1"/>
  <c r="K18" i="432" a="1"/>
  <c r="K18" i="432" s="1"/>
  <c r="L18" i="432" s="1" a="1"/>
  <c r="L18" i="432" s="1"/>
  <c r="K34" i="443" a="1"/>
  <c r="K34" i="443" s="1"/>
  <c r="L34" i="443" s="1" a="1"/>
  <c r="L34" i="443" s="1"/>
  <c r="Y18" i="451" a="1"/>
  <c r="Y18" i="451" s="1"/>
  <c r="W21" i="451" a="1"/>
  <c r="W21" i="451" s="1"/>
  <c r="W17" i="454" a="1"/>
  <c r="W17" i="454" s="1"/>
  <c r="K7" i="454" a="1"/>
  <c r="K7" i="454" s="1"/>
  <c r="Y17" i="454" a="1"/>
  <c r="Y17" i="454" s="1"/>
  <c r="K16" i="461" a="1"/>
  <c r="K16" i="461" s="1"/>
  <c r="L16" i="461" s="1" a="1"/>
  <c r="L16" i="461" s="1"/>
  <c r="W18" i="462" a="1"/>
  <c r="W18" i="462" s="1"/>
  <c r="Y27" i="469" a="1"/>
  <c r="Y27" i="469" s="1"/>
  <c r="W18" i="471" a="1"/>
  <c r="W18" i="471" s="1"/>
  <c r="Y18" i="471" a="1"/>
  <c r="Y18" i="471" s="1"/>
  <c r="K36" i="476" a="1"/>
  <c r="K36" i="476" s="1"/>
  <c r="W13" i="477" a="1"/>
  <c r="W13" i="477" s="1"/>
  <c r="X21" i="477" a="1"/>
  <c r="X21" i="477" s="1"/>
  <c r="W17" i="477" a="1"/>
  <c r="W17" i="477" s="1"/>
  <c r="Y14" i="480" a="1"/>
  <c r="Y14" i="480" s="1"/>
  <c r="W26" i="481" a="1"/>
  <c r="W26" i="481" s="1"/>
  <c r="K31" i="483" a="1"/>
  <c r="K31" i="483" s="1"/>
  <c r="R20" i="489"/>
  <c r="R24" i="489"/>
  <c r="R35" i="489"/>
  <c r="W33" i="489" a="1"/>
  <c r="W33" i="489" s="1"/>
  <c r="Y33" i="489" a="1"/>
  <c r="Y33" i="489" s="1"/>
  <c r="X33" i="489" a="1"/>
  <c r="X33" i="489" s="1"/>
  <c r="R8" i="489"/>
  <c r="R17" i="489"/>
  <c r="R27" i="489"/>
  <c r="Y32" i="489" a="1"/>
  <c r="Y32" i="489" s="1"/>
  <c r="W32" i="489" a="1"/>
  <c r="W32" i="489" s="1"/>
  <c r="K32" i="489" a="1"/>
  <c r="K32" i="489" s="1"/>
  <c r="X32" i="489" a="1"/>
  <c r="X32" i="489" s="1"/>
  <c r="R31" i="489"/>
  <c r="R9" i="489"/>
  <c r="R22" i="489"/>
  <c r="R15" i="489"/>
  <c r="K33" i="489" a="1"/>
  <c r="K33" i="489" s="1"/>
  <c r="R21" i="489"/>
  <c r="Y35" i="489" a="1"/>
  <c r="Y35" i="489" s="1"/>
  <c r="X35" i="489" a="1"/>
  <c r="X35" i="489" s="1"/>
  <c r="W35" i="489" a="1"/>
  <c r="W35" i="489" s="1"/>
  <c r="K35" i="489" a="1"/>
  <c r="K35" i="489" s="1"/>
  <c r="Y18" i="489" a="1"/>
  <c r="Y18" i="489" s="1"/>
  <c r="W18" i="489" a="1"/>
  <c r="W18" i="489" s="1"/>
  <c r="X18" i="489" a="1"/>
  <c r="X18" i="489" s="1"/>
  <c r="Y27" i="485" a="1"/>
  <c r="Y27" i="485" s="1"/>
  <c r="D39" i="347"/>
  <c r="R28" i="448"/>
  <c r="Y33" i="448" a="1"/>
  <c r="Y33" i="448" s="1"/>
  <c r="W33" i="448" a="1"/>
  <c r="W33" i="448" s="1"/>
  <c r="W34" i="448" a="1"/>
  <c r="W34" i="448" s="1"/>
  <c r="Y34" i="448" a="1"/>
  <c r="Y34" i="448" s="1"/>
  <c r="X35" i="446" a="1"/>
  <c r="X35" i="446" s="1"/>
  <c r="K33" i="446" a="1"/>
  <c r="K33" i="446" s="1"/>
  <c r="L33" i="446" s="1" a="1"/>
  <c r="L33" i="446" s="1"/>
  <c r="R33" i="446"/>
  <c r="R36" i="446"/>
  <c r="R8" i="446"/>
  <c r="R34" i="446"/>
  <c r="R28" i="446"/>
  <c r="R32" i="446"/>
  <c r="R9" i="446"/>
  <c r="R29" i="446"/>
  <c r="K28" i="445" a="1"/>
  <c r="K28" i="445" s="1"/>
  <c r="L28" i="445" s="1" a="1"/>
  <c r="L28" i="445" s="1"/>
  <c r="W28" i="445" a="1"/>
  <c r="W28" i="445" s="1"/>
  <c r="K32" i="445" a="1"/>
  <c r="K32" i="445" s="1"/>
  <c r="L32" i="445" s="1" a="1"/>
  <c r="L32" i="445" s="1"/>
  <c r="W30" i="445" a="1"/>
  <c r="W30" i="445" s="1"/>
  <c r="W31" i="445" a="1"/>
  <c r="W31" i="445" s="1"/>
  <c r="W32" i="445" a="1"/>
  <c r="W32" i="445" s="1"/>
  <c r="K31" i="445" a="1"/>
  <c r="K31" i="445" s="1"/>
  <c r="L31" i="445" s="1" a="1"/>
  <c r="L31" i="445" s="1"/>
  <c r="X28" i="445" a="1"/>
  <c r="X28" i="445" s="1"/>
  <c r="X30" i="445" a="1"/>
  <c r="X30" i="445" s="1"/>
  <c r="K30" i="445" a="1"/>
  <c r="K30" i="445" s="1"/>
  <c r="L30" i="445" s="1" a="1"/>
  <c r="L30" i="445" s="1"/>
  <c r="Y32" i="445" a="1"/>
  <c r="Y32" i="445" s="1"/>
  <c r="R7" i="443"/>
  <c r="R32" i="443"/>
  <c r="R15" i="443"/>
  <c r="R27" i="443"/>
  <c r="R19" i="443"/>
  <c r="R10" i="443"/>
  <c r="R23" i="443"/>
  <c r="X29" i="484" a="1"/>
  <c r="X29" i="484" s="1"/>
  <c r="Y29" i="484" a="1"/>
  <c r="Y29" i="484" s="1"/>
  <c r="X33" i="431" a="1"/>
  <c r="X33" i="431" s="1"/>
  <c r="Y27" i="431" a="1"/>
  <c r="Y27" i="431" s="1"/>
  <c r="Y33" i="431" a="1"/>
  <c r="Y33" i="431" s="1"/>
  <c r="W32" i="431" a="1"/>
  <c r="W32" i="431" s="1"/>
  <c r="X28" i="431" a="1"/>
  <c r="X28" i="431" s="1"/>
  <c r="K28" i="431" a="1"/>
  <c r="K28" i="431" s="1"/>
  <c r="L28" i="431" s="1" a="1"/>
  <c r="L28" i="431" s="1"/>
  <c r="K32" i="431" a="1"/>
  <c r="K32" i="431" s="1"/>
  <c r="L32" i="431" s="1" a="1"/>
  <c r="L32" i="431" s="1"/>
  <c r="K27" i="431" a="1"/>
  <c r="K27" i="431" s="1"/>
  <c r="L27" i="431" s="1" a="1"/>
  <c r="L27" i="431" s="1"/>
  <c r="R10" i="429"/>
  <c r="R24" i="429"/>
  <c r="R14" i="429"/>
  <c r="R8" i="429"/>
  <c r="R21" i="429"/>
  <c r="R35" i="429"/>
  <c r="Y28" i="426" a="1"/>
  <c r="Y28" i="426" s="1"/>
  <c r="W28" i="426" a="1"/>
  <c r="W28" i="426" s="1"/>
  <c r="K30" i="424" a="1"/>
  <c r="K30" i="424" s="1"/>
  <c r="L30" i="424" s="1" a="1"/>
  <c r="L30" i="424" s="1"/>
  <c r="Y35" i="423" a="1"/>
  <c r="Y35" i="423" s="1"/>
  <c r="K31" i="480" a="1"/>
  <c r="K31" i="480" s="1"/>
  <c r="L31" i="480" s="1" a="1"/>
  <c r="L31" i="480" s="1"/>
  <c r="W35" i="480" a="1"/>
  <c r="W35" i="480" s="1"/>
  <c r="W30" i="480" a="1"/>
  <c r="W30" i="480" s="1"/>
  <c r="J3" i="479" a="1"/>
  <c r="J3" i="479" s="1"/>
  <c r="W26" i="479" a="1"/>
  <c r="W26" i="479" s="1"/>
  <c r="Y30" i="479" a="1"/>
  <c r="Y30" i="479" s="1"/>
  <c r="R26" i="487"/>
  <c r="R35" i="487"/>
  <c r="R20" i="487"/>
  <c r="X27" i="472" a="1"/>
  <c r="X27" i="472" s="1"/>
  <c r="R29" i="472"/>
  <c r="R15" i="472"/>
  <c r="X20" i="472" a="1"/>
  <c r="X20" i="472" s="1"/>
  <c r="R24" i="477"/>
  <c r="R36" i="477"/>
  <c r="K3" i="477" a="1"/>
  <c r="K3" i="477" s="1"/>
  <c r="Y27" i="477" a="1"/>
  <c r="Y27" i="477" s="1"/>
  <c r="R34" i="477"/>
  <c r="R10" i="477"/>
  <c r="R21" i="470"/>
  <c r="R15" i="470"/>
  <c r="Y19" i="469" a="1"/>
  <c r="Y19" i="469" s="1"/>
  <c r="Y18" i="469" a="1"/>
  <c r="Y18" i="469" s="1"/>
  <c r="Y22" i="469" a="1"/>
  <c r="Y22" i="469" s="1"/>
  <c r="W29" i="469" a="1"/>
  <c r="W29" i="469" s="1"/>
  <c r="K19" i="469" a="1"/>
  <c r="K19" i="469" s="1"/>
  <c r="K18" i="469" a="1"/>
  <c r="K18" i="469" s="1"/>
  <c r="L18" i="469" s="1" a="1"/>
  <c r="L18" i="469" s="1"/>
  <c r="K22" i="469" a="1"/>
  <c r="K22" i="469" s="1"/>
  <c r="L22" i="469" s="1" a="1"/>
  <c r="L22" i="469" s="1"/>
  <c r="Y28" i="469" a="1"/>
  <c r="Y28" i="469" s="1"/>
  <c r="Y29" i="469" a="1"/>
  <c r="Y29" i="469" s="1"/>
  <c r="W33" i="469" a="1"/>
  <c r="W33" i="469" s="1"/>
  <c r="K3" i="469" a="1"/>
  <c r="K3" i="469" s="1"/>
  <c r="Y33" i="469" a="1"/>
  <c r="Y33" i="469" s="1"/>
  <c r="K21" i="469" a="1"/>
  <c r="K21" i="469" s="1"/>
  <c r="L21" i="469" s="1" a="1"/>
  <c r="L21" i="469" s="1"/>
  <c r="X21" i="469" a="1"/>
  <c r="X21" i="469" s="1"/>
  <c r="W21" i="469" a="1"/>
  <c r="W21" i="469" s="1"/>
  <c r="W22" i="467" a="1"/>
  <c r="W22" i="467" s="1"/>
  <c r="K3" i="465" a="1"/>
  <c r="K3" i="465" s="1"/>
  <c r="Y27" i="464" a="1"/>
  <c r="Y27" i="464" s="1"/>
  <c r="Y20" i="464" a="1"/>
  <c r="Y20" i="464" s="1"/>
  <c r="K3" i="464" a="1"/>
  <c r="K3" i="464" s="1"/>
  <c r="K25" i="464" a="1"/>
  <c r="K25" i="464" s="1"/>
  <c r="L25" i="464" s="1" a="1"/>
  <c r="L25" i="464" s="1"/>
  <c r="Y28" i="463" a="1"/>
  <c r="Y28" i="463" s="1"/>
  <c r="W28" i="463" a="1"/>
  <c r="W28" i="463" s="1"/>
  <c r="K22" i="462" a="1"/>
  <c r="K22" i="462" s="1"/>
  <c r="L22" i="462" s="1" a="1"/>
  <c r="L22" i="462" s="1"/>
  <c r="W22" i="462" a="1"/>
  <c r="W22" i="462" s="1"/>
  <c r="R8" i="461"/>
  <c r="Y36" i="461" a="1"/>
  <c r="Y36" i="461" s="1"/>
  <c r="K35" i="460" a="1"/>
  <c r="K35" i="460" s="1"/>
  <c r="L35" i="460" s="1" a="1"/>
  <c r="L35" i="460" s="1"/>
  <c r="X35" i="460" a="1"/>
  <c r="X35" i="460" s="1"/>
  <c r="R21" i="459"/>
  <c r="K23" i="459" a="1"/>
  <c r="K23" i="459" s="1"/>
  <c r="L23" i="459" s="1" a="1"/>
  <c r="L23" i="459" s="1"/>
  <c r="X23" i="459" a="1"/>
  <c r="X23" i="459" s="1"/>
  <c r="W31" i="458" a="1"/>
  <c r="W31" i="458" s="1"/>
  <c r="W35" i="458" a="1"/>
  <c r="W35" i="458" s="1"/>
  <c r="K3" i="458" a="1"/>
  <c r="K3" i="458" s="1"/>
  <c r="R10" i="456"/>
  <c r="W29" i="456" a="1"/>
  <c r="W29" i="456" s="1"/>
  <c r="R17" i="456"/>
  <c r="K3" i="456" a="1"/>
  <c r="K3" i="456" s="1"/>
  <c r="X24" i="456" a="1"/>
  <c r="X24" i="456" s="1"/>
  <c r="K24" i="456" a="1"/>
  <c r="K24" i="456" s="1"/>
  <c r="L24" i="456" s="1" a="1"/>
  <c r="L24" i="456" s="1"/>
  <c r="R21" i="453"/>
  <c r="K22" i="453" a="1"/>
  <c r="K22" i="453" s="1"/>
  <c r="L22" i="453" s="1" a="1"/>
  <c r="L22" i="453" s="1"/>
  <c r="K3" i="453" a="1"/>
  <c r="K3" i="453" s="1"/>
  <c r="R22" i="453"/>
  <c r="R15" i="453"/>
  <c r="Y21" i="454" a="1"/>
  <c r="Y21" i="454" s="1"/>
  <c r="W21" i="454" a="1"/>
  <c r="W21" i="454" s="1"/>
  <c r="Y33" i="454" a="1"/>
  <c r="Y33" i="454" s="1"/>
  <c r="K21" i="454" a="1"/>
  <c r="K21" i="454" s="1"/>
  <c r="L21" i="454" s="1" a="1"/>
  <c r="L21" i="454" s="1"/>
  <c r="K33" i="454" a="1"/>
  <c r="K33" i="454" s="1"/>
  <c r="L33" i="454" s="1" a="1"/>
  <c r="L33" i="454" s="1"/>
  <c r="Y27" i="454" a="1"/>
  <c r="Y27" i="454" s="1"/>
  <c r="W27" i="454" a="1"/>
  <c r="W27" i="454" s="1"/>
  <c r="Y31" i="454" a="1"/>
  <c r="Y31" i="454" s="1"/>
  <c r="K27" i="454" a="1"/>
  <c r="K27" i="454" s="1"/>
  <c r="L27" i="454" s="1" a="1"/>
  <c r="L27" i="454" s="1"/>
  <c r="W31" i="454" a="1"/>
  <c r="W31" i="454" s="1"/>
  <c r="X33" i="454" a="1"/>
  <c r="X33" i="454" s="1"/>
  <c r="K31" i="454" a="1"/>
  <c r="K31" i="454" s="1"/>
  <c r="L31" i="454" s="1" a="1"/>
  <c r="L31" i="454" s="1"/>
  <c r="J3" i="488" a="1"/>
  <c r="J3" i="488" s="1"/>
  <c r="W8" i="488" a="1"/>
  <c r="W8" i="488" s="1"/>
  <c r="Y8" i="488" a="1"/>
  <c r="Y8" i="488" s="1"/>
  <c r="X8" i="488" a="1"/>
  <c r="X8" i="488" s="1"/>
  <c r="H10" i="488" a="1"/>
  <c r="H10" i="488" s="1"/>
  <c r="AA10" i="488" s="1" a="1"/>
  <c r="AA10" i="488" s="1"/>
  <c r="R8" i="488"/>
  <c r="R9" i="488"/>
  <c r="R7" i="488"/>
  <c r="X36" i="488" a="1"/>
  <c r="X36" i="488" s="1"/>
  <c r="Y36" i="488" a="1"/>
  <c r="Y36" i="488" s="1"/>
  <c r="K36" i="488" a="1"/>
  <c r="K36" i="488" s="1"/>
  <c r="L36" i="488" s="1" a="1"/>
  <c r="L36" i="488" s="1"/>
  <c r="W36" i="488" a="1"/>
  <c r="W36" i="488" s="1"/>
  <c r="R24" i="488"/>
  <c r="R27" i="488"/>
  <c r="W18" i="488" a="1"/>
  <c r="W18" i="488" s="1"/>
  <c r="Y18" i="488" a="1"/>
  <c r="Y18" i="488" s="1"/>
  <c r="X18" i="488" a="1"/>
  <c r="X18" i="488" s="1"/>
  <c r="X27" i="488" a="1"/>
  <c r="X27" i="488" s="1"/>
  <c r="Y27" i="488" a="1"/>
  <c r="Y27" i="488" s="1"/>
  <c r="W27" i="488" a="1"/>
  <c r="W27" i="488" s="1"/>
  <c r="X36" i="487" a="1"/>
  <c r="X36" i="487" s="1"/>
  <c r="W36" i="487" a="1"/>
  <c r="W36" i="487" s="1"/>
  <c r="K34" i="423" a="1"/>
  <c r="K34" i="423" s="1"/>
  <c r="L34" i="423" s="1" a="1"/>
  <c r="L34" i="423" s="1"/>
  <c r="W24" i="424" a="1"/>
  <c r="W24" i="424" s="1"/>
  <c r="Y28" i="424" a="1"/>
  <c r="Y28" i="424" s="1"/>
  <c r="W10" i="426" a="1"/>
  <c r="W10" i="426" s="1"/>
  <c r="Y9" i="426" a="1"/>
  <c r="Y9" i="426" s="1"/>
  <c r="X14" i="426" a="1"/>
  <c r="X14" i="426" s="1"/>
  <c r="Y32" i="427" a="1"/>
  <c r="Y32" i="427" s="1"/>
  <c r="Y36" i="427" a="1"/>
  <c r="Y36" i="427" s="1"/>
  <c r="K32" i="427" a="1"/>
  <c r="K32" i="427" s="1"/>
  <c r="L32" i="427" s="1" a="1"/>
  <c r="L32" i="427" s="1"/>
  <c r="K33" i="427" a="1"/>
  <c r="K33" i="427" s="1"/>
  <c r="L33" i="427" s="1" a="1"/>
  <c r="L33" i="427" s="1"/>
  <c r="X33" i="427" a="1"/>
  <c r="X33" i="427" s="1"/>
  <c r="K13" i="428" a="1"/>
  <c r="K13" i="428" s="1"/>
  <c r="L13" i="428" s="1" a="1"/>
  <c r="L13" i="428" s="1"/>
  <c r="W12" i="428" a="1"/>
  <c r="W12" i="428" s="1"/>
  <c r="W13" i="428" a="1"/>
  <c r="W13" i="428" s="1"/>
  <c r="K12" i="428" a="1"/>
  <c r="K12" i="428" s="1"/>
  <c r="L12" i="428" s="1" a="1"/>
  <c r="L12" i="428" s="1"/>
  <c r="K8" i="429" a="1"/>
  <c r="K8" i="429" s="1"/>
  <c r="Y16" i="429" a="1"/>
  <c r="Y16" i="429" s="1"/>
  <c r="W35" i="430" a="1"/>
  <c r="W35" i="430" s="1"/>
  <c r="K14" i="429" a="1"/>
  <c r="K14" i="429" s="1"/>
  <c r="L14" i="429" s="1" a="1"/>
  <c r="L14" i="429" s="1"/>
  <c r="W11" i="431" a="1"/>
  <c r="W11" i="431" s="1"/>
  <c r="Y19" i="431" a="1"/>
  <c r="Y19" i="431" s="1"/>
  <c r="W24" i="431" a="1"/>
  <c r="W24" i="431" s="1"/>
  <c r="K25" i="431" a="1"/>
  <c r="K25" i="431" s="1"/>
  <c r="L25" i="431" s="1" a="1"/>
  <c r="L25" i="431" s="1"/>
  <c r="K19" i="431" a="1"/>
  <c r="K19" i="431" s="1"/>
  <c r="L19" i="431" s="1" a="1"/>
  <c r="L19" i="431" s="1"/>
  <c r="W15" i="431" a="1"/>
  <c r="W15" i="431" s="1"/>
  <c r="W9" i="431" a="1"/>
  <c r="W9" i="431" s="1"/>
  <c r="W25" i="431" a="1"/>
  <c r="W25" i="431" s="1"/>
  <c r="X18" i="433" a="1"/>
  <c r="X18" i="433" s="1"/>
  <c r="K22" i="433" a="1"/>
  <c r="K22" i="433" s="1"/>
  <c r="L22" i="433" s="1" a="1"/>
  <c r="L22" i="433" s="1"/>
  <c r="K25" i="433" a="1"/>
  <c r="K25" i="433" s="1"/>
  <c r="L25" i="433" s="1" a="1"/>
  <c r="L25" i="433" s="1"/>
  <c r="W22" i="433" a="1"/>
  <c r="W22" i="433" s="1"/>
  <c r="X20" i="431" a="1"/>
  <c r="X20" i="431" s="1"/>
  <c r="X21" i="433" a="1"/>
  <c r="X21" i="433" s="1"/>
  <c r="Y21" i="433" a="1"/>
  <c r="Y21" i="433" s="1"/>
  <c r="Y8" i="434" a="1"/>
  <c r="Y8" i="434" s="1"/>
  <c r="X27" i="441" a="1"/>
  <c r="X27" i="441" s="1"/>
  <c r="W29" i="443" a="1"/>
  <c r="W29" i="443" s="1"/>
  <c r="W22" i="443" a="1"/>
  <c r="W22" i="443" s="1"/>
  <c r="W16" i="443" a="1"/>
  <c r="W16" i="443" s="1"/>
  <c r="W24" i="443" a="1"/>
  <c r="W24" i="443" s="1"/>
  <c r="W32" i="443" a="1"/>
  <c r="W32" i="443" s="1"/>
  <c r="Y21" i="444" a="1"/>
  <c r="Y21" i="444" s="1"/>
  <c r="Y29" i="443" a="1"/>
  <c r="Y29" i="443" s="1"/>
  <c r="K17" i="445" a="1"/>
  <c r="K17" i="445" s="1"/>
  <c r="L17" i="445" s="1" a="1"/>
  <c r="L17" i="445" s="1"/>
  <c r="K35" i="446" a="1"/>
  <c r="K35" i="446" s="1"/>
  <c r="L35" i="446" s="1" a="1"/>
  <c r="L35" i="446" s="1"/>
  <c r="K14" i="450" a="1"/>
  <c r="K14" i="450" s="1"/>
  <c r="L14" i="450" s="1" a="1"/>
  <c r="L14" i="450" s="1"/>
  <c r="K8" i="451" a="1"/>
  <c r="K8" i="451" s="1"/>
  <c r="X13" i="451" a="1"/>
  <c r="X13" i="451" s="1"/>
  <c r="W13" i="451" a="1"/>
  <c r="W13" i="451" s="1"/>
  <c r="Y27" i="453" a="1"/>
  <c r="Y27" i="453" s="1"/>
  <c r="K26" i="454" a="1"/>
  <c r="K26" i="454" s="1"/>
  <c r="L26" i="454" s="1" a="1"/>
  <c r="L26" i="454" s="1"/>
  <c r="W24" i="454" a="1"/>
  <c r="W24" i="454" s="1"/>
  <c r="Y26" i="454" a="1"/>
  <c r="Y26" i="454" s="1"/>
  <c r="Y24" i="454" a="1"/>
  <c r="Y24" i="454" s="1"/>
  <c r="Y15" i="454" a="1"/>
  <c r="Y15" i="454" s="1"/>
  <c r="Y23" i="454" a="1"/>
  <c r="Y23" i="454" s="1"/>
  <c r="W25" i="454" a="1"/>
  <c r="W25" i="454" s="1"/>
  <c r="X20" i="454" a="1"/>
  <c r="X20" i="454" s="1"/>
  <c r="K34" i="458" a="1"/>
  <c r="K34" i="458" s="1"/>
  <c r="L34" i="458" s="1" a="1"/>
  <c r="L34" i="458" s="1"/>
  <c r="W34" i="458" a="1"/>
  <c r="W34" i="458" s="1"/>
  <c r="Y29" i="463" a="1"/>
  <c r="Y29" i="463" s="1"/>
  <c r="K16" i="464" a="1"/>
  <c r="K16" i="464" s="1"/>
  <c r="L16" i="464" s="1" a="1"/>
  <c r="L16" i="464" s="1"/>
  <c r="Y31" i="464" a="1"/>
  <c r="Y31" i="464" s="1"/>
  <c r="X9" i="464" a="1"/>
  <c r="X9" i="464" s="1"/>
  <c r="Y28" i="465" a="1"/>
  <c r="Y28" i="465" s="1"/>
  <c r="Y35" i="465" a="1"/>
  <c r="Y35" i="465" s="1"/>
  <c r="W12" i="467" a="1"/>
  <c r="W12" i="467" s="1"/>
  <c r="K14" i="468" a="1"/>
  <c r="K14" i="468" s="1"/>
  <c r="L14" i="468" s="1" a="1"/>
  <c r="L14" i="468" s="1"/>
  <c r="K13" i="468" a="1"/>
  <c r="K13" i="468" s="1"/>
  <c r="L13" i="468" s="1" a="1"/>
  <c r="L13" i="468" s="1"/>
  <c r="W13" i="468" a="1"/>
  <c r="W13" i="468" s="1"/>
  <c r="X13" i="469" a="1"/>
  <c r="X13" i="469" s="1"/>
  <c r="K27" i="469" a="1"/>
  <c r="K27" i="469" s="1"/>
  <c r="L27" i="469" s="1" a="1"/>
  <c r="L27" i="469" s="1"/>
  <c r="W10" i="470" a="1"/>
  <c r="W10" i="470" s="1"/>
  <c r="K27" i="472" a="1"/>
  <c r="K27" i="472" s="1"/>
  <c r="L27" i="472" s="1" a="1"/>
  <c r="L27" i="472" s="1"/>
  <c r="Y9" i="472" a="1"/>
  <c r="Y9" i="472" s="1"/>
  <c r="Y25" i="472" a="1"/>
  <c r="Y25" i="472" s="1"/>
  <c r="Y27" i="472" a="1"/>
  <c r="Y27" i="472" s="1"/>
  <c r="W10" i="472" a="1"/>
  <c r="W10" i="472" s="1"/>
  <c r="Y8" i="474" a="1"/>
  <c r="Y8" i="474" s="1"/>
  <c r="W27" i="478" a="1"/>
  <c r="W27" i="478" s="1"/>
  <c r="K13" i="478" a="1"/>
  <c r="K13" i="478" s="1"/>
  <c r="L13" i="478" s="1" a="1"/>
  <c r="L13" i="478" s="1"/>
  <c r="Y28" i="478" a="1"/>
  <c r="Y28" i="478" s="1"/>
  <c r="W15" i="480" a="1"/>
  <c r="W15" i="480" s="1"/>
  <c r="W12" i="481" a="1"/>
  <c r="W12" i="481" s="1"/>
  <c r="Y8" i="482" a="1"/>
  <c r="Y8" i="482" s="1"/>
  <c r="X15" i="482" a="1"/>
  <c r="X15" i="482" s="1"/>
  <c r="K25" i="483" a="1"/>
  <c r="K25" i="483" s="1"/>
  <c r="K34" i="483" a="1"/>
  <c r="K34" i="483" s="1"/>
  <c r="W35" i="483" a="1"/>
  <c r="W35" i="483" s="1"/>
  <c r="K32" i="483" a="1"/>
  <c r="K32" i="483" s="1"/>
  <c r="W34" i="483" a="1"/>
  <c r="W34" i="483" s="1"/>
  <c r="Y27" i="483" a="1"/>
  <c r="Y27" i="483" s="1"/>
  <c r="K36" i="487" a="1"/>
  <c r="K36" i="487" s="1"/>
  <c r="L36" i="487" s="1" a="1"/>
  <c r="L36" i="487" s="1"/>
  <c r="R10" i="488"/>
  <c r="R11" i="488"/>
  <c r="R25" i="488"/>
  <c r="R26" i="488"/>
  <c r="R17" i="488"/>
  <c r="R15" i="488"/>
  <c r="K27" i="488" a="1"/>
  <c r="K27" i="488" s="1"/>
  <c r="L27" i="488" s="1" a="1"/>
  <c r="L27" i="488" s="1"/>
  <c r="R35" i="488"/>
  <c r="X24" i="488" a="1"/>
  <c r="X24" i="488" s="1"/>
  <c r="Y24" i="488" a="1"/>
  <c r="Y24" i="488" s="1"/>
  <c r="W24" i="488" a="1"/>
  <c r="W24" i="488" s="1"/>
  <c r="R33" i="488"/>
  <c r="Y30" i="488" a="1"/>
  <c r="Y30" i="488" s="1"/>
  <c r="W30" i="488" a="1"/>
  <c r="W30" i="488" s="1"/>
  <c r="X30" i="488" a="1"/>
  <c r="X30" i="488" s="1"/>
  <c r="K30" i="488" a="1"/>
  <c r="K30" i="488" s="1"/>
  <c r="L30" i="488" s="1" a="1"/>
  <c r="L30" i="488" s="1"/>
  <c r="K28" i="424" a="1"/>
  <c r="K28" i="424" s="1"/>
  <c r="L28" i="424" s="1" a="1"/>
  <c r="L28" i="424" s="1"/>
  <c r="W29" i="424" a="1"/>
  <c r="W29" i="424" s="1"/>
  <c r="X33" i="423" a="1"/>
  <c r="X33" i="423" s="1"/>
  <c r="W31" i="426" a="1"/>
  <c r="W31" i="426" s="1"/>
  <c r="Y13" i="428" a="1"/>
  <c r="Y13" i="428" s="1"/>
  <c r="K16" i="429" a="1"/>
  <c r="K16" i="429" s="1"/>
  <c r="L16" i="429" s="1" a="1"/>
  <c r="L16" i="429" s="1"/>
  <c r="W32" i="427" a="1"/>
  <c r="W32" i="427" s="1"/>
  <c r="K22" i="430" a="1"/>
  <c r="K22" i="430" s="1"/>
  <c r="L22" i="430" s="1" a="1"/>
  <c r="L22" i="430" s="1"/>
  <c r="W24" i="430" a="1"/>
  <c r="W24" i="430" s="1"/>
  <c r="W36" i="430" a="1"/>
  <c r="W36" i="430" s="1"/>
  <c r="Y14" i="429" a="1"/>
  <c r="Y14" i="429" s="1"/>
  <c r="Y24" i="431" a="1"/>
  <c r="Y24" i="431" s="1"/>
  <c r="K18" i="433" a="1"/>
  <c r="K18" i="433" s="1"/>
  <c r="L18" i="433" s="1" a="1"/>
  <c r="L18" i="433" s="1"/>
  <c r="K21" i="433" a="1"/>
  <c r="K21" i="433" s="1"/>
  <c r="L21" i="433" s="1" a="1"/>
  <c r="L21" i="433" s="1"/>
  <c r="K10" i="437" a="1"/>
  <c r="K10" i="437" s="1"/>
  <c r="L10" i="437" s="1" a="1"/>
  <c r="L10" i="437" s="1"/>
  <c r="Y36" i="437" a="1"/>
  <c r="Y36" i="437" s="1"/>
  <c r="W27" i="441" a="1"/>
  <c r="W27" i="441" s="1"/>
  <c r="K29" i="443" a="1"/>
  <c r="K29" i="443" s="1"/>
  <c r="L29" i="443" s="1" a="1"/>
  <c r="L29" i="443" s="1"/>
  <c r="Y22" i="443" a="1"/>
  <c r="Y22" i="443" s="1"/>
  <c r="Y32" i="443" a="1"/>
  <c r="Y32" i="443" s="1"/>
  <c r="K21" i="444" a="1"/>
  <c r="K21" i="444" s="1"/>
  <c r="L21" i="444" s="1" a="1"/>
  <c r="L21" i="444" s="1"/>
  <c r="W13" i="445" a="1"/>
  <c r="W13" i="445" s="1"/>
  <c r="W33" i="449" a="1"/>
  <c r="W33" i="449" s="1"/>
  <c r="Y14" i="450" a="1"/>
  <c r="Y14" i="450" s="1"/>
  <c r="W14" i="450" a="1"/>
  <c r="W14" i="450" s="1"/>
  <c r="Y11" i="451" a="1"/>
  <c r="Y11" i="451" s="1"/>
  <c r="K13" i="451" a="1"/>
  <c r="K13" i="451" s="1"/>
  <c r="L13" i="451" s="1" a="1"/>
  <c r="L13" i="451" s="1"/>
  <c r="Y8" i="451" a="1"/>
  <c r="Y8" i="451" s="1"/>
  <c r="W11" i="451" a="1"/>
  <c r="W11" i="451" s="1"/>
  <c r="K27" i="453" a="1"/>
  <c r="K27" i="453" s="1"/>
  <c r="K20" i="454" a="1"/>
  <c r="K20" i="454" s="1"/>
  <c r="L20" i="454" s="1" a="1"/>
  <c r="L20" i="454" s="1"/>
  <c r="K24" i="454" a="1"/>
  <c r="K24" i="454" s="1"/>
  <c r="L24" i="454" s="1" a="1"/>
  <c r="L24" i="454" s="1"/>
  <c r="K30" i="456" a="1"/>
  <c r="K30" i="456" s="1"/>
  <c r="L30" i="456" s="1" a="1"/>
  <c r="L30" i="456" s="1"/>
  <c r="K14" i="462" a="1"/>
  <c r="K14" i="462" s="1"/>
  <c r="L14" i="462" s="1" a="1"/>
  <c r="L14" i="462" s="1"/>
  <c r="W16" i="464" a="1"/>
  <c r="W16" i="464" s="1"/>
  <c r="W32" i="462" a="1"/>
  <c r="W32" i="462" s="1"/>
  <c r="Y13" i="469" a="1"/>
  <c r="Y13" i="469" s="1"/>
  <c r="Y10" i="469" a="1"/>
  <c r="Y10" i="469" s="1"/>
  <c r="X27" i="469" a="1"/>
  <c r="X27" i="469" s="1"/>
  <c r="X10" i="470" a="1"/>
  <c r="X10" i="470" s="1"/>
  <c r="K10" i="472" a="1"/>
  <c r="K10" i="472" s="1"/>
  <c r="L10" i="472" s="1" a="1"/>
  <c r="L10" i="472" s="1"/>
  <c r="K9" i="472" a="1"/>
  <c r="K9" i="472" s="1"/>
  <c r="K25" i="472" a="1"/>
  <c r="K25" i="472" s="1"/>
  <c r="L25" i="472" s="1" a="1"/>
  <c r="L25" i="472" s="1"/>
  <c r="W20" i="472" a="1"/>
  <c r="W20" i="472" s="1"/>
  <c r="Y10" i="472" a="1"/>
  <c r="Y10" i="472" s="1"/>
  <c r="W8" i="474" a="1"/>
  <c r="W8" i="474" s="1"/>
  <c r="Y31" i="474" a="1"/>
  <c r="Y31" i="474" s="1"/>
  <c r="K8" i="474" a="1"/>
  <c r="K8" i="474" s="1"/>
  <c r="Y14" i="475" a="1"/>
  <c r="Y14" i="475" s="1"/>
  <c r="K28" i="478" a="1"/>
  <c r="K28" i="478" s="1"/>
  <c r="L28" i="478" s="1" a="1"/>
  <c r="L28" i="478" s="1"/>
  <c r="Y13" i="478" a="1"/>
  <c r="Y13" i="478" s="1"/>
  <c r="W28" i="478" a="1"/>
  <c r="W28" i="478" s="1"/>
  <c r="W21" i="478" a="1"/>
  <c r="W21" i="478" s="1"/>
  <c r="X21" i="478" a="1"/>
  <c r="X21" i="478" s="1"/>
  <c r="Y15" i="480" a="1"/>
  <c r="Y15" i="480" s="1"/>
  <c r="K30" i="481" a="1"/>
  <c r="K30" i="481" s="1"/>
  <c r="L30" i="481" s="1" a="1"/>
  <c r="L30" i="481" s="1"/>
  <c r="Y15" i="482" a="1"/>
  <c r="Y15" i="482" s="1"/>
  <c r="Y35" i="483" a="1"/>
  <c r="Y35" i="483" s="1"/>
  <c r="K12" i="485" a="1"/>
  <c r="K12" i="485" s="1"/>
  <c r="L12" i="485" s="1" a="1"/>
  <c r="L12" i="485" s="1"/>
  <c r="Y12" i="485" a="1"/>
  <c r="Y12" i="485" s="1"/>
  <c r="X33" i="488" a="1"/>
  <c r="X33" i="488" s="1"/>
  <c r="W33" i="488" a="1"/>
  <c r="W33" i="488" s="1"/>
  <c r="Y33" i="488" a="1"/>
  <c r="Y33" i="488" s="1"/>
  <c r="Y10" i="488" a="1"/>
  <c r="Y10" i="488" s="1"/>
  <c r="W10" i="488" a="1"/>
  <c r="W10" i="488" s="1"/>
  <c r="X10" i="488" a="1"/>
  <c r="X10" i="488" s="1"/>
  <c r="R16" i="488"/>
  <c r="R20" i="488"/>
  <c r="R31" i="488"/>
  <c r="X12" i="488" a="1"/>
  <c r="X12" i="488" s="1"/>
  <c r="Y12" i="488" a="1"/>
  <c r="Y12" i="488" s="1"/>
  <c r="W12" i="488" a="1"/>
  <c r="W12" i="488" s="1"/>
  <c r="R18" i="488"/>
  <c r="X26" i="488" a="1"/>
  <c r="X26" i="488" s="1"/>
  <c r="Y26" i="488" a="1"/>
  <c r="Y26" i="488" s="1"/>
  <c r="W26" i="488" a="1"/>
  <c r="W26" i="488" s="1"/>
  <c r="R28" i="488"/>
  <c r="R22" i="488"/>
  <c r="K19" i="488" a="1"/>
  <c r="K19" i="488" s="1"/>
  <c r="X19" i="488" a="1"/>
  <c r="X19" i="488" s="1"/>
  <c r="Y19" i="488" a="1"/>
  <c r="Y19" i="488" s="1"/>
  <c r="W19" i="488" a="1"/>
  <c r="W19" i="488" s="1"/>
  <c r="X32" i="488" a="1"/>
  <c r="X32" i="488" s="1"/>
  <c r="Y32" i="488" a="1"/>
  <c r="Y32" i="488" s="1"/>
  <c r="W32" i="488" a="1"/>
  <c r="W32" i="488" s="1"/>
  <c r="Y33" i="423" a="1"/>
  <c r="Y33" i="423" s="1"/>
  <c r="K29" i="424" a="1"/>
  <c r="K29" i="424" s="1"/>
  <c r="L29" i="424" s="1" a="1"/>
  <c r="L29" i="424" s="1"/>
  <c r="Y24" i="424" a="1"/>
  <c r="Y24" i="424" s="1"/>
  <c r="Y20" i="426" a="1"/>
  <c r="Y20" i="426" s="1"/>
  <c r="Y16" i="426" a="1"/>
  <c r="Y16" i="426" s="1"/>
  <c r="K28" i="427" a="1"/>
  <c r="K28" i="427" s="1"/>
  <c r="L28" i="427" s="1" a="1"/>
  <c r="L28" i="427" s="1"/>
  <c r="W28" i="427" a="1"/>
  <c r="W28" i="427" s="1"/>
  <c r="W15" i="429" a="1"/>
  <c r="W15" i="429" s="1"/>
  <c r="K24" i="430" a="1"/>
  <c r="K24" i="430" s="1"/>
  <c r="L24" i="430" s="1" a="1"/>
  <c r="L24" i="430" s="1"/>
  <c r="Y36" i="430" a="1"/>
  <c r="Y36" i="430" s="1"/>
  <c r="X35" i="430" a="1"/>
  <c r="X35" i="430" s="1"/>
  <c r="K11" i="431" a="1"/>
  <c r="K11" i="431" s="1"/>
  <c r="L11" i="431" s="1" a="1"/>
  <c r="L11" i="431" s="1"/>
  <c r="Y15" i="431" a="1"/>
  <c r="Y15" i="431" s="1"/>
  <c r="Y9" i="431" a="1"/>
  <c r="Y9" i="431" s="1"/>
  <c r="K12" i="432" a="1"/>
  <c r="K12" i="432" s="1"/>
  <c r="L12" i="432" s="1" a="1"/>
  <c r="L12" i="432" s="1"/>
  <c r="W14" i="432" a="1"/>
  <c r="W14" i="432" s="1"/>
  <c r="W12" i="432" a="1"/>
  <c r="W12" i="432" s="1"/>
  <c r="X25" i="431" a="1"/>
  <c r="X25" i="431" s="1"/>
  <c r="K7" i="432" a="1"/>
  <c r="K7" i="432" s="1"/>
  <c r="X25" i="433" a="1"/>
  <c r="X25" i="433" s="1"/>
  <c r="X22" i="433" a="1"/>
  <c r="X22" i="433" s="1"/>
  <c r="W8" i="434" a="1"/>
  <c r="W8" i="434" s="1"/>
  <c r="K30" i="437" a="1"/>
  <c r="K30" i="437" s="1"/>
  <c r="L30" i="437" s="1" a="1"/>
  <c r="L30" i="437" s="1"/>
  <c r="W28" i="424" a="1"/>
  <c r="W28" i="424" s="1"/>
  <c r="K24" i="424" a="1"/>
  <c r="K24" i="424" s="1"/>
  <c r="L24" i="424" s="1" a="1"/>
  <c r="L24" i="424" s="1"/>
  <c r="K31" i="426" a="1"/>
  <c r="K31" i="426" s="1"/>
  <c r="L31" i="426" s="1" a="1"/>
  <c r="L31" i="426" s="1"/>
  <c r="X31" i="426" a="1"/>
  <c r="X31" i="426" s="1"/>
  <c r="W14" i="426" a="1"/>
  <c r="W14" i="426" s="1"/>
  <c r="Y12" i="428" a="1"/>
  <c r="Y12" i="428" s="1"/>
  <c r="W14" i="429" a="1"/>
  <c r="W14" i="429" s="1"/>
  <c r="K36" i="430" a="1"/>
  <c r="K36" i="430" s="1"/>
  <c r="L36" i="430" s="1" a="1"/>
  <c r="L36" i="430" s="1"/>
  <c r="Y24" i="430" a="1"/>
  <c r="Y24" i="430" s="1"/>
  <c r="Y22" i="430" a="1"/>
  <c r="Y22" i="430" s="1"/>
  <c r="K15" i="431" a="1"/>
  <c r="K15" i="431" s="1"/>
  <c r="L15" i="431" s="1" a="1"/>
  <c r="L15" i="431" s="1"/>
  <c r="X8" i="429" a="1"/>
  <c r="X8" i="429" s="1"/>
  <c r="X7" i="432" a="1"/>
  <c r="X7" i="432" s="1"/>
  <c r="K14" i="432" a="1"/>
  <c r="K14" i="432" s="1"/>
  <c r="L14" i="432" s="1" a="1"/>
  <c r="L14" i="432" s="1"/>
  <c r="Y12" i="432" a="1"/>
  <c r="Y12" i="432" s="1"/>
  <c r="Y20" i="432" a="1"/>
  <c r="Y20" i="432" s="1"/>
  <c r="Y28" i="432" a="1"/>
  <c r="Y28" i="432" s="1"/>
  <c r="W20" i="432" a="1"/>
  <c r="W20" i="432" s="1"/>
  <c r="W18" i="433" a="1"/>
  <c r="W18" i="433" s="1"/>
  <c r="Y10" i="437" a="1"/>
  <c r="Y10" i="437" s="1"/>
  <c r="Y30" i="437" a="1"/>
  <c r="Y30" i="437" s="1"/>
  <c r="W10" i="437" a="1"/>
  <c r="W10" i="437" s="1"/>
  <c r="W21" i="444" a="1"/>
  <c r="W21" i="444" s="1"/>
  <c r="W17" i="445" a="1"/>
  <c r="W17" i="445" s="1"/>
  <c r="Y13" i="445" a="1"/>
  <c r="Y13" i="445" s="1"/>
  <c r="Y17" i="445" a="1"/>
  <c r="Y17" i="445" s="1"/>
  <c r="X20" i="445" a="1"/>
  <c r="X20" i="445" s="1"/>
  <c r="W20" i="445" a="1"/>
  <c r="W20" i="445" s="1"/>
  <c r="W35" i="446" a="1"/>
  <c r="W35" i="446" s="1"/>
  <c r="Y33" i="449" a="1"/>
  <c r="Y33" i="449" s="1"/>
  <c r="K11" i="451" a="1"/>
  <c r="K11" i="451" s="1"/>
  <c r="L11" i="451" s="1" a="1"/>
  <c r="L11" i="451" s="1"/>
  <c r="W8" i="451" a="1"/>
  <c r="W8" i="451" s="1"/>
  <c r="Y29" i="454" a="1"/>
  <c r="Y29" i="454" s="1"/>
  <c r="W29" i="454" a="1"/>
  <c r="W29" i="454" s="1"/>
  <c r="Y25" i="454" a="1"/>
  <c r="Y25" i="454" s="1"/>
  <c r="W26" i="454" a="1"/>
  <c r="W26" i="454" s="1"/>
  <c r="W15" i="454" a="1"/>
  <c r="W15" i="454" s="1"/>
  <c r="Y34" i="458" a="1"/>
  <c r="Y34" i="458" s="1"/>
  <c r="X10" i="457" a="1"/>
  <c r="X10" i="457" s="1"/>
  <c r="W31" i="464" a="1"/>
  <c r="W31" i="464" s="1"/>
  <c r="Y16" i="464" a="1"/>
  <c r="Y16" i="464" s="1"/>
  <c r="W23" i="464" a="1"/>
  <c r="W23" i="464" s="1"/>
  <c r="K31" i="464" a="1"/>
  <c r="K31" i="464" s="1"/>
  <c r="L31" i="464" s="1" a="1"/>
  <c r="L31" i="464" s="1"/>
  <c r="W35" i="465" a="1"/>
  <c r="W35" i="465" s="1"/>
  <c r="W10" i="469" a="1"/>
  <c r="W10" i="469" s="1"/>
  <c r="K20" i="472" a="1"/>
  <c r="K20" i="472" s="1"/>
  <c r="L20" i="472" s="1" a="1"/>
  <c r="L20" i="472" s="1"/>
  <c r="Y14" i="474" a="1"/>
  <c r="Y14" i="474" s="1"/>
  <c r="W14" i="475" a="1"/>
  <c r="W14" i="475" s="1"/>
  <c r="X9" i="477" a="1"/>
  <c r="X9" i="477" s="1"/>
  <c r="K21" i="478" a="1"/>
  <c r="K21" i="478" s="1"/>
  <c r="L21" i="478" s="1" a="1"/>
  <c r="L21" i="478" s="1"/>
  <c r="X15" i="480" a="1"/>
  <c r="X15" i="480" s="1"/>
  <c r="W30" i="481" a="1"/>
  <c r="W30" i="481" s="1"/>
  <c r="X8" i="482" a="1"/>
  <c r="X8" i="482" s="1"/>
  <c r="K27" i="483" a="1"/>
  <c r="K27" i="483" s="1"/>
  <c r="K35" i="483" a="1"/>
  <c r="K35" i="483" s="1"/>
  <c r="Y36" i="487" a="1"/>
  <c r="Y36" i="487" s="1"/>
  <c r="R30" i="488"/>
  <c r="R14" i="488"/>
  <c r="R19" i="488"/>
  <c r="R23" i="488"/>
  <c r="R12" i="488"/>
  <c r="R32" i="488"/>
  <c r="R29" i="488"/>
  <c r="Y14" i="488" a="1"/>
  <c r="Y14" i="488" s="1"/>
  <c r="X14" i="488" a="1"/>
  <c r="X14" i="488" s="1"/>
  <c r="W14" i="488" a="1"/>
  <c r="W14" i="488" s="1"/>
  <c r="K14" i="488" a="1"/>
  <c r="K14" i="488" s="1"/>
  <c r="R34" i="488"/>
  <c r="K18" i="488" a="1"/>
  <c r="K18" i="488" s="1"/>
  <c r="L18" i="488" s="1" a="1"/>
  <c r="L18" i="488" s="1"/>
  <c r="X13" i="488" a="1"/>
  <c r="X13" i="488" s="1"/>
  <c r="W13" i="488" a="1"/>
  <c r="W13" i="488" s="1"/>
  <c r="Y13" i="488" a="1"/>
  <c r="Y13" i="488" s="1"/>
  <c r="R21" i="488"/>
  <c r="R13" i="488"/>
  <c r="W22" i="488" a="1"/>
  <c r="W22" i="488" s="1"/>
  <c r="Y22" i="488" a="1"/>
  <c r="Y22" i="488" s="1"/>
  <c r="X22" i="488" a="1"/>
  <c r="X22" i="488" s="1"/>
  <c r="K36" i="449" a="1"/>
  <c r="K36" i="449" s="1"/>
  <c r="L36" i="449" s="1" a="1"/>
  <c r="L36" i="449" s="1"/>
  <c r="Y36" i="449" a="1"/>
  <c r="Y36" i="449" s="1"/>
  <c r="W36" i="449" a="1"/>
  <c r="W36" i="449" s="1"/>
  <c r="X33" i="449" a="1"/>
  <c r="X33" i="449" s="1"/>
  <c r="K33" i="448" a="1"/>
  <c r="K33" i="448" s="1"/>
  <c r="L33" i="448" s="1" a="1"/>
  <c r="L33" i="448" s="1"/>
  <c r="R31" i="448"/>
  <c r="K34" i="448" a="1"/>
  <c r="K34" i="448" s="1"/>
  <c r="L34" i="448" s="1" a="1"/>
  <c r="L34" i="448" s="1"/>
  <c r="X25" i="447" a="1"/>
  <c r="X25" i="447" s="1"/>
  <c r="X31" i="447" a="1"/>
  <c r="X31" i="447" s="1"/>
  <c r="Y25" i="447" a="1"/>
  <c r="Y25" i="447" s="1"/>
  <c r="W25" i="447" a="1"/>
  <c r="W25" i="447" s="1"/>
  <c r="X32" i="447" a="1"/>
  <c r="X32" i="447" s="1"/>
  <c r="W32" i="447" a="1"/>
  <c r="W32" i="447" s="1"/>
  <c r="K24" i="447" a="1"/>
  <c r="K24" i="447" s="1"/>
  <c r="L24" i="447" s="1" a="1"/>
  <c r="L24" i="447" s="1"/>
  <c r="Y32" i="447" a="1"/>
  <c r="Y32" i="447" s="1"/>
  <c r="X24" i="447" a="1"/>
  <c r="X24" i="447" s="1"/>
  <c r="K31" i="447" a="1"/>
  <c r="K31" i="447" s="1"/>
  <c r="K26" i="447" a="1"/>
  <c r="K26" i="447" s="1"/>
  <c r="L26" i="447" s="1" a="1"/>
  <c r="L26" i="447" s="1"/>
  <c r="X26" i="447" a="1"/>
  <c r="X26" i="447" s="1"/>
  <c r="W26" i="447" a="1"/>
  <c r="W26" i="447" s="1"/>
  <c r="W33" i="446" a="1"/>
  <c r="W33" i="446" s="1"/>
  <c r="J3" i="446" a="1"/>
  <c r="J3" i="446" s="1"/>
  <c r="Y33" i="446" a="1"/>
  <c r="Y33" i="446" s="1"/>
  <c r="R30" i="446"/>
  <c r="K19" i="446" a="1"/>
  <c r="K19" i="446" s="1"/>
  <c r="L19" i="446" s="1" a="1"/>
  <c r="L19" i="446" s="1"/>
  <c r="X19" i="446" a="1"/>
  <c r="X19" i="446" s="1"/>
  <c r="Y36" i="446" a="1"/>
  <c r="Y36" i="446" s="1"/>
  <c r="R31" i="446"/>
  <c r="W28" i="446" a="1"/>
  <c r="W28" i="446" s="1"/>
  <c r="W22" i="445" a="1"/>
  <c r="W22" i="445" s="1"/>
  <c r="Y22" i="445" a="1"/>
  <c r="Y22" i="445" s="1"/>
  <c r="K26" i="443" a="1"/>
  <c r="K26" i="443" s="1"/>
  <c r="L26" i="443" s="1" a="1"/>
  <c r="L26" i="443" s="1"/>
  <c r="K27" i="443" a="1"/>
  <c r="K27" i="443" s="1"/>
  <c r="L27" i="443" s="1" a="1"/>
  <c r="L27" i="443" s="1"/>
  <c r="J3" i="443" a="1"/>
  <c r="J3" i="443" s="1"/>
  <c r="W26" i="443" a="1"/>
  <c r="W26" i="443" s="1"/>
  <c r="Y25" i="443" a="1"/>
  <c r="Y25" i="443" s="1"/>
  <c r="W23" i="443" a="1"/>
  <c r="W23" i="443" s="1"/>
  <c r="K25" i="443" a="1"/>
  <c r="K25" i="443" s="1"/>
  <c r="L25" i="443" s="1" a="1"/>
  <c r="L25" i="443" s="1"/>
  <c r="R20" i="484"/>
  <c r="W22" i="441" a="1"/>
  <c r="W22" i="441" s="1"/>
  <c r="K24" i="441" a="1"/>
  <c r="K24" i="441" s="1"/>
  <c r="L24" i="441" s="1" a="1"/>
  <c r="L24" i="441" s="1"/>
  <c r="Y19" i="441" a="1"/>
  <c r="Y19" i="441" s="1"/>
  <c r="R30" i="441"/>
  <c r="R31" i="441"/>
  <c r="R8" i="441"/>
  <c r="R13" i="441"/>
  <c r="R11" i="441"/>
  <c r="R12" i="441"/>
  <c r="R14" i="441"/>
  <c r="K19" i="441" a="1"/>
  <c r="K19" i="441" s="1"/>
  <c r="L19" i="441" s="1" a="1"/>
  <c r="L19" i="441" s="1"/>
  <c r="R28" i="441"/>
  <c r="R20" i="441"/>
  <c r="R17" i="441"/>
  <c r="R19" i="441"/>
  <c r="R16" i="441"/>
  <c r="R18" i="441"/>
  <c r="R32" i="441"/>
  <c r="R34" i="441"/>
  <c r="R33" i="441"/>
  <c r="R29" i="441"/>
  <c r="R24" i="441"/>
  <c r="R21" i="441"/>
  <c r="R23" i="441"/>
  <c r="R7" i="441"/>
  <c r="Y21" i="441" a="1"/>
  <c r="Y21" i="441" s="1"/>
  <c r="X21" i="441" a="1"/>
  <c r="X21" i="441" s="1"/>
  <c r="X26" i="440" a="1"/>
  <c r="X26" i="440" s="1"/>
  <c r="W33" i="440" a="1"/>
  <c r="W33" i="440" s="1"/>
  <c r="Y26" i="440" a="1"/>
  <c r="Y26" i="440" s="1"/>
  <c r="K33" i="440" a="1"/>
  <c r="K33" i="440" s="1"/>
  <c r="L33" i="440" s="1" a="1"/>
  <c r="L33" i="440" s="1"/>
  <c r="K23" i="440" a="1"/>
  <c r="K23" i="440" s="1"/>
  <c r="L23" i="440" s="1" a="1"/>
  <c r="L23" i="440" s="1"/>
  <c r="K26" i="440" a="1"/>
  <c r="K26" i="440" s="1"/>
  <c r="L26" i="440" s="1" a="1"/>
  <c r="L26" i="440" s="1"/>
  <c r="Y33" i="440" a="1"/>
  <c r="Y33" i="440" s="1"/>
  <c r="R35" i="435"/>
  <c r="R17" i="435"/>
  <c r="W35" i="437" a="1"/>
  <c r="W35" i="437" s="1"/>
  <c r="W18" i="437" a="1"/>
  <c r="W18" i="437" s="1"/>
  <c r="Y34" i="436" a="1"/>
  <c r="Y34" i="436" s="1"/>
  <c r="Y32" i="436" a="1"/>
  <c r="Y32" i="436" s="1"/>
  <c r="K32" i="436" a="1"/>
  <c r="K32" i="436" s="1"/>
  <c r="L32" i="436" s="1" a="1"/>
  <c r="L32" i="436" s="1"/>
  <c r="W32" i="436" a="1"/>
  <c r="W32" i="436" s="1"/>
  <c r="K34" i="436" a="1"/>
  <c r="K34" i="436" s="1"/>
  <c r="L34" i="436" s="1" a="1"/>
  <c r="L34" i="436" s="1"/>
  <c r="Y35" i="436" a="1"/>
  <c r="Y35" i="436" s="1"/>
  <c r="K35" i="436" a="1"/>
  <c r="K35" i="436" s="1"/>
  <c r="L35" i="436" s="1" a="1"/>
  <c r="L35" i="436" s="1"/>
  <c r="W34" i="436" a="1"/>
  <c r="W34" i="436" s="1"/>
  <c r="W35" i="436" a="1"/>
  <c r="W35" i="436" s="1"/>
  <c r="R13" i="438"/>
  <c r="R14" i="438"/>
  <c r="R24" i="438"/>
  <c r="R20" i="438"/>
  <c r="R32" i="438"/>
  <c r="R18" i="438"/>
  <c r="R15" i="438"/>
  <c r="R19" i="438"/>
  <c r="R35" i="438"/>
  <c r="R12" i="438"/>
  <c r="R25" i="438"/>
  <c r="R9" i="438"/>
  <c r="R30" i="438"/>
  <c r="R33" i="438"/>
  <c r="R28" i="438"/>
  <c r="R10" i="438"/>
  <c r="R26" i="438"/>
  <c r="R27" i="438"/>
  <c r="R7" i="438"/>
  <c r="R21" i="438"/>
  <c r="R29" i="438"/>
  <c r="R23" i="438"/>
  <c r="R34" i="438"/>
  <c r="R36" i="438"/>
  <c r="R17" i="438"/>
  <c r="R8" i="438"/>
  <c r="R11" i="438"/>
  <c r="R22" i="438"/>
  <c r="R28" i="434"/>
  <c r="Y19" i="432" a="1"/>
  <c r="Y19" i="432" s="1"/>
  <c r="K21" i="432" a="1"/>
  <c r="K21" i="432" s="1"/>
  <c r="L21" i="432" s="1" a="1"/>
  <c r="L21" i="432" s="1"/>
  <c r="K29" i="432" a="1"/>
  <c r="K29" i="432" s="1"/>
  <c r="L29" i="432" s="1" a="1"/>
  <c r="L29" i="432" s="1"/>
  <c r="W21" i="432" a="1"/>
  <c r="W21" i="432" s="1"/>
  <c r="W29" i="432" a="1"/>
  <c r="W29" i="432" s="1"/>
  <c r="W19" i="432" a="1"/>
  <c r="W19" i="432" s="1"/>
  <c r="K19" i="432" a="1"/>
  <c r="K19" i="432" s="1"/>
  <c r="L19" i="432" s="1" a="1"/>
  <c r="L19" i="432" s="1"/>
  <c r="J3" i="432" a="1"/>
  <c r="J3" i="432" s="1"/>
  <c r="R7" i="432"/>
  <c r="W23" i="432" a="1"/>
  <c r="W23" i="432" s="1"/>
  <c r="Y23" i="432" a="1"/>
  <c r="Y23" i="432" s="1"/>
  <c r="R9" i="432"/>
  <c r="K23" i="432" a="1"/>
  <c r="K23" i="432" s="1"/>
  <c r="L23" i="432" s="1" a="1"/>
  <c r="L23" i="432" s="1"/>
  <c r="K30" i="433" a="1"/>
  <c r="K30" i="433" s="1"/>
  <c r="L30" i="433" s="1" a="1"/>
  <c r="L30" i="433" s="1"/>
  <c r="Y34" i="433" a="1"/>
  <c r="Y34" i="433" s="1"/>
  <c r="R26" i="433"/>
  <c r="W36" i="433" a="1"/>
  <c r="W36" i="433" s="1"/>
  <c r="K36" i="433" a="1"/>
  <c r="K36" i="433" s="1"/>
  <c r="L36" i="433" s="1" a="1"/>
  <c r="L36" i="433" s="1"/>
  <c r="W31" i="433" a="1"/>
  <c r="W31" i="433" s="1"/>
  <c r="W33" i="433" a="1"/>
  <c r="W33" i="433" s="1"/>
  <c r="W34" i="433" a="1"/>
  <c r="W34" i="433" s="1"/>
  <c r="R16" i="433"/>
  <c r="K34" i="433" a="1"/>
  <c r="K34" i="433" s="1"/>
  <c r="L34" i="433" s="1" a="1"/>
  <c r="L34" i="433" s="1"/>
  <c r="Y31" i="433" a="1"/>
  <c r="Y31" i="433" s="1"/>
  <c r="Y36" i="433" a="1"/>
  <c r="Y36" i="433" s="1"/>
  <c r="W19" i="433" a="1"/>
  <c r="W19" i="433" s="1"/>
  <c r="K19" i="433" a="1"/>
  <c r="K19" i="433" s="1"/>
  <c r="L19" i="433" s="1" a="1"/>
  <c r="L19" i="433" s="1"/>
  <c r="Y19" i="433" a="1"/>
  <c r="Y19" i="433" s="1"/>
  <c r="K18" i="431" a="1"/>
  <c r="K18" i="431" s="1"/>
  <c r="L18" i="431" s="1" a="1"/>
  <c r="L18" i="431" s="1"/>
  <c r="Y28" i="431" a="1"/>
  <c r="Y28" i="431" s="1"/>
  <c r="Y32" i="431" a="1"/>
  <c r="Y32" i="431" s="1"/>
  <c r="J3" i="431" a="1"/>
  <c r="J3" i="431" s="1"/>
  <c r="Y30" i="431" a="1"/>
  <c r="Y30" i="431" s="1"/>
  <c r="W33" i="431" a="1"/>
  <c r="W33" i="431" s="1"/>
  <c r="W30" i="431" a="1"/>
  <c r="W30" i="431" s="1"/>
  <c r="Y23" i="431" a="1"/>
  <c r="Y23" i="431" s="1"/>
  <c r="W23" i="431" a="1"/>
  <c r="W23" i="431" s="1"/>
  <c r="R30" i="430"/>
  <c r="K25" i="430" a="1"/>
  <c r="K25" i="430" s="1"/>
  <c r="L25" i="430" s="1" a="1"/>
  <c r="L25" i="430" s="1"/>
  <c r="R25" i="430"/>
  <c r="R16" i="430"/>
  <c r="R22" i="430"/>
  <c r="R26" i="430"/>
  <c r="R17" i="430"/>
  <c r="Y25" i="430" a="1"/>
  <c r="Y25" i="430" s="1"/>
  <c r="Y21" i="430" a="1"/>
  <c r="Y21" i="430" s="1"/>
  <c r="K21" i="430" a="1"/>
  <c r="K21" i="430" s="1"/>
  <c r="L21" i="430" s="1" a="1"/>
  <c r="L21" i="430" s="1"/>
  <c r="Y26" i="482" a="1"/>
  <c r="Y26" i="482" s="1"/>
  <c r="Y23" i="482" a="1"/>
  <c r="Y23" i="482" s="1"/>
  <c r="W23" i="482" a="1"/>
  <c r="W23" i="482" s="1"/>
  <c r="R31" i="482"/>
  <c r="R35" i="482"/>
  <c r="R26" i="482"/>
  <c r="R22" i="482"/>
  <c r="R27" i="482"/>
  <c r="R30" i="482"/>
  <c r="R15" i="482"/>
  <c r="K23" i="482" a="1"/>
  <c r="K23" i="482" s="1"/>
  <c r="L23" i="482" s="1" a="1"/>
  <c r="L23" i="482" s="1"/>
  <c r="X26" i="482" a="1"/>
  <c r="X26" i="482" s="1"/>
  <c r="K26" i="482" a="1"/>
  <c r="K26" i="482" s="1"/>
  <c r="L26" i="482" s="1" a="1"/>
  <c r="L26" i="482" s="1"/>
  <c r="R36" i="429"/>
  <c r="R23" i="429"/>
  <c r="R22" i="429"/>
  <c r="R27" i="429"/>
  <c r="X36" i="429" a="1"/>
  <c r="X36" i="429" s="1"/>
  <c r="R11" i="429"/>
  <c r="R13" i="429"/>
  <c r="R19" i="429"/>
  <c r="R17" i="429"/>
  <c r="R15" i="429"/>
  <c r="R16" i="429"/>
  <c r="R29" i="429"/>
  <c r="X25" i="428" a="1"/>
  <c r="X25" i="428" s="1"/>
  <c r="X24" i="428" a="1"/>
  <c r="X24" i="428" s="1"/>
  <c r="Y26" i="428" a="1"/>
  <c r="Y26" i="428" s="1"/>
  <c r="X26" i="428" a="1"/>
  <c r="X26" i="428" s="1"/>
  <c r="K24" i="428" a="1"/>
  <c r="K24" i="428" s="1"/>
  <c r="L24" i="428" s="1" a="1"/>
  <c r="L24" i="428" s="1"/>
  <c r="W18" i="428" a="1"/>
  <c r="W18" i="428" s="1"/>
  <c r="K26" i="428" a="1"/>
  <c r="K26" i="428" s="1"/>
  <c r="L26" i="428" s="1" a="1"/>
  <c r="L26" i="428" s="1"/>
  <c r="K18" i="428" a="1"/>
  <c r="K18" i="428" s="1"/>
  <c r="L18" i="428" s="1" a="1"/>
  <c r="L18" i="428" s="1"/>
  <c r="X18" i="428" a="1"/>
  <c r="X18" i="428" s="1"/>
  <c r="W20" i="428" a="1"/>
  <c r="W20" i="428" s="1"/>
  <c r="K20" i="428" a="1"/>
  <c r="K20" i="428" s="1"/>
  <c r="L20" i="428" s="1" a="1"/>
  <c r="L20" i="428" s="1"/>
  <c r="Y20" i="428" a="1"/>
  <c r="Y20" i="428" s="1"/>
  <c r="W24" i="428" a="1"/>
  <c r="W24" i="428" s="1"/>
  <c r="R15" i="427"/>
  <c r="K34" i="427" a="1"/>
  <c r="K34" i="427" s="1"/>
  <c r="L34" i="427" s="1" a="1"/>
  <c r="L34" i="427" s="1"/>
  <c r="Y30" i="427" a="1"/>
  <c r="Y30" i="427" s="1"/>
  <c r="W30" i="427" a="1"/>
  <c r="W30" i="427" s="1"/>
  <c r="W34" i="427" a="1"/>
  <c r="W34" i="427" s="1"/>
  <c r="Y34" i="427" a="1"/>
  <c r="Y34" i="427" s="1"/>
  <c r="K30" i="427" a="1"/>
  <c r="K30" i="427" s="1"/>
  <c r="L30" i="427" s="1" a="1"/>
  <c r="L30" i="427" s="1"/>
  <c r="W26" i="426" a="1"/>
  <c r="W26" i="426" s="1"/>
  <c r="Y18" i="426" a="1"/>
  <c r="Y18" i="426" s="1"/>
  <c r="K28" i="426" a="1"/>
  <c r="K28" i="426" s="1"/>
  <c r="L28" i="426" s="1" a="1"/>
  <c r="L28" i="426" s="1"/>
  <c r="W20" i="426" a="1"/>
  <c r="W20" i="426" s="1"/>
  <c r="X21" i="426" a="1"/>
  <c r="X21" i="426" s="1"/>
  <c r="X23" i="425" a="1"/>
  <c r="X23" i="425" s="1"/>
  <c r="K23" i="425" a="1"/>
  <c r="K23" i="425" s="1"/>
  <c r="L23" i="425" s="1" a="1"/>
  <c r="L23" i="425" s="1"/>
  <c r="K35" i="424" a="1"/>
  <c r="K35" i="424" s="1"/>
  <c r="K32" i="424" a="1"/>
  <c r="K32" i="424" s="1"/>
  <c r="L32" i="424" s="1" a="1"/>
  <c r="L32" i="424" s="1"/>
  <c r="W26" i="424" a="1"/>
  <c r="W26" i="424" s="1"/>
  <c r="R34" i="424"/>
  <c r="W35" i="424" a="1"/>
  <c r="W35" i="424" s="1"/>
  <c r="X13" i="424" a="1"/>
  <c r="X13" i="424" s="1"/>
  <c r="W13" i="424" a="1"/>
  <c r="W13" i="424" s="1"/>
  <c r="Y13" i="424" a="1"/>
  <c r="Y13" i="424" s="1"/>
  <c r="W35" i="423" a="1"/>
  <c r="W35" i="423" s="1"/>
  <c r="X27" i="449" a="1"/>
  <c r="X27" i="449" s="1"/>
  <c r="Y35" i="449" a="1"/>
  <c r="Y35" i="449" s="1"/>
  <c r="Y28" i="449" a="1"/>
  <c r="Y28" i="449" s="1"/>
  <c r="K35" i="449" a="1"/>
  <c r="K35" i="449" s="1"/>
  <c r="L35" i="449" s="1" a="1"/>
  <c r="L35" i="449" s="1"/>
  <c r="Y27" i="449" a="1"/>
  <c r="Y27" i="449" s="1"/>
  <c r="K28" i="449" a="1"/>
  <c r="K28" i="449" s="1"/>
  <c r="L28" i="449" s="1" a="1"/>
  <c r="L28" i="449" s="1"/>
  <c r="W28" i="449" a="1"/>
  <c r="W28" i="449" s="1"/>
  <c r="K30" i="447" a="1"/>
  <c r="K30" i="447" s="1"/>
  <c r="L30" i="447" s="1" a="1"/>
  <c r="L30" i="447" s="1"/>
  <c r="X29" i="447" a="1"/>
  <c r="X29" i="447" s="1"/>
  <c r="X35" i="447" a="1"/>
  <c r="X35" i="447" s="1"/>
  <c r="K33" i="447" a="1"/>
  <c r="K33" i="447" s="1"/>
  <c r="L33" i="447" s="1" a="1"/>
  <c r="L33" i="447" s="1"/>
  <c r="X30" i="447" a="1"/>
  <c r="X30" i="447" s="1"/>
  <c r="W29" i="447" a="1"/>
  <c r="W29" i="447" s="1"/>
  <c r="K34" i="447" a="1"/>
  <c r="K34" i="447" s="1"/>
  <c r="W30" i="447" a="1"/>
  <c r="W30" i="447" s="1"/>
  <c r="X36" i="447" a="1"/>
  <c r="X36" i="447" s="1"/>
  <c r="Y29" i="447" a="1"/>
  <c r="Y29" i="447" s="1"/>
  <c r="Y34" i="447" a="1"/>
  <c r="Y34" i="447" s="1"/>
  <c r="W34" i="447" a="1"/>
  <c r="W34" i="447" s="1"/>
  <c r="K36" i="447" a="1"/>
  <c r="K36" i="447" s="1"/>
  <c r="L36" i="447" s="1" a="1"/>
  <c r="L36" i="447" s="1"/>
  <c r="Y36" i="447" a="1"/>
  <c r="Y36" i="447" s="1"/>
  <c r="J3" i="447" a="1"/>
  <c r="J3" i="447" s="1"/>
  <c r="X33" i="447" a="1"/>
  <c r="X33" i="447" s="1"/>
  <c r="Y35" i="447" a="1"/>
  <c r="Y35" i="447" s="1"/>
  <c r="X27" i="447" a="1"/>
  <c r="X27" i="447" s="1"/>
  <c r="W33" i="447" a="1"/>
  <c r="W33" i="447" s="1"/>
  <c r="K35" i="447" a="1"/>
  <c r="K35" i="447" s="1"/>
  <c r="L35" i="447" s="1" a="1"/>
  <c r="L35" i="447" s="1"/>
  <c r="W27" i="447" a="1"/>
  <c r="W27" i="447" s="1"/>
  <c r="W36" i="448" a="1"/>
  <c r="W36" i="448" s="1"/>
  <c r="X32" i="448" a="1"/>
  <c r="X32" i="448" s="1"/>
  <c r="K32" i="448" a="1"/>
  <c r="K32" i="448" s="1"/>
  <c r="L32" i="448" s="1" a="1"/>
  <c r="L32" i="448" s="1"/>
  <c r="W35" i="448" a="1"/>
  <c r="W35" i="448" s="1"/>
  <c r="X36" i="448" a="1"/>
  <c r="X36" i="448" s="1"/>
  <c r="K36" i="448" a="1"/>
  <c r="K36" i="448" s="1"/>
  <c r="L36" i="448" s="1" a="1"/>
  <c r="L36" i="448" s="1"/>
  <c r="W32" i="448" a="1"/>
  <c r="W32" i="448" s="1"/>
  <c r="Y35" i="448" a="1"/>
  <c r="Y35" i="448" s="1"/>
  <c r="K35" i="448" a="1"/>
  <c r="K35" i="448" s="1"/>
  <c r="L35" i="448" s="1" a="1"/>
  <c r="L35" i="448" s="1"/>
  <c r="Y18" i="480" a="1"/>
  <c r="Y18" i="480" s="1"/>
  <c r="K22" i="480" a="1"/>
  <c r="K22" i="480" s="1"/>
  <c r="L22" i="480" s="1" a="1"/>
  <c r="L22" i="480" s="1"/>
  <c r="R27" i="480"/>
  <c r="W13" i="480" a="1"/>
  <c r="W13" i="480" s="1"/>
  <c r="R34" i="480"/>
  <c r="W22" i="480" a="1"/>
  <c r="W22" i="480" s="1"/>
  <c r="K13" i="480" a="1"/>
  <c r="K13" i="480" s="1"/>
  <c r="L13" i="480" s="1" a="1"/>
  <c r="L13" i="480" s="1"/>
  <c r="Y32" i="480" a="1"/>
  <c r="Y32" i="480" s="1"/>
  <c r="W32" i="480" a="1"/>
  <c r="W32" i="480" s="1"/>
  <c r="Y30" i="480" a="1"/>
  <c r="Y30" i="480" s="1"/>
  <c r="X14" i="480" a="1"/>
  <c r="X14" i="480" s="1"/>
  <c r="Y22" i="480" a="1"/>
  <c r="Y22" i="480" s="1"/>
  <c r="K18" i="480" a="1"/>
  <c r="K18" i="480" s="1"/>
  <c r="L18" i="480" s="1" a="1"/>
  <c r="L18" i="480" s="1"/>
  <c r="K17" i="480" a="1"/>
  <c r="K17" i="480" s="1"/>
  <c r="L17" i="480" s="1" a="1"/>
  <c r="L17" i="480" s="1"/>
  <c r="J3" i="480" a="1"/>
  <c r="J3" i="480" s="1"/>
  <c r="W14" i="480" a="1"/>
  <c r="W14" i="480" s="1"/>
  <c r="Y33" i="480" a="1"/>
  <c r="Y33" i="480" s="1"/>
  <c r="W18" i="480" a="1"/>
  <c r="W18" i="480" s="1"/>
  <c r="W21" i="480" a="1"/>
  <c r="W21" i="480" s="1"/>
  <c r="W26" i="480" a="1"/>
  <c r="W26" i="480" s="1"/>
  <c r="K36" i="480" a="1"/>
  <c r="K36" i="480" s="1"/>
  <c r="L36" i="480" s="1" a="1"/>
  <c r="L36" i="480" s="1"/>
  <c r="X36" i="480" a="1"/>
  <c r="X36" i="480" s="1"/>
  <c r="Y21" i="480" a="1"/>
  <c r="Y21" i="480" s="1"/>
  <c r="Y26" i="480" a="1"/>
  <c r="Y26" i="480" s="1"/>
  <c r="K26" i="480" a="1"/>
  <c r="K26" i="480" s="1"/>
  <c r="L26" i="480" s="1" a="1"/>
  <c r="L26" i="480" s="1"/>
  <c r="Y28" i="480" a="1"/>
  <c r="Y28" i="480" s="1"/>
  <c r="W28" i="480" a="1"/>
  <c r="W28" i="480" s="1"/>
  <c r="K28" i="480" a="1"/>
  <c r="K28" i="480" s="1"/>
  <c r="L28" i="480" s="1" a="1"/>
  <c r="L28" i="480" s="1"/>
  <c r="W36" i="480" a="1"/>
  <c r="W36" i="480" s="1"/>
  <c r="K21" i="480" a="1"/>
  <c r="K21" i="480" s="1"/>
  <c r="L21" i="480" s="1" a="1"/>
  <c r="L21" i="480" s="1"/>
  <c r="W17" i="480" a="1"/>
  <c r="W17" i="480" s="1"/>
  <c r="K32" i="480" a="1"/>
  <c r="K32" i="480" s="1"/>
  <c r="L32" i="480" s="1" a="1"/>
  <c r="L32" i="480" s="1"/>
  <c r="K30" i="480" a="1"/>
  <c r="K30" i="480" s="1"/>
  <c r="L30" i="480" s="1" a="1"/>
  <c r="L30" i="480" s="1"/>
  <c r="K20" i="480" a="1"/>
  <c r="K20" i="480" s="1"/>
  <c r="L20" i="480" s="1" a="1"/>
  <c r="L20" i="480" s="1"/>
  <c r="W20" i="480" a="1"/>
  <c r="W20" i="480" s="1"/>
  <c r="X24" i="480" a="1"/>
  <c r="X24" i="480" s="1"/>
  <c r="Y20" i="480" a="1"/>
  <c r="Y20" i="480" s="1"/>
  <c r="Y23" i="479" a="1"/>
  <c r="Y23" i="479" s="1"/>
  <c r="Y20" i="479" a="1"/>
  <c r="Y20" i="479" s="1"/>
  <c r="K28" i="479" a="1"/>
  <c r="K28" i="479" s="1"/>
  <c r="L28" i="479" s="1" a="1"/>
  <c r="L28" i="479" s="1"/>
  <c r="K22" i="479" a="1"/>
  <c r="K22" i="479" s="1"/>
  <c r="L22" i="479" s="1" a="1"/>
  <c r="L22" i="479" s="1"/>
  <c r="W23" i="479" a="1"/>
  <c r="W23" i="479" s="1"/>
  <c r="W20" i="479" a="1"/>
  <c r="W20" i="479" s="1"/>
  <c r="W22" i="479" a="1"/>
  <c r="W22" i="479" s="1"/>
  <c r="K11" i="479" a="1"/>
  <c r="K11" i="479" s="1"/>
  <c r="L11" i="479" s="1" a="1"/>
  <c r="L11" i="479" s="1"/>
  <c r="W19" i="479" a="1"/>
  <c r="W19" i="479" s="1"/>
  <c r="K19" i="479" a="1"/>
  <c r="K19" i="479" s="1"/>
  <c r="L19" i="479" s="1" a="1"/>
  <c r="L19" i="479" s="1"/>
  <c r="K20" i="479" a="1"/>
  <c r="K20" i="479" s="1"/>
  <c r="L20" i="479" s="1" a="1"/>
  <c r="L20" i="479" s="1"/>
  <c r="K23" i="479" a="1"/>
  <c r="K23" i="479" s="1"/>
  <c r="L23" i="479" s="1" a="1"/>
  <c r="L23" i="479" s="1"/>
  <c r="Y22" i="479" a="1"/>
  <c r="Y22" i="479" s="1"/>
  <c r="Y11" i="479" a="1"/>
  <c r="Y11" i="479" s="1"/>
  <c r="Y19" i="479" a="1"/>
  <c r="Y19" i="479" s="1"/>
  <c r="R29" i="479"/>
  <c r="R12" i="479"/>
  <c r="R28" i="479"/>
  <c r="R27" i="479"/>
  <c r="R24" i="479"/>
  <c r="R19" i="479"/>
  <c r="R17" i="479"/>
  <c r="R25" i="479"/>
  <c r="R10" i="479"/>
  <c r="R7" i="479"/>
  <c r="R15" i="479"/>
  <c r="R26" i="479"/>
  <c r="R20" i="479"/>
  <c r="R13" i="479"/>
  <c r="R30" i="479"/>
  <c r="R23" i="479"/>
  <c r="R16" i="479"/>
  <c r="R9" i="479"/>
  <c r="R33" i="479"/>
  <c r="R14" i="479"/>
  <c r="R18" i="479"/>
  <c r="R31" i="479"/>
  <c r="R36" i="479"/>
  <c r="W30" i="479" a="1"/>
  <c r="W30" i="479" s="1"/>
  <c r="K30" i="479" a="1"/>
  <c r="K30" i="479" s="1"/>
  <c r="L30" i="479" s="1" a="1"/>
  <c r="L30" i="479" s="1"/>
  <c r="Y17" i="479" a="1"/>
  <c r="Y17" i="479" s="1"/>
  <c r="K17" i="479" a="1"/>
  <c r="K17" i="479" s="1"/>
  <c r="L17" i="479" s="1" a="1"/>
  <c r="L17" i="479" s="1"/>
  <c r="Y26" i="479" a="1"/>
  <c r="Y26" i="479" s="1"/>
  <c r="Y7" i="479" a="1"/>
  <c r="Y7" i="479" s="1"/>
  <c r="X26" i="479" a="1"/>
  <c r="X26" i="479" s="1"/>
  <c r="K12" i="479" a="1"/>
  <c r="K12" i="479" s="1"/>
  <c r="L12" i="479" s="1" a="1"/>
  <c r="L12" i="479" s="1"/>
  <c r="W17" i="479" a="1"/>
  <c r="W17" i="479" s="1"/>
  <c r="W7" i="479" a="1"/>
  <c r="W7" i="479" s="1"/>
  <c r="W18" i="479" a="1"/>
  <c r="W18" i="479" s="1"/>
  <c r="W12" i="479" a="1"/>
  <c r="W12" i="479" s="1"/>
  <c r="Y18" i="479" a="1"/>
  <c r="Y18" i="479" s="1"/>
  <c r="R23" i="487"/>
  <c r="R8" i="487"/>
  <c r="R16" i="487"/>
  <c r="R22" i="487"/>
  <c r="R31" i="487"/>
  <c r="R30" i="487"/>
  <c r="R33" i="487"/>
  <c r="R36" i="487"/>
  <c r="R21" i="487"/>
  <c r="R14" i="487"/>
  <c r="R19" i="487"/>
  <c r="R12" i="487"/>
  <c r="R20" i="478"/>
  <c r="R11" i="478"/>
  <c r="R35" i="478"/>
  <c r="Y18" i="478" a="1"/>
  <c r="Y18" i="478" s="1"/>
  <c r="R10" i="478"/>
  <c r="R30" i="478"/>
  <c r="K35" i="478" a="1"/>
  <c r="K35" i="478" s="1"/>
  <c r="L35" i="478" s="1" a="1"/>
  <c r="L35" i="478" s="1"/>
  <c r="K17" i="478" a="1"/>
  <c r="K17" i="478" s="1"/>
  <c r="X18" i="478" a="1"/>
  <c r="X18" i="478" s="1"/>
  <c r="R22" i="478"/>
  <c r="K18" i="478" a="1"/>
  <c r="K18" i="478" s="1"/>
  <c r="W10" i="487" a="1"/>
  <c r="W10" i="487" s="1"/>
  <c r="X10" i="487" a="1"/>
  <c r="X10" i="487" s="1"/>
  <c r="Y10" i="487" a="1"/>
  <c r="Y10" i="487" s="1"/>
  <c r="K10" i="487" a="1"/>
  <c r="K10" i="487" s="1"/>
  <c r="W14" i="487" a="1"/>
  <c r="W14" i="487" s="1"/>
  <c r="X14" i="487" a="1"/>
  <c r="X14" i="487" s="1"/>
  <c r="Y14" i="487" a="1"/>
  <c r="Y14" i="487" s="1"/>
  <c r="K14" i="487" a="1"/>
  <c r="K14" i="487" s="1"/>
  <c r="L14" i="487" s="1" a="1"/>
  <c r="L14" i="487" s="1"/>
  <c r="W26" i="487" a="1"/>
  <c r="W26" i="487" s="1"/>
  <c r="Y26" i="487" a="1"/>
  <c r="Y26" i="487" s="1"/>
  <c r="X26" i="487" a="1"/>
  <c r="X26" i="487" s="1"/>
  <c r="K26" i="487" a="1"/>
  <c r="K26" i="487" s="1"/>
  <c r="L26" i="487" s="1" a="1"/>
  <c r="L26" i="487" s="1"/>
  <c r="X34" i="487" a="1"/>
  <c r="X34" i="487" s="1"/>
  <c r="W34" i="487" a="1"/>
  <c r="W34" i="487" s="1"/>
  <c r="Y34" i="487" a="1"/>
  <c r="Y34" i="487" s="1"/>
  <c r="W17" i="487" a="1"/>
  <c r="W17" i="487" s="1"/>
  <c r="X17" i="487" a="1"/>
  <c r="X17" i="487" s="1"/>
  <c r="Y17" i="487" a="1"/>
  <c r="Y17" i="487" s="1"/>
  <c r="K17" i="487" a="1"/>
  <c r="K17" i="487" s="1"/>
  <c r="Y23" i="487" a="1"/>
  <c r="Y23" i="487" s="1"/>
  <c r="W23" i="487" a="1"/>
  <c r="W23" i="487" s="1"/>
  <c r="K23" i="487" a="1"/>
  <c r="K23" i="487" s="1"/>
  <c r="L23" i="487" s="1" a="1"/>
  <c r="L23" i="487" s="1"/>
  <c r="X23" i="487" a="1"/>
  <c r="X23" i="487" s="1"/>
  <c r="R11" i="487"/>
  <c r="R25" i="487"/>
  <c r="R28" i="487"/>
  <c r="X32" i="487" a="1"/>
  <c r="X32" i="487" s="1"/>
  <c r="Y32" i="487" a="1"/>
  <c r="Y32" i="487" s="1"/>
  <c r="W32" i="487" a="1"/>
  <c r="W32" i="487" s="1"/>
  <c r="R9" i="487"/>
  <c r="H9" i="487" a="1"/>
  <c r="H9" i="487" s="1"/>
  <c r="Y31" i="487" a="1"/>
  <c r="Y31" i="487" s="1"/>
  <c r="W31" i="487" a="1"/>
  <c r="W31" i="487" s="1"/>
  <c r="X31" i="487" a="1"/>
  <c r="X31" i="487" s="1"/>
  <c r="W8" i="487" a="1"/>
  <c r="W8" i="487" s="1"/>
  <c r="Y8" i="487" a="1"/>
  <c r="Y8" i="487" s="1"/>
  <c r="X8" i="487" a="1"/>
  <c r="X8" i="487" s="1"/>
  <c r="K8" i="487" a="1"/>
  <c r="K8" i="487" s="1"/>
  <c r="W12" i="487" a="1"/>
  <c r="W12" i="487" s="1"/>
  <c r="Y12" i="487" a="1"/>
  <c r="Y12" i="487" s="1"/>
  <c r="X12" i="487" a="1"/>
  <c r="X12" i="487" s="1"/>
  <c r="K12" i="487" a="1"/>
  <c r="K12" i="487" s="1"/>
  <c r="L12" i="487" s="1" a="1"/>
  <c r="L12" i="487" s="1"/>
  <c r="W16" i="487" a="1"/>
  <c r="W16" i="487" s="1"/>
  <c r="Y16" i="487" a="1"/>
  <c r="Y16" i="487" s="1"/>
  <c r="X16" i="487" a="1"/>
  <c r="X16" i="487" s="1"/>
  <c r="K16" i="487" a="1"/>
  <c r="K16" i="487" s="1"/>
  <c r="L16" i="487" s="1" a="1"/>
  <c r="L16" i="487" s="1"/>
  <c r="X7" i="487" a="1"/>
  <c r="X7" i="487" s="1"/>
  <c r="W7" i="487" a="1"/>
  <c r="W7" i="487" s="1"/>
  <c r="Y7" i="487" a="1"/>
  <c r="Y7" i="487" s="1"/>
  <c r="X28" i="487" a="1"/>
  <c r="X28" i="487" s="1"/>
  <c r="W28" i="487" a="1"/>
  <c r="W28" i="487" s="1"/>
  <c r="Y28" i="487" a="1"/>
  <c r="Y28" i="487" s="1"/>
  <c r="Y19" i="487" a="1"/>
  <c r="Y19" i="487" s="1"/>
  <c r="W19" i="487" a="1"/>
  <c r="W19" i="487" s="1"/>
  <c r="K19" i="487" a="1"/>
  <c r="K19" i="487" s="1"/>
  <c r="L19" i="487" s="1" a="1"/>
  <c r="L19" i="487" s="1"/>
  <c r="X19" i="487" a="1"/>
  <c r="X19" i="487" s="1"/>
  <c r="K7" i="487" a="1"/>
  <c r="K7" i="487" s="1"/>
  <c r="R7" i="487"/>
  <c r="R15" i="487"/>
  <c r="K34" i="487" a="1"/>
  <c r="K34" i="487" s="1"/>
  <c r="L34" i="487" s="1" a="1"/>
  <c r="L34" i="487" s="1"/>
  <c r="K9" i="426" a="1"/>
  <c r="K9" i="426" s="1"/>
  <c r="W18" i="487" a="1"/>
  <c r="W18" i="487" s="1"/>
  <c r="X18" i="487" a="1"/>
  <c r="X18" i="487" s="1"/>
  <c r="Y18" i="487" a="1"/>
  <c r="Y18" i="487" s="1"/>
  <c r="Y21" i="487" a="1"/>
  <c r="Y21" i="487" s="1"/>
  <c r="W21" i="487" a="1"/>
  <c r="W21" i="487" s="1"/>
  <c r="K21" i="487" a="1"/>
  <c r="K21" i="487" s="1"/>
  <c r="L21" i="487" s="1" a="1"/>
  <c r="L21" i="487" s="1"/>
  <c r="X21" i="487" a="1"/>
  <c r="X21" i="487" s="1"/>
  <c r="K3" i="487" a="1"/>
  <c r="K3" i="487" s="1"/>
  <c r="J3" i="487" a="1"/>
  <c r="J3" i="487" s="1"/>
  <c r="Y20" i="487" a="1"/>
  <c r="Y20" i="487" s="1"/>
  <c r="W20" i="487" a="1"/>
  <c r="W20" i="487" s="1"/>
  <c r="K20" i="487" a="1"/>
  <c r="K20" i="487" s="1"/>
  <c r="L20" i="487" s="1" a="1"/>
  <c r="L20" i="487" s="1"/>
  <c r="X20" i="487" a="1"/>
  <c r="X20" i="487" s="1"/>
  <c r="W9" i="487" a="1"/>
  <c r="W9" i="487" s="1"/>
  <c r="Y9" i="487" a="1"/>
  <c r="Y9" i="487" s="1"/>
  <c r="X9" i="487" a="1"/>
  <c r="X9" i="487" s="1"/>
  <c r="W13" i="487" a="1"/>
  <c r="W13" i="487" s="1"/>
  <c r="X13" i="487" a="1"/>
  <c r="X13" i="487" s="1"/>
  <c r="Y13" i="487" a="1"/>
  <c r="Y13" i="487" s="1"/>
  <c r="W27" i="487" a="1"/>
  <c r="W27" i="487" s="1"/>
  <c r="Y27" i="487" a="1"/>
  <c r="Y27" i="487" s="1"/>
  <c r="X27" i="487" a="1"/>
  <c r="X27" i="487" s="1"/>
  <c r="K27" i="487" a="1"/>
  <c r="K27" i="487" s="1"/>
  <c r="L27" i="487" s="1" a="1"/>
  <c r="L27" i="487" s="1"/>
  <c r="R13" i="487"/>
  <c r="R18" i="487"/>
  <c r="R27" i="487"/>
  <c r="R34" i="487"/>
  <c r="X24" i="487" a="1"/>
  <c r="X24" i="487" s="1"/>
  <c r="Y24" i="487" a="1"/>
  <c r="Y24" i="487" s="1"/>
  <c r="W24" i="487" a="1"/>
  <c r="W24" i="487" s="1"/>
  <c r="R15" i="486"/>
  <c r="R7" i="486"/>
  <c r="R27" i="486"/>
  <c r="R26" i="486"/>
  <c r="R32" i="486"/>
  <c r="R34" i="486"/>
  <c r="K13" i="486" a="1"/>
  <c r="K13" i="486" s="1"/>
  <c r="X13" i="486" a="1"/>
  <c r="X13" i="486" s="1"/>
  <c r="Y13" i="486" a="1"/>
  <c r="Y13" i="486" s="1"/>
  <c r="W13" i="486" a="1"/>
  <c r="W13" i="486" s="1"/>
  <c r="W28" i="486" a="1"/>
  <c r="W28" i="486" s="1"/>
  <c r="X28" i="486" a="1"/>
  <c r="X28" i="486" s="1"/>
  <c r="Y28" i="486" a="1"/>
  <c r="Y28" i="486" s="1"/>
  <c r="W32" i="486" a="1"/>
  <c r="W32" i="486" s="1"/>
  <c r="X32" i="486" a="1"/>
  <c r="X32" i="486" s="1"/>
  <c r="Y32" i="486" a="1"/>
  <c r="Y32" i="486" s="1"/>
  <c r="K32" i="486" a="1"/>
  <c r="K32" i="486" s="1"/>
  <c r="W10" i="486" a="1"/>
  <c r="W10" i="486" s="1"/>
  <c r="X10" i="486" a="1"/>
  <c r="X10" i="486" s="1"/>
  <c r="Y10" i="486" a="1"/>
  <c r="Y10" i="486" s="1"/>
  <c r="X22" i="486" a="1"/>
  <c r="X22" i="486" s="1"/>
  <c r="K22" i="486" a="1"/>
  <c r="K22" i="486" s="1"/>
  <c r="Y22" i="486" a="1"/>
  <c r="Y22" i="486" s="1"/>
  <c r="W22" i="486" a="1"/>
  <c r="W22" i="486" s="1"/>
  <c r="Y23" i="428" a="1"/>
  <c r="Y23" i="428" s="1"/>
  <c r="W23" i="425" a="1"/>
  <c r="W23" i="425" s="1"/>
  <c r="Y29" i="430" a="1"/>
  <c r="Y29" i="430" s="1"/>
  <c r="K31" i="437" a="1"/>
  <c r="K31" i="437" s="1"/>
  <c r="W34" i="437" a="1"/>
  <c r="W34" i="437" s="1"/>
  <c r="K27" i="437" a="1"/>
  <c r="K27" i="437" s="1"/>
  <c r="L27" i="437" s="1" a="1"/>
  <c r="L27" i="437" s="1"/>
  <c r="X8" i="440" a="1"/>
  <c r="X8" i="440" s="1"/>
  <c r="K34" i="442" a="1"/>
  <c r="K34" i="442" s="1"/>
  <c r="L34" i="442" s="1" a="1"/>
  <c r="L34" i="442" s="1"/>
  <c r="Y36" i="442" a="1"/>
  <c r="Y36" i="442" s="1"/>
  <c r="K7" i="442" a="1"/>
  <c r="K7" i="442" s="1"/>
  <c r="Y24" i="443" a="1"/>
  <c r="Y24" i="443" s="1"/>
  <c r="W27" i="443" a="1"/>
  <c r="W27" i="443" s="1"/>
  <c r="X17" i="446" a="1"/>
  <c r="X17" i="446" s="1"/>
  <c r="Y12" i="445" a="1"/>
  <c r="Y12" i="445" s="1"/>
  <c r="X35" i="445" a="1"/>
  <c r="X35" i="445" s="1"/>
  <c r="Y11" i="447" a="1"/>
  <c r="Y11" i="447" s="1"/>
  <c r="W29" i="448" a="1"/>
  <c r="W29" i="448" s="1"/>
  <c r="Y29" i="448" a="1"/>
  <c r="Y29" i="448" s="1"/>
  <c r="Y13" i="449" a="1"/>
  <c r="Y13" i="449" s="1"/>
  <c r="K21" i="449" a="1"/>
  <c r="K21" i="449" s="1"/>
  <c r="L21" i="449" s="1" a="1"/>
  <c r="L21" i="449" s="1"/>
  <c r="Y10" i="449" a="1"/>
  <c r="Y10" i="449" s="1"/>
  <c r="Y9" i="450" a="1"/>
  <c r="Y9" i="450" s="1"/>
  <c r="X36" i="451" a="1"/>
  <c r="X36" i="451" s="1"/>
  <c r="Y22" i="453" a="1"/>
  <c r="Y22" i="453" s="1"/>
  <c r="W32" i="454" a="1"/>
  <c r="W32" i="454" s="1"/>
  <c r="X35" i="454" a="1"/>
  <c r="X35" i="454" s="1"/>
  <c r="W9" i="456" a="1"/>
  <c r="W9" i="456" s="1"/>
  <c r="Y29" i="456" a="1"/>
  <c r="Y29" i="456" s="1"/>
  <c r="Y35" i="458" a="1"/>
  <c r="Y35" i="458" s="1"/>
  <c r="X7" i="459" a="1"/>
  <c r="X7" i="459" s="1"/>
  <c r="K17" i="461" a="1"/>
  <c r="K17" i="461" s="1"/>
  <c r="L17" i="461" s="1" a="1"/>
  <c r="L17" i="461" s="1"/>
  <c r="W28" i="461" a="1"/>
  <c r="W28" i="461" s="1"/>
  <c r="Y28" i="461" a="1"/>
  <c r="Y28" i="461" s="1"/>
  <c r="K36" i="461" a="1"/>
  <c r="K36" i="461" s="1"/>
  <c r="L36" i="461" s="1" a="1"/>
  <c r="L36" i="461" s="1"/>
  <c r="W30" i="461" a="1"/>
  <c r="W30" i="461" s="1"/>
  <c r="W9" i="462" a="1"/>
  <c r="W9" i="462" s="1"/>
  <c r="K26" i="462" a="1"/>
  <c r="K26" i="462" s="1"/>
  <c r="L26" i="462" s="1" a="1"/>
  <c r="L26" i="462" s="1"/>
  <c r="Y22" i="462" a="1"/>
  <c r="Y22" i="462" s="1"/>
  <c r="K18" i="464" a="1"/>
  <c r="K18" i="464" s="1"/>
  <c r="Y25" i="464" a="1"/>
  <c r="Y25" i="464" s="1"/>
  <c r="W27" i="464" a="1"/>
  <c r="W27" i="464" s="1"/>
  <c r="Y28" i="464" a="1"/>
  <c r="Y28" i="464" s="1"/>
  <c r="Y18" i="464" a="1"/>
  <c r="Y18" i="464" s="1"/>
  <c r="Y21" i="465" a="1"/>
  <c r="Y21" i="465" s="1"/>
  <c r="K23" i="469" a="1"/>
  <c r="K23" i="469" s="1"/>
  <c r="L23" i="469" s="1" a="1"/>
  <c r="L23" i="469" s="1"/>
  <c r="K9" i="470" a="1"/>
  <c r="K9" i="470" s="1"/>
  <c r="Y36" i="476" a="1"/>
  <c r="Y36" i="476" s="1"/>
  <c r="W36" i="476" a="1"/>
  <c r="W36" i="476" s="1"/>
  <c r="K10" i="477" a="1"/>
  <c r="K10" i="477" s="1"/>
  <c r="K19" i="478" a="1"/>
  <c r="K19" i="478" s="1"/>
  <c r="L19" i="478" s="1" a="1"/>
  <c r="L19" i="478" s="1"/>
  <c r="Y27" i="479" a="1"/>
  <c r="Y27" i="479" s="1"/>
  <c r="Y35" i="478" a="1"/>
  <c r="Y35" i="478" s="1"/>
  <c r="K33" i="478" a="1"/>
  <c r="K33" i="478" s="1"/>
  <c r="L33" i="478" s="1" a="1"/>
  <c r="L33" i="478" s="1"/>
  <c r="Y25" i="480" a="1"/>
  <c r="Y25" i="480" s="1"/>
  <c r="K33" i="481" a="1"/>
  <c r="K33" i="481" s="1"/>
  <c r="L33" i="481" s="1" a="1"/>
  <c r="L33" i="481" s="1"/>
  <c r="K31" i="481" a="1"/>
  <c r="K31" i="481" s="1"/>
  <c r="X33" i="481" a="1"/>
  <c r="X33" i="481" s="1"/>
  <c r="Y19" i="482" a="1"/>
  <c r="Y19" i="482" s="1"/>
  <c r="X18" i="482" a="1"/>
  <c r="X18" i="482" s="1"/>
  <c r="X19" i="482" a="1"/>
  <c r="X19" i="482" s="1"/>
  <c r="W7" i="482" a="1"/>
  <c r="W7" i="482" s="1"/>
  <c r="W19" i="482" a="1"/>
  <c r="W19" i="482" s="1"/>
  <c r="Y35" i="480" a="1"/>
  <c r="Y35" i="480" s="1"/>
  <c r="K3" i="486" a="1"/>
  <c r="K3" i="486" s="1"/>
  <c r="J3" i="486" a="1"/>
  <c r="J3" i="486" s="1"/>
  <c r="W20" i="486" a="1"/>
  <c r="W20" i="486" s="1"/>
  <c r="Y20" i="486" a="1"/>
  <c r="Y20" i="486" s="1"/>
  <c r="K20" i="486" a="1"/>
  <c r="K20" i="486" s="1"/>
  <c r="X20" i="486" a="1"/>
  <c r="X20" i="486" s="1"/>
  <c r="W36" i="486" a="1"/>
  <c r="W36" i="486" s="1"/>
  <c r="Y36" i="486" a="1"/>
  <c r="Y36" i="486" s="1"/>
  <c r="X36" i="486" a="1"/>
  <c r="X36" i="486" s="1"/>
  <c r="W16" i="486" a="1"/>
  <c r="W16" i="486" s="1"/>
  <c r="Y16" i="486" a="1"/>
  <c r="Y16" i="486" s="1"/>
  <c r="X16" i="486" a="1"/>
  <c r="X16" i="486" s="1"/>
  <c r="K16" i="486" a="1"/>
  <c r="K16" i="486" s="1"/>
  <c r="W30" i="486" a="1"/>
  <c r="W30" i="486" s="1"/>
  <c r="X30" i="486" a="1"/>
  <c r="X30" i="486" s="1"/>
  <c r="Y30" i="486" a="1"/>
  <c r="Y30" i="486" s="1"/>
  <c r="K28" i="486" a="1"/>
  <c r="K28" i="486" s="1"/>
  <c r="Y27" i="424" a="1"/>
  <c r="Y27" i="424" s="1"/>
  <c r="X19" i="426" a="1"/>
  <c r="X19" i="426" s="1"/>
  <c r="X23" i="428" a="1"/>
  <c r="X23" i="428" s="1"/>
  <c r="X26" i="430" a="1"/>
  <c r="X26" i="430" s="1"/>
  <c r="Y31" i="431" a="1"/>
  <c r="Y31" i="431" s="1"/>
  <c r="K35" i="433" a="1"/>
  <c r="K35" i="433" s="1"/>
  <c r="L35" i="433" s="1" a="1"/>
  <c r="L35" i="433" s="1"/>
  <c r="Y12" i="435" a="1"/>
  <c r="Y12" i="435" s="1"/>
  <c r="K27" i="433" a="1"/>
  <c r="K27" i="433" s="1"/>
  <c r="L27" i="433" s="1" a="1"/>
  <c r="L27" i="433" s="1"/>
  <c r="W27" i="424" a="1"/>
  <c r="W27" i="424" s="1"/>
  <c r="W19" i="426" a="1"/>
  <c r="W19" i="426" s="1"/>
  <c r="K22" i="428" a="1"/>
  <c r="K22" i="428" s="1"/>
  <c r="L22" i="428" s="1" a="1"/>
  <c r="L22" i="428" s="1"/>
  <c r="K27" i="430" a="1"/>
  <c r="K27" i="430" s="1"/>
  <c r="L27" i="430" s="1" a="1"/>
  <c r="L27" i="430" s="1"/>
  <c r="K29" i="430" a="1"/>
  <c r="K29" i="430" s="1"/>
  <c r="L29" i="430" s="1" a="1"/>
  <c r="L29" i="430" s="1"/>
  <c r="Y13" i="432" a="1"/>
  <c r="Y13" i="432" s="1"/>
  <c r="K28" i="433" a="1"/>
  <c r="K28" i="433" s="1"/>
  <c r="L28" i="433" s="1" a="1"/>
  <c r="L28" i="433" s="1"/>
  <c r="X7" i="433" a="1"/>
  <c r="X7" i="433" s="1"/>
  <c r="W27" i="433" a="1"/>
  <c r="W27" i="433" s="1"/>
  <c r="K7" i="433" a="1"/>
  <c r="K7" i="433" s="1"/>
  <c r="W28" i="433" a="1"/>
  <c r="W28" i="433" s="1"/>
  <c r="K16" i="437" a="1"/>
  <c r="K16" i="437" s="1"/>
  <c r="L16" i="437" s="1" a="1"/>
  <c r="L16" i="437" s="1"/>
  <c r="Y33" i="437" a="1"/>
  <c r="Y33" i="437" s="1"/>
  <c r="Y27" i="437" a="1"/>
  <c r="Y27" i="437" s="1"/>
  <c r="X26" i="441" a="1"/>
  <c r="X26" i="441" s="1"/>
  <c r="K7" i="441" a="1"/>
  <c r="K7" i="441" s="1"/>
  <c r="Y34" i="442" a="1"/>
  <c r="Y34" i="442" s="1"/>
  <c r="W31" i="442" a="1"/>
  <c r="W31" i="442" s="1"/>
  <c r="Y7" i="442" a="1"/>
  <c r="Y7" i="442" s="1"/>
  <c r="K24" i="443" a="1"/>
  <c r="K24" i="443" s="1"/>
  <c r="L24" i="443" s="1" a="1"/>
  <c r="L24" i="443" s="1"/>
  <c r="W34" i="442" a="1"/>
  <c r="W34" i="442" s="1"/>
  <c r="Y28" i="446" a="1"/>
  <c r="Y28" i="446" s="1"/>
  <c r="W17" i="446" a="1"/>
  <c r="W17" i="446" s="1"/>
  <c r="W36" i="446" a="1"/>
  <c r="W36" i="446" s="1"/>
  <c r="K29" i="448" a="1"/>
  <c r="K29" i="448" s="1"/>
  <c r="L29" i="448" s="1" a="1"/>
  <c r="L29" i="448" s="1"/>
  <c r="K10" i="449" a="1"/>
  <c r="K10" i="449" s="1"/>
  <c r="L10" i="449" s="1" a="1"/>
  <c r="L10" i="449" s="1"/>
  <c r="K8" i="450" a="1"/>
  <c r="K8" i="450" s="1"/>
  <c r="W8" i="450" a="1"/>
  <c r="W8" i="450" s="1"/>
  <c r="X9" i="450" a="1"/>
  <c r="X9" i="450" s="1"/>
  <c r="K36" i="451" a="1"/>
  <c r="K36" i="451" s="1"/>
  <c r="L36" i="451" s="1" a="1"/>
  <c r="L36" i="451" s="1"/>
  <c r="K32" i="454" a="1"/>
  <c r="K32" i="454" s="1"/>
  <c r="L32" i="454" s="1" a="1"/>
  <c r="L32" i="454" s="1"/>
  <c r="Y32" i="454" a="1"/>
  <c r="Y32" i="454" s="1"/>
  <c r="Y16" i="456" a="1"/>
  <c r="Y16" i="456" s="1"/>
  <c r="X29" i="456" a="1"/>
  <c r="X29" i="456" s="1"/>
  <c r="X16" i="456" a="1"/>
  <c r="X16" i="456" s="1"/>
  <c r="Y31" i="458" a="1"/>
  <c r="Y31" i="458" s="1"/>
  <c r="X35" i="458" a="1"/>
  <c r="X35" i="458" s="1"/>
  <c r="W7" i="459" a="1"/>
  <c r="W7" i="459" s="1"/>
  <c r="W36" i="461" a="1"/>
  <c r="W36" i="461" s="1"/>
  <c r="Y30" i="461" a="1"/>
  <c r="Y30" i="461" s="1"/>
  <c r="Y17" i="461" a="1"/>
  <c r="Y17" i="461" s="1"/>
  <c r="W17" i="461" a="1"/>
  <c r="W17" i="461" s="1"/>
  <c r="Y31" i="462" a="1"/>
  <c r="Y31" i="462" s="1"/>
  <c r="K31" i="458" a="1"/>
  <c r="K31" i="458" s="1"/>
  <c r="L31" i="458" s="1" a="1"/>
  <c r="L31" i="458" s="1"/>
  <c r="K27" i="464" a="1"/>
  <c r="K27" i="464" s="1"/>
  <c r="L27" i="464" s="1" a="1"/>
  <c r="L27" i="464" s="1"/>
  <c r="W25" i="464" a="1"/>
  <c r="W25" i="464" s="1"/>
  <c r="K28" i="464" a="1"/>
  <c r="K28" i="464" s="1"/>
  <c r="L28" i="464" s="1" a="1"/>
  <c r="L28" i="464" s="1"/>
  <c r="W26" i="462" a="1"/>
  <c r="W26" i="462" s="1"/>
  <c r="W21" i="465" a="1"/>
  <c r="W21" i="465" s="1"/>
  <c r="X23" i="469" a="1"/>
  <c r="X23" i="469" s="1"/>
  <c r="W24" i="469" a="1"/>
  <c r="W24" i="469" s="1"/>
  <c r="X9" i="470" a="1"/>
  <c r="X9" i="470" s="1"/>
  <c r="W10" i="477" a="1"/>
  <c r="W10" i="477" s="1"/>
  <c r="W11" i="477" a="1"/>
  <c r="W11" i="477" s="1"/>
  <c r="X33" i="478" a="1"/>
  <c r="X33" i="478" s="1"/>
  <c r="W8" i="466" a="1"/>
  <c r="W8" i="466" s="1"/>
  <c r="W19" i="478" a="1"/>
  <c r="W19" i="478" s="1"/>
  <c r="X35" i="478" a="1"/>
  <c r="X35" i="478" s="1"/>
  <c r="Y28" i="479" a="1"/>
  <c r="Y28" i="479" s="1"/>
  <c r="W28" i="479" a="1"/>
  <c r="W28" i="479" s="1"/>
  <c r="Y24" i="480" a="1"/>
  <c r="Y24" i="480" s="1"/>
  <c r="K33" i="480" a="1"/>
  <c r="K33" i="480" s="1"/>
  <c r="L33" i="480" s="1" a="1"/>
  <c r="L33" i="480" s="1"/>
  <c r="W33" i="480" a="1"/>
  <c r="W33" i="480" s="1"/>
  <c r="Y17" i="480" a="1"/>
  <c r="Y17" i="480" s="1"/>
  <c r="K35" i="480" a="1"/>
  <c r="K35" i="480" s="1"/>
  <c r="L35" i="480" s="1" a="1"/>
  <c r="L35" i="480" s="1"/>
  <c r="Y11" i="424" a="1"/>
  <c r="Y11" i="424" s="1"/>
  <c r="K11" i="424" a="1"/>
  <c r="K11" i="424" s="1"/>
  <c r="L11" i="424" s="1" a="1"/>
  <c r="L11" i="424" s="1"/>
  <c r="X11" i="424" a="1"/>
  <c r="X11" i="424" s="1"/>
  <c r="Y23" i="481" a="1"/>
  <c r="Y23" i="481" s="1"/>
  <c r="Y12" i="481" a="1"/>
  <c r="Y12" i="481" s="1"/>
  <c r="W25" i="480" a="1"/>
  <c r="W25" i="480" s="1"/>
  <c r="H9" i="482" a="1"/>
  <c r="H9" i="482" s="1"/>
  <c r="K7" i="482" a="1"/>
  <c r="K7" i="482" s="1"/>
  <c r="X11" i="486" a="1"/>
  <c r="X11" i="486" s="1"/>
  <c r="Y11" i="486" a="1"/>
  <c r="Y11" i="486" s="1"/>
  <c r="W11" i="486" a="1"/>
  <c r="W11" i="486" s="1"/>
  <c r="X9" i="486" a="1"/>
  <c r="X9" i="486" s="1"/>
  <c r="Y9" i="486" a="1"/>
  <c r="Y9" i="486" s="1"/>
  <c r="K9" i="486" a="1"/>
  <c r="K9" i="486" s="1"/>
  <c r="W9" i="486" a="1"/>
  <c r="W9" i="486" s="1"/>
  <c r="W8" i="486" a="1"/>
  <c r="W8" i="486" s="1"/>
  <c r="Y8" i="486" a="1"/>
  <c r="Y8" i="486" s="1"/>
  <c r="K8" i="486" a="1"/>
  <c r="K8" i="486" s="1"/>
  <c r="X8" i="486" a="1"/>
  <c r="X8" i="486" s="1"/>
  <c r="R11" i="486"/>
  <c r="W25" i="486" a="1"/>
  <c r="W25" i="486" s="1"/>
  <c r="X25" i="486" a="1"/>
  <c r="X25" i="486" s="1"/>
  <c r="Y25" i="486" a="1"/>
  <c r="Y25" i="486" s="1"/>
  <c r="K25" i="486" a="1"/>
  <c r="K25" i="486" s="1"/>
  <c r="R36" i="486"/>
  <c r="K21" i="486" a="1"/>
  <c r="K21" i="486" s="1"/>
  <c r="X21" i="486" a="1"/>
  <c r="X21" i="486" s="1"/>
  <c r="Y21" i="486" a="1"/>
  <c r="Y21" i="486" s="1"/>
  <c r="W21" i="486" a="1"/>
  <c r="W21" i="486" s="1"/>
  <c r="W26" i="486" a="1"/>
  <c r="W26" i="486" s="1"/>
  <c r="X26" i="486" a="1"/>
  <c r="X26" i="486" s="1"/>
  <c r="K26" i="486" a="1"/>
  <c r="K26" i="486" s="1"/>
  <c r="Y26" i="486" a="1"/>
  <c r="Y26" i="486" s="1"/>
  <c r="X31" i="486" a="1"/>
  <c r="X31" i="486" s="1"/>
  <c r="Y31" i="486" a="1"/>
  <c r="Y31" i="486" s="1"/>
  <c r="W31" i="486" a="1"/>
  <c r="W31" i="486" s="1"/>
  <c r="W33" i="486" a="1"/>
  <c r="W33" i="486" s="1"/>
  <c r="X33" i="486" a="1"/>
  <c r="X33" i="486" s="1"/>
  <c r="Y33" i="486" a="1"/>
  <c r="Y33" i="486" s="1"/>
  <c r="K33" i="486" a="1"/>
  <c r="K33" i="486" s="1"/>
  <c r="X17" i="486" a="1"/>
  <c r="X17" i="486" s="1"/>
  <c r="K17" i="486" a="1"/>
  <c r="K17" i="486" s="1"/>
  <c r="W17" i="486" a="1"/>
  <c r="W17" i="486" s="1"/>
  <c r="Y17" i="486" a="1"/>
  <c r="Y17" i="486" s="1"/>
  <c r="W24" i="486" a="1"/>
  <c r="W24" i="486" s="1"/>
  <c r="X24" i="486" a="1"/>
  <c r="X24" i="486" s="1"/>
  <c r="Y24" i="486" a="1"/>
  <c r="Y24" i="486" s="1"/>
  <c r="K24" i="486" a="1"/>
  <c r="K24" i="486" s="1"/>
  <c r="X27" i="486" a="1"/>
  <c r="X27" i="486" s="1"/>
  <c r="Y27" i="486" a="1"/>
  <c r="Y27" i="486" s="1"/>
  <c r="W27" i="486" a="1"/>
  <c r="W27" i="486" s="1"/>
  <c r="W17" i="428" a="1"/>
  <c r="W17" i="428" s="1"/>
  <c r="W10" i="428" a="1"/>
  <c r="W10" i="428" s="1"/>
  <c r="W31" i="431" a="1"/>
  <c r="W31" i="431" s="1"/>
  <c r="W13" i="432" a="1"/>
  <c r="W13" i="432" s="1"/>
  <c r="Y7" i="433" a="1"/>
  <c r="Y7" i="433" s="1"/>
  <c r="W21" i="426" a="1"/>
  <c r="W21" i="426" s="1"/>
  <c r="K17" i="428" a="1"/>
  <c r="K17" i="428" s="1"/>
  <c r="X22" i="428" a="1"/>
  <c r="X22" i="428" s="1"/>
  <c r="K26" i="430" a="1"/>
  <c r="K26" i="430" s="1"/>
  <c r="L26" i="430" s="1" a="1"/>
  <c r="L26" i="430" s="1"/>
  <c r="K30" i="430" a="1"/>
  <c r="K30" i="430" s="1"/>
  <c r="L30" i="430" s="1" a="1"/>
  <c r="L30" i="430" s="1"/>
  <c r="W27" i="430" a="1"/>
  <c r="W27" i="430" s="1"/>
  <c r="Y27" i="430" a="1"/>
  <c r="Y27" i="430" s="1"/>
  <c r="Y30" i="430" a="1"/>
  <c r="Y30" i="430" s="1"/>
  <c r="K31" i="431" a="1"/>
  <c r="K31" i="431" s="1"/>
  <c r="L31" i="431" s="1" a="1"/>
  <c r="L31" i="431" s="1"/>
  <c r="Y18" i="432" a="1"/>
  <c r="Y18" i="432" s="1"/>
  <c r="K13" i="432" a="1"/>
  <c r="K13" i="432" s="1"/>
  <c r="L13" i="432" s="1" a="1"/>
  <c r="L13" i="432" s="1"/>
  <c r="Y35" i="433" a="1"/>
  <c r="Y35" i="433" s="1"/>
  <c r="W35" i="433" a="1"/>
  <c r="W35" i="433" s="1"/>
  <c r="W12" i="435" a="1"/>
  <c r="W12" i="435" s="1"/>
  <c r="Y34" i="437" a="1"/>
  <c r="Y34" i="437" s="1"/>
  <c r="K33" i="437" a="1"/>
  <c r="K33" i="437" s="1"/>
  <c r="L33" i="437" s="1" a="1"/>
  <c r="L33" i="437" s="1"/>
  <c r="W33" i="437" a="1"/>
  <c r="W33" i="437" s="1"/>
  <c r="Y7" i="438" a="1"/>
  <c r="Y7" i="438" s="1"/>
  <c r="K14" i="441" a="1"/>
  <c r="K14" i="441" s="1"/>
  <c r="L14" i="441" s="1" a="1"/>
  <c r="L14" i="441" s="1"/>
  <c r="K28" i="442" a="1"/>
  <c r="K28" i="442" s="1"/>
  <c r="L28" i="442" s="1" a="1"/>
  <c r="L28" i="442" s="1"/>
  <c r="W13" i="440" a="1"/>
  <c r="W13" i="440" s="1"/>
  <c r="K31" i="442" a="1"/>
  <c r="K31" i="442" s="1"/>
  <c r="L31" i="442" s="1" a="1"/>
  <c r="L31" i="442" s="1"/>
  <c r="Y27" i="443" a="1"/>
  <c r="Y27" i="443" s="1"/>
  <c r="Y31" i="442" a="1"/>
  <c r="Y31" i="442" s="1"/>
  <c r="W35" i="445" a="1"/>
  <c r="W35" i="445" s="1"/>
  <c r="K28" i="446" a="1"/>
  <c r="K28" i="446" s="1"/>
  <c r="L28" i="446" s="1" a="1"/>
  <c r="L28" i="446" s="1"/>
  <c r="K36" i="446" a="1"/>
  <c r="K36" i="446" s="1"/>
  <c r="L36" i="446" s="1" a="1"/>
  <c r="L36" i="446" s="1"/>
  <c r="K17" i="446" a="1"/>
  <c r="K17" i="446" s="1"/>
  <c r="L17" i="446" s="1" a="1"/>
  <c r="L17" i="446" s="1"/>
  <c r="X7" i="438" a="1"/>
  <c r="X7" i="438" s="1"/>
  <c r="Y16" i="454" a="1"/>
  <c r="Y16" i="454" s="1"/>
  <c r="W25" i="456" a="1"/>
  <c r="W25" i="456" s="1"/>
  <c r="K25" i="456" a="1"/>
  <c r="K25" i="456" s="1"/>
  <c r="L25" i="456" s="1" a="1"/>
  <c r="L25" i="456" s="1"/>
  <c r="K7" i="459" a="1"/>
  <c r="K7" i="459" s="1"/>
  <c r="K30" i="461" a="1"/>
  <c r="K30" i="461" s="1"/>
  <c r="L30" i="461" s="1" a="1"/>
  <c r="L30" i="461" s="1"/>
  <c r="K28" i="461" a="1"/>
  <c r="K28" i="461" s="1"/>
  <c r="W28" i="464" a="1"/>
  <c r="W28" i="464" s="1"/>
  <c r="K20" i="464" a="1"/>
  <c r="K20" i="464" s="1"/>
  <c r="L20" i="464" s="1" a="1"/>
  <c r="L20" i="464" s="1"/>
  <c r="W20" i="464" a="1"/>
  <c r="W20" i="464" s="1"/>
  <c r="X26" i="462" a="1"/>
  <c r="X26" i="462" s="1"/>
  <c r="X21" i="465" a="1"/>
  <c r="X21" i="465" s="1"/>
  <c r="K10" i="466" a="1"/>
  <c r="K10" i="466" s="1"/>
  <c r="L10" i="466" s="1" a="1"/>
  <c r="L10" i="466" s="1"/>
  <c r="K14" i="477" a="1"/>
  <c r="K14" i="477" s="1"/>
  <c r="L14" i="477" s="1" a="1"/>
  <c r="L14" i="477" s="1"/>
  <c r="W33" i="478" a="1"/>
  <c r="W33" i="478" s="1"/>
  <c r="X13" i="478" a="1"/>
  <c r="X13" i="478" s="1"/>
  <c r="W27" i="479" a="1"/>
  <c r="W27" i="479" s="1"/>
  <c r="K25" i="480" a="1"/>
  <c r="K25" i="480" s="1"/>
  <c r="L25" i="480" s="1" a="1"/>
  <c r="L25" i="480" s="1"/>
  <c r="K24" i="480" a="1"/>
  <c r="K24" i="480" s="1"/>
  <c r="L24" i="480" s="1" a="1"/>
  <c r="L24" i="480" s="1"/>
  <c r="K27" i="479" a="1"/>
  <c r="K27" i="479" s="1"/>
  <c r="L27" i="479" s="1" a="1"/>
  <c r="L27" i="479" s="1"/>
  <c r="Y31" i="481" a="1"/>
  <c r="Y31" i="481" s="1"/>
  <c r="K12" i="481" a="1"/>
  <c r="K12" i="481" s="1"/>
  <c r="W23" i="481" a="1"/>
  <c r="W23" i="481" s="1"/>
  <c r="K10" i="486" a="1"/>
  <c r="K10" i="486" s="1"/>
  <c r="H9" i="486" a="1"/>
  <c r="H9" i="486" s="1"/>
  <c r="K11" i="486" a="1"/>
  <c r="K11" i="486" s="1"/>
  <c r="R17" i="486"/>
  <c r="R12" i="486"/>
  <c r="R8" i="486"/>
  <c r="R35" i="486"/>
  <c r="R9" i="486"/>
  <c r="R20" i="486"/>
  <c r="R13" i="486"/>
  <c r="R16" i="486"/>
  <c r="R33" i="486"/>
  <c r="R21" i="486"/>
  <c r="R25" i="486"/>
  <c r="R29" i="486"/>
  <c r="W29" i="486" a="1"/>
  <c r="W29" i="486" s="1"/>
  <c r="K29" i="486" a="1"/>
  <c r="K29" i="486" s="1"/>
  <c r="X29" i="486" a="1"/>
  <c r="X29" i="486" s="1"/>
  <c r="Y29" i="486" a="1"/>
  <c r="Y29" i="486" s="1"/>
  <c r="X14" i="486" a="1"/>
  <c r="X14" i="486" s="1"/>
  <c r="W14" i="486" a="1"/>
  <c r="W14" i="486" s="1"/>
  <c r="Y14" i="486" a="1"/>
  <c r="Y14" i="486" s="1"/>
  <c r="Y34" i="486" a="1"/>
  <c r="Y34" i="486" s="1"/>
  <c r="W34" i="486" a="1"/>
  <c r="W34" i="486" s="1"/>
  <c r="X34" i="486" a="1"/>
  <c r="X34" i="486" s="1"/>
  <c r="R24" i="486"/>
  <c r="Y35" i="486" a="1"/>
  <c r="Y35" i="486" s="1"/>
  <c r="W35" i="486" a="1"/>
  <c r="W35" i="486" s="1"/>
  <c r="K35" i="486" a="1"/>
  <c r="K35" i="486" s="1"/>
  <c r="X35" i="486" a="1"/>
  <c r="X35" i="486" s="1"/>
  <c r="W12" i="486" a="1"/>
  <c r="W12" i="486" s="1"/>
  <c r="Y12" i="486" a="1"/>
  <c r="Y12" i="486" s="1"/>
  <c r="K12" i="486" a="1"/>
  <c r="K12" i="486" s="1"/>
  <c r="X12" i="486" a="1"/>
  <c r="X12" i="486" s="1"/>
  <c r="R19" i="486"/>
  <c r="R31" i="486"/>
  <c r="W18" i="486" a="1"/>
  <c r="W18" i="486" s="1"/>
  <c r="X18" i="486" a="1"/>
  <c r="X18" i="486" s="1"/>
  <c r="Y18" i="486" a="1"/>
  <c r="Y18" i="486" s="1"/>
  <c r="X23" i="486" a="1"/>
  <c r="X23" i="486" s="1"/>
  <c r="Y23" i="486" a="1"/>
  <c r="Y23" i="486" s="1"/>
  <c r="W23" i="486" a="1"/>
  <c r="W23" i="486" s="1"/>
  <c r="Y16" i="472" a="1"/>
  <c r="Y16" i="472" s="1"/>
  <c r="W17" i="472" a="1"/>
  <c r="W17" i="472" s="1"/>
  <c r="R13" i="472"/>
  <c r="K18" i="474" a="1"/>
  <c r="K18" i="474" s="1"/>
  <c r="L18" i="474" s="1" a="1"/>
  <c r="L18" i="474" s="1"/>
  <c r="W23" i="474" a="1"/>
  <c r="W23" i="474" s="1"/>
  <c r="W18" i="474" a="1"/>
  <c r="W18" i="474" s="1"/>
  <c r="Y23" i="474" a="1"/>
  <c r="Y23" i="474" s="1"/>
  <c r="R35" i="474"/>
  <c r="Y30" i="474" a="1"/>
  <c r="Y30" i="474" s="1"/>
  <c r="W31" i="474" a="1"/>
  <c r="W31" i="474" s="1"/>
  <c r="Y18" i="474" a="1"/>
  <c r="Y18" i="474" s="1"/>
  <c r="R7" i="474"/>
  <c r="R14" i="474"/>
  <c r="Y27" i="474" a="1"/>
  <c r="Y27" i="474" s="1"/>
  <c r="W27" i="474" a="1"/>
  <c r="W27" i="474" s="1"/>
  <c r="K23" i="474" a="1"/>
  <c r="K23" i="474" s="1"/>
  <c r="L23" i="474" s="1" a="1"/>
  <c r="L23" i="474" s="1"/>
  <c r="K31" i="474" a="1"/>
  <c r="K31" i="474" s="1"/>
  <c r="L31" i="474" s="1" a="1"/>
  <c r="L31" i="474" s="1"/>
  <c r="K30" i="474" a="1"/>
  <c r="K30" i="474" s="1"/>
  <c r="L30" i="474" s="1" a="1"/>
  <c r="L30" i="474" s="1"/>
  <c r="K27" i="474" a="1"/>
  <c r="K27" i="474" s="1"/>
  <c r="L27" i="474" s="1" a="1"/>
  <c r="L27" i="474" s="1"/>
  <c r="K14" i="474" a="1"/>
  <c r="K14" i="474" s="1"/>
  <c r="W30" i="474" a="1"/>
  <c r="W30" i="474" s="1"/>
  <c r="R9" i="474"/>
  <c r="R33" i="474"/>
  <c r="R8" i="474"/>
  <c r="R21" i="474"/>
  <c r="R27" i="474"/>
  <c r="R25" i="474"/>
  <c r="R30" i="474"/>
  <c r="R13" i="474"/>
  <c r="R31" i="474"/>
  <c r="R18" i="474"/>
  <c r="X14" i="475" a="1"/>
  <c r="X14" i="475" s="1"/>
  <c r="R19" i="475"/>
  <c r="R9" i="475"/>
  <c r="R22" i="475"/>
  <c r="R11" i="475"/>
  <c r="R26" i="475"/>
  <c r="R17" i="475"/>
  <c r="R21" i="475"/>
  <c r="R14" i="475"/>
  <c r="R15" i="475"/>
  <c r="R7" i="475"/>
  <c r="R13" i="475"/>
  <c r="K20" i="471" a="1"/>
  <c r="K20" i="471" s="1"/>
  <c r="Y20" i="471" a="1"/>
  <c r="Y20" i="471" s="1"/>
  <c r="Y29" i="471" a="1"/>
  <c r="Y29" i="471" s="1"/>
  <c r="W20" i="471" a="1"/>
  <c r="W20" i="471" s="1"/>
  <c r="Y21" i="471" a="1"/>
  <c r="Y21" i="471" s="1"/>
  <c r="W29" i="471" a="1"/>
  <c r="W29" i="471" s="1"/>
  <c r="H10" i="471" a="1"/>
  <c r="H10" i="471" s="1"/>
  <c r="AA10" i="471" s="1" a="1"/>
  <c r="AA10" i="471" s="1"/>
  <c r="X12" i="471" a="1"/>
  <c r="X12" i="471" s="1"/>
  <c r="Y22" i="471" a="1"/>
  <c r="Y22" i="471" s="1"/>
  <c r="K22" i="471" a="1"/>
  <c r="K22" i="471" s="1"/>
  <c r="R11" i="471"/>
  <c r="K21" i="471" a="1"/>
  <c r="K21" i="471" s="1"/>
  <c r="Y12" i="471" a="1"/>
  <c r="Y12" i="471" s="1"/>
  <c r="W12" i="471" a="1"/>
  <c r="W12" i="471" s="1"/>
  <c r="W21" i="471" a="1"/>
  <c r="W21" i="471" s="1"/>
  <c r="W22" i="471" a="1"/>
  <c r="W22" i="471" s="1"/>
  <c r="Y32" i="477" a="1"/>
  <c r="Y32" i="477" s="1"/>
  <c r="X16" i="477" a="1"/>
  <c r="X16" i="477" s="1"/>
  <c r="W32" i="477" a="1"/>
  <c r="W32" i="477" s="1"/>
  <c r="X19" i="477" a="1"/>
  <c r="X19" i="477" s="1"/>
  <c r="Y16" i="477" a="1"/>
  <c r="Y16" i="477" s="1"/>
  <c r="K16" i="477" a="1"/>
  <c r="K16" i="477" s="1"/>
  <c r="L16" i="477" s="1" a="1"/>
  <c r="L16" i="477" s="1"/>
  <c r="X32" i="477" a="1"/>
  <c r="X32" i="477" s="1"/>
  <c r="W29" i="477" a="1"/>
  <c r="W29" i="477" s="1"/>
  <c r="Y31" i="477" a="1"/>
  <c r="Y31" i="477" s="1"/>
  <c r="R23" i="477"/>
  <c r="R20" i="477"/>
  <c r="R26" i="477"/>
  <c r="K13" i="477" a="1"/>
  <c r="K13" i="477" s="1"/>
  <c r="L13" i="477" s="1" a="1"/>
  <c r="L13" i="477" s="1"/>
  <c r="R21" i="477"/>
  <c r="R22" i="477"/>
  <c r="R32" i="477"/>
  <c r="R25" i="477"/>
  <c r="X17" i="477" a="1"/>
  <c r="X17" i="477" s="1"/>
  <c r="R8" i="477"/>
  <c r="R12" i="477"/>
  <c r="R16" i="477"/>
  <c r="Y13" i="477" a="1"/>
  <c r="Y13" i="477" s="1"/>
  <c r="R30" i="477"/>
  <c r="Y17" i="477" a="1"/>
  <c r="Y17" i="477" s="1"/>
  <c r="R7" i="477"/>
  <c r="R11" i="477"/>
  <c r="R15" i="477"/>
  <c r="R19" i="477"/>
  <c r="R29" i="477"/>
  <c r="R28" i="477"/>
  <c r="R33" i="477"/>
  <c r="R9" i="477"/>
  <c r="R13" i="477"/>
  <c r="R17" i="477"/>
  <c r="Y23" i="477" a="1"/>
  <c r="Y23" i="477" s="1"/>
  <c r="W31" i="477" a="1"/>
  <c r="W31" i="477" s="1"/>
  <c r="X14" i="477" a="1"/>
  <c r="X14" i="477" s="1"/>
  <c r="Y11" i="477" a="1"/>
  <c r="Y11" i="477" s="1"/>
  <c r="X29" i="477" a="1"/>
  <c r="X29" i="477" s="1"/>
  <c r="W23" i="477" a="1"/>
  <c r="W23" i="477" s="1"/>
  <c r="K29" i="477" a="1"/>
  <c r="K29" i="477" s="1"/>
  <c r="L29" i="477" s="1" a="1"/>
  <c r="L29" i="477" s="1"/>
  <c r="X31" i="477" a="1"/>
  <c r="X31" i="477" s="1"/>
  <c r="W14" i="477" a="1"/>
  <c r="W14" i="477" s="1"/>
  <c r="X11" i="477" a="1"/>
  <c r="X11" i="477" s="1"/>
  <c r="X23" i="477" a="1"/>
  <c r="X23" i="477" s="1"/>
  <c r="X15" i="477" a="1"/>
  <c r="X15" i="477" s="1"/>
  <c r="X18" i="477" a="1"/>
  <c r="X18" i="477" s="1"/>
  <c r="W9" i="477" a="1"/>
  <c r="W9" i="477" s="1"/>
  <c r="K19" i="477" a="1"/>
  <c r="K19" i="477" s="1"/>
  <c r="Y25" i="477" a="1"/>
  <c r="Y25" i="477" s="1"/>
  <c r="Y9" i="477" a="1"/>
  <c r="Y9" i="477" s="1"/>
  <c r="W19" i="477" a="1"/>
  <c r="W19" i="477" s="1"/>
  <c r="W25" i="477" a="1"/>
  <c r="W25" i="477" s="1"/>
  <c r="X25" i="477" a="1"/>
  <c r="X25" i="477" s="1"/>
  <c r="K18" i="477" a="1"/>
  <c r="K18" i="477" s="1"/>
  <c r="L18" i="477" s="1" a="1"/>
  <c r="L18" i="477" s="1"/>
  <c r="K15" i="477" a="1"/>
  <c r="K15" i="477" s="1"/>
  <c r="L15" i="477" s="1" a="1"/>
  <c r="L15" i="477" s="1"/>
  <c r="W33" i="477" a="1"/>
  <c r="W33" i="477" s="1"/>
  <c r="W18" i="477" a="1"/>
  <c r="W18" i="477" s="1"/>
  <c r="W15" i="477" a="1"/>
  <c r="W15" i="477" s="1"/>
  <c r="X33" i="477" a="1"/>
  <c r="X33" i="477" s="1"/>
  <c r="K33" i="477" a="1"/>
  <c r="K33" i="477" s="1"/>
  <c r="L33" i="477" s="1" a="1"/>
  <c r="L33" i="477" s="1"/>
  <c r="X15" i="470" a="1"/>
  <c r="X15" i="470" s="1"/>
  <c r="R35" i="470"/>
  <c r="Y15" i="470" a="1"/>
  <c r="Y15" i="470" s="1"/>
  <c r="R32" i="470"/>
  <c r="R26" i="470"/>
  <c r="R8" i="470"/>
  <c r="K23" i="470" a="1"/>
  <c r="K23" i="470" s="1"/>
  <c r="L23" i="470" s="1" a="1"/>
  <c r="L23" i="470" s="1"/>
  <c r="R22" i="470"/>
  <c r="R19" i="470"/>
  <c r="R30" i="470"/>
  <c r="R18" i="470"/>
  <c r="J3" i="470" a="1"/>
  <c r="J3" i="470" s="1"/>
  <c r="R7" i="470"/>
  <c r="R25" i="470"/>
  <c r="R13" i="470"/>
  <c r="R24" i="470"/>
  <c r="R10" i="470"/>
  <c r="K19" i="470" a="1"/>
  <c r="K19" i="470" s="1"/>
  <c r="L19" i="470" s="1" a="1"/>
  <c r="L19" i="470" s="1"/>
  <c r="R34" i="470"/>
  <c r="R36" i="470"/>
  <c r="R11" i="470"/>
  <c r="R17" i="470"/>
  <c r="R16" i="470"/>
  <c r="R12" i="470"/>
  <c r="Y19" i="470" a="1"/>
  <c r="Y19" i="470" s="1"/>
  <c r="W19" i="470" a="1"/>
  <c r="W19" i="470" s="1"/>
  <c r="R31" i="470"/>
  <c r="R27" i="470"/>
  <c r="R14" i="470"/>
  <c r="X23" i="470" a="1"/>
  <c r="X23" i="470" s="1"/>
  <c r="R23" i="470"/>
  <c r="W23" i="470" a="1"/>
  <c r="W23" i="470" s="1"/>
  <c r="R28" i="470"/>
  <c r="R33" i="470"/>
  <c r="R9" i="470"/>
  <c r="W8" i="470" a="1"/>
  <c r="W8" i="470" s="1"/>
  <c r="Y30" i="470" a="1"/>
  <c r="Y30" i="470" s="1"/>
  <c r="W35" i="470" a="1"/>
  <c r="W35" i="470" s="1"/>
  <c r="X8" i="470" a="1"/>
  <c r="X8" i="470" s="1"/>
  <c r="K30" i="470" a="1"/>
  <c r="K30" i="470" s="1"/>
  <c r="L30" i="470" s="1" a="1"/>
  <c r="L30" i="470" s="1"/>
  <c r="X35" i="470" a="1"/>
  <c r="X35" i="470" s="1"/>
  <c r="W26" i="469" a="1"/>
  <c r="W26" i="469" s="1"/>
  <c r="Y26" i="469" a="1"/>
  <c r="Y26" i="469" s="1"/>
  <c r="K26" i="469" a="1"/>
  <c r="K26" i="469" s="1"/>
  <c r="L26" i="469" s="1" a="1"/>
  <c r="L26" i="469" s="1"/>
  <c r="W25" i="469" a="1"/>
  <c r="W25" i="469" s="1"/>
  <c r="X16" i="469" a="1"/>
  <c r="X16" i="469" s="1"/>
  <c r="R30" i="469"/>
  <c r="K24" i="469" a="1"/>
  <c r="K24" i="469" s="1"/>
  <c r="L24" i="469" s="1" a="1"/>
  <c r="L24" i="469" s="1"/>
  <c r="Y16" i="469" a="1"/>
  <c r="Y16" i="469" s="1"/>
  <c r="Y24" i="469" a="1"/>
  <c r="Y24" i="469" s="1"/>
  <c r="W16" i="469" a="1"/>
  <c r="W16" i="469" s="1"/>
  <c r="W20" i="469" a="1"/>
  <c r="W20" i="469" s="1"/>
  <c r="K28" i="469" a="1"/>
  <c r="K28" i="469" s="1"/>
  <c r="Y20" i="469" a="1"/>
  <c r="Y20" i="469" s="1"/>
  <c r="X28" i="469" a="1"/>
  <c r="X28" i="469" s="1"/>
  <c r="Y25" i="469" a="1"/>
  <c r="Y25" i="469" s="1"/>
  <c r="K25" i="469" a="1"/>
  <c r="K25" i="469" s="1"/>
  <c r="L25" i="469" s="1" a="1"/>
  <c r="L25" i="469" s="1"/>
  <c r="R27" i="468"/>
  <c r="W26" i="468" a="1"/>
  <c r="W26" i="468" s="1"/>
  <c r="Y23" i="468" a="1"/>
  <c r="Y23" i="468" s="1"/>
  <c r="W30" i="468" a="1"/>
  <c r="W30" i="468" s="1"/>
  <c r="K30" i="468" a="1"/>
  <c r="K30" i="468" s="1"/>
  <c r="L30" i="468" s="1" a="1"/>
  <c r="L30" i="468" s="1"/>
  <c r="Y26" i="468" a="1"/>
  <c r="Y26" i="468" s="1"/>
  <c r="R33" i="468"/>
  <c r="W23" i="468" a="1"/>
  <c r="W23" i="468" s="1"/>
  <c r="K23" i="468" a="1"/>
  <c r="K23" i="468" s="1"/>
  <c r="L23" i="468" s="1" a="1"/>
  <c r="L23" i="468" s="1"/>
  <c r="K26" i="468" a="1"/>
  <c r="K26" i="468" s="1"/>
  <c r="L26" i="468" s="1" a="1"/>
  <c r="L26" i="468" s="1"/>
  <c r="W14" i="468" a="1"/>
  <c r="W14" i="468" s="1"/>
  <c r="Y14" i="468" a="1"/>
  <c r="Y14" i="468" s="1"/>
  <c r="Y30" i="468" a="1"/>
  <c r="Y30" i="468" s="1"/>
  <c r="K19" i="467" a="1"/>
  <c r="K19" i="467" s="1"/>
  <c r="L19" i="467" s="1" a="1"/>
  <c r="L19" i="467" s="1"/>
  <c r="W23" i="467" a="1"/>
  <c r="W23" i="467" s="1"/>
  <c r="Y22" i="467" a="1"/>
  <c r="Y22" i="467" s="1"/>
  <c r="K22" i="467" a="1"/>
  <c r="K22" i="467" s="1"/>
  <c r="L22" i="467" s="1" a="1"/>
  <c r="L22" i="467" s="1"/>
  <c r="W30" i="467" a="1"/>
  <c r="W30" i="467" s="1"/>
  <c r="K12" i="467" a="1"/>
  <c r="K12" i="467" s="1"/>
  <c r="L12" i="467" s="1" a="1"/>
  <c r="L12" i="467" s="1"/>
  <c r="R29" i="467"/>
  <c r="Y19" i="467" a="1"/>
  <c r="Y19" i="467" s="1"/>
  <c r="W19" i="467" a="1"/>
  <c r="W19" i="467" s="1"/>
  <c r="X12" i="467" a="1"/>
  <c r="X12" i="467" s="1"/>
  <c r="K30" i="467" a="1"/>
  <c r="K30" i="467" s="1"/>
  <c r="L30" i="467" s="1" a="1"/>
  <c r="L30" i="467" s="1"/>
  <c r="W14" i="467" a="1"/>
  <c r="W14" i="467" s="1"/>
  <c r="Y14" i="467" a="1"/>
  <c r="Y14" i="467" s="1"/>
  <c r="K14" i="467" a="1"/>
  <c r="K14" i="467" s="1"/>
  <c r="L14" i="467" s="1" a="1"/>
  <c r="L14" i="467" s="1"/>
  <c r="Y30" i="467" a="1"/>
  <c r="Y30" i="467" s="1"/>
  <c r="W10" i="467" a="1"/>
  <c r="W10" i="467" s="1"/>
  <c r="Y33" i="467" a="1"/>
  <c r="Y33" i="467" s="1"/>
  <c r="W33" i="467" a="1"/>
  <c r="W33" i="467" s="1"/>
  <c r="X16" i="467" a="1"/>
  <c r="X16" i="467" s="1"/>
  <c r="K16" i="467" a="1"/>
  <c r="K16" i="467" s="1"/>
  <c r="L16" i="467" s="1" a="1"/>
  <c r="L16" i="467" s="1"/>
  <c r="Y10" i="467" a="1"/>
  <c r="Y10" i="467" s="1"/>
  <c r="K10" i="467" a="1"/>
  <c r="K10" i="467" s="1"/>
  <c r="L10" i="467" s="1" a="1"/>
  <c r="L10" i="467" s="1"/>
  <c r="Y18" i="467" a="1"/>
  <c r="Y18" i="467" s="1"/>
  <c r="K18" i="467" a="1"/>
  <c r="K18" i="467" s="1"/>
  <c r="L18" i="467" s="1" a="1"/>
  <c r="L18" i="467" s="1"/>
  <c r="W18" i="467" a="1"/>
  <c r="W18" i="467" s="1"/>
  <c r="R17" i="466"/>
  <c r="X30" i="466" a="1"/>
  <c r="X30" i="466" s="1"/>
  <c r="X24" i="466" a="1"/>
  <c r="X24" i="466" s="1"/>
  <c r="Y24" i="466" a="1"/>
  <c r="Y24" i="466" s="1"/>
  <c r="K30" i="466" a="1"/>
  <c r="K30" i="466" s="1"/>
  <c r="K8" i="466" a="1"/>
  <c r="K8" i="466" s="1"/>
  <c r="Y30" i="466" a="1"/>
  <c r="Y30" i="466" s="1"/>
  <c r="H9" i="466" a="1"/>
  <c r="H9" i="466" s="1"/>
  <c r="AA9" i="466" s="1" a="1"/>
  <c r="AA9" i="466" s="1"/>
  <c r="W24" i="466" a="1"/>
  <c r="W24" i="466" s="1"/>
  <c r="X35" i="466" a="1"/>
  <c r="X35" i="466" s="1"/>
  <c r="Y8" i="466" a="1"/>
  <c r="Y8" i="466" s="1"/>
  <c r="R9" i="466"/>
  <c r="K35" i="466" a="1"/>
  <c r="K35" i="466" s="1"/>
  <c r="L35" i="466" s="1" a="1"/>
  <c r="L35" i="466" s="1"/>
  <c r="R28" i="466"/>
  <c r="R21" i="466"/>
  <c r="R26" i="466"/>
  <c r="R33" i="466"/>
  <c r="R16" i="466"/>
  <c r="R7" i="466"/>
  <c r="R30" i="466"/>
  <c r="R13" i="466"/>
  <c r="R12" i="466"/>
  <c r="R20" i="466"/>
  <c r="K29" i="465" a="1"/>
  <c r="K29" i="465" s="1"/>
  <c r="L29" i="465" s="1" a="1"/>
  <c r="L29" i="465" s="1"/>
  <c r="Y32" i="465" a="1"/>
  <c r="Y32" i="465" s="1"/>
  <c r="W33" i="465" a="1"/>
  <c r="W33" i="465" s="1"/>
  <c r="W36" i="465" a="1"/>
  <c r="W36" i="465" s="1"/>
  <c r="K32" i="465" a="1"/>
  <c r="K32" i="465" s="1"/>
  <c r="L32" i="465" s="1" a="1"/>
  <c r="L32" i="465" s="1"/>
  <c r="K36" i="465" a="1"/>
  <c r="K36" i="465" s="1"/>
  <c r="Y36" i="465" a="1"/>
  <c r="Y36" i="465" s="1"/>
  <c r="Y34" i="465" a="1"/>
  <c r="Y34" i="465" s="1"/>
  <c r="W34" i="465" a="1"/>
  <c r="W34" i="465" s="1"/>
  <c r="K34" i="465" a="1"/>
  <c r="K34" i="465" s="1"/>
  <c r="L34" i="465" s="1" a="1"/>
  <c r="L34" i="465" s="1"/>
  <c r="W32" i="465" a="1"/>
  <c r="W32" i="465" s="1"/>
  <c r="K33" i="465" a="1"/>
  <c r="K33" i="465" s="1"/>
  <c r="L33" i="465" s="1" a="1"/>
  <c r="L33" i="465" s="1"/>
  <c r="X33" i="465" a="1"/>
  <c r="X33" i="465" s="1"/>
  <c r="W29" i="465" a="1"/>
  <c r="W29" i="465" s="1"/>
  <c r="Y29" i="465" a="1"/>
  <c r="Y29" i="465" s="1"/>
  <c r="K28" i="465" a="1"/>
  <c r="K28" i="465" s="1"/>
  <c r="L28" i="465" s="1" a="1"/>
  <c r="L28" i="465" s="1"/>
  <c r="W28" i="465" a="1"/>
  <c r="W28" i="465" s="1"/>
  <c r="X35" i="465" a="1"/>
  <c r="X35" i="465" s="1"/>
  <c r="K26" i="464" a="1"/>
  <c r="K26" i="464" s="1"/>
  <c r="L26" i="464" s="1" a="1"/>
  <c r="L26" i="464" s="1"/>
  <c r="W24" i="464" a="1"/>
  <c r="W24" i="464" s="1"/>
  <c r="W29" i="464" a="1"/>
  <c r="W29" i="464" s="1"/>
  <c r="X26" i="464" a="1"/>
  <c r="X26" i="464" s="1"/>
  <c r="Y26" i="464" a="1"/>
  <c r="Y26" i="464" s="1"/>
  <c r="K15" i="464" a="1"/>
  <c r="K15" i="464" s="1"/>
  <c r="L15" i="464" s="1" a="1"/>
  <c r="L15" i="464" s="1"/>
  <c r="K24" i="464" a="1"/>
  <c r="K24" i="464" s="1"/>
  <c r="L24" i="464" s="1" a="1"/>
  <c r="L24" i="464" s="1"/>
  <c r="Y19" i="464" a="1"/>
  <c r="Y19" i="464" s="1"/>
  <c r="Y30" i="464" a="1"/>
  <c r="Y30" i="464" s="1"/>
  <c r="X19" i="464" a="1"/>
  <c r="X19" i="464" s="1"/>
  <c r="K19" i="464" a="1"/>
  <c r="K19" i="464" s="1"/>
  <c r="L19" i="464" s="1" a="1"/>
  <c r="L19" i="464" s="1"/>
  <c r="K30" i="464" a="1"/>
  <c r="K30" i="464" s="1"/>
  <c r="L30" i="464" s="1" a="1"/>
  <c r="L30" i="464" s="1"/>
  <c r="Y29" i="464" a="1"/>
  <c r="Y29" i="464" s="1"/>
  <c r="K29" i="464" a="1"/>
  <c r="K29" i="464" s="1"/>
  <c r="L29" i="464" s="1" a="1"/>
  <c r="L29" i="464" s="1"/>
  <c r="W30" i="464" a="1"/>
  <c r="W30" i="464" s="1"/>
  <c r="W15" i="464" a="1"/>
  <c r="W15" i="464" s="1"/>
  <c r="Y15" i="464" a="1"/>
  <c r="Y15" i="464" s="1"/>
  <c r="K34" i="463" a="1"/>
  <c r="K34" i="463" s="1"/>
  <c r="L34" i="463" s="1" a="1"/>
  <c r="L34" i="463" s="1"/>
  <c r="K29" i="463" a="1"/>
  <c r="K29" i="463" s="1"/>
  <c r="L29" i="463" s="1" a="1"/>
  <c r="L29" i="463" s="1"/>
  <c r="W34" i="463" a="1"/>
  <c r="W34" i="463" s="1"/>
  <c r="Y34" i="463" a="1"/>
  <c r="Y34" i="463" s="1"/>
  <c r="W29" i="463" a="1"/>
  <c r="W29" i="463" s="1"/>
  <c r="K30" i="463" a="1"/>
  <c r="K30" i="463" s="1"/>
  <c r="L30" i="463" s="1" a="1"/>
  <c r="L30" i="463" s="1"/>
  <c r="K33" i="463" a="1"/>
  <c r="K33" i="463" s="1"/>
  <c r="L33" i="463" s="1" a="1"/>
  <c r="L33" i="463" s="1"/>
  <c r="K28" i="463" a="1"/>
  <c r="K28" i="463" s="1"/>
  <c r="L28" i="463" s="1" a="1"/>
  <c r="L28" i="463" s="1"/>
  <c r="X33" i="463" a="1"/>
  <c r="X33" i="463" s="1"/>
  <c r="W33" i="463" a="1"/>
  <c r="W33" i="463" s="1"/>
  <c r="K31" i="462" a="1"/>
  <c r="K31" i="462" s="1"/>
  <c r="L31" i="462" s="1" a="1"/>
  <c r="L31" i="462" s="1"/>
  <c r="Y27" i="462" a="1"/>
  <c r="Y27" i="462" s="1"/>
  <c r="Y29" i="462" a="1"/>
  <c r="Y29" i="462" s="1"/>
  <c r="K27" i="462" a="1"/>
  <c r="K27" i="462" s="1"/>
  <c r="L27" i="462" s="1" a="1"/>
  <c r="L27" i="462" s="1"/>
  <c r="Y28" i="462" a="1"/>
  <c r="Y28" i="462" s="1"/>
  <c r="K28" i="462" a="1"/>
  <c r="K28" i="462" s="1"/>
  <c r="L28" i="462" s="1" a="1"/>
  <c r="L28" i="462" s="1"/>
  <c r="K25" i="462" a="1"/>
  <c r="K25" i="462" s="1"/>
  <c r="L25" i="462" s="1" a="1"/>
  <c r="L25" i="462" s="1"/>
  <c r="K29" i="462" a="1"/>
  <c r="K29" i="462" s="1"/>
  <c r="L29" i="462" s="1" a="1"/>
  <c r="L29" i="462" s="1"/>
  <c r="K33" i="462" a="1"/>
  <c r="K33" i="462" s="1"/>
  <c r="L33" i="462" s="1" a="1"/>
  <c r="L33" i="462" s="1"/>
  <c r="W28" i="462" a="1"/>
  <c r="W28" i="462" s="1"/>
  <c r="W29" i="462" a="1"/>
  <c r="W29" i="462" s="1"/>
  <c r="Y25" i="462" a="1"/>
  <c r="Y25" i="462" s="1"/>
  <c r="K9" i="462" a="1"/>
  <c r="K9" i="462" s="1"/>
  <c r="W27" i="462" a="1"/>
  <c r="W27" i="462" s="1"/>
  <c r="W31" i="462" a="1"/>
  <c r="W31" i="462" s="1"/>
  <c r="R23" i="462"/>
  <c r="R27" i="462"/>
  <c r="R11" i="462"/>
  <c r="Y35" i="462" a="1"/>
  <c r="Y35" i="462" s="1"/>
  <c r="R33" i="462"/>
  <c r="W25" i="462" a="1"/>
  <c r="W25" i="462" s="1"/>
  <c r="R19" i="462"/>
  <c r="X33" i="462" a="1"/>
  <c r="X33" i="462" s="1"/>
  <c r="K35" i="462" a="1"/>
  <c r="K35" i="462" s="1"/>
  <c r="L35" i="462" s="1" a="1"/>
  <c r="L35" i="462" s="1"/>
  <c r="R17" i="462"/>
  <c r="R18" i="462"/>
  <c r="W35" i="462" a="1"/>
  <c r="W35" i="462" s="1"/>
  <c r="X32" i="462" a="1"/>
  <c r="X32" i="462" s="1"/>
  <c r="Y14" i="462" a="1"/>
  <c r="Y14" i="462" s="1"/>
  <c r="W14" i="462" a="1"/>
  <c r="W14" i="462" s="1"/>
  <c r="R12" i="462"/>
  <c r="K32" i="462" a="1"/>
  <c r="K32" i="462" s="1"/>
  <c r="L32" i="462" s="1" a="1"/>
  <c r="L32" i="462" s="1"/>
  <c r="R21" i="462"/>
  <c r="R25" i="462"/>
  <c r="W25" i="461" a="1"/>
  <c r="W25" i="461" s="1"/>
  <c r="W27" i="461" a="1"/>
  <c r="W27" i="461" s="1"/>
  <c r="K20" i="461" a="1"/>
  <c r="K20" i="461" s="1"/>
  <c r="W33" i="461" a="1"/>
  <c r="W33" i="461" s="1"/>
  <c r="W14" i="461" a="1"/>
  <c r="W14" i="461" s="1"/>
  <c r="R15" i="461"/>
  <c r="R32" i="461"/>
  <c r="R26" i="461"/>
  <c r="R24" i="461"/>
  <c r="K14" i="461" a="1"/>
  <c r="K14" i="461" s="1"/>
  <c r="L14" i="461" s="1" a="1"/>
  <c r="L14" i="461" s="1"/>
  <c r="Y18" i="461" a="1"/>
  <c r="Y18" i="461" s="1"/>
  <c r="R18" i="461"/>
  <c r="R36" i="461"/>
  <c r="W15" i="461" a="1"/>
  <c r="W15" i="461" s="1"/>
  <c r="R12" i="461"/>
  <c r="R29" i="461"/>
  <c r="R35" i="461"/>
  <c r="W29" i="461" a="1"/>
  <c r="W29" i="461" s="1"/>
  <c r="R31" i="461"/>
  <c r="Y15" i="461" a="1"/>
  <c r="Y15" i="461" s="1"/>
  <c r="Y29" i="461" a="1"/>
  <c r="Y29" i="461" s="1"/>
  <c r="R23" i="461"/>
  <c r="K15" i="461" a="1"/>
  <c r="K15" i="461" s="1"/>
  <c r="L15" i="461" s="1" a="1"/>
  <c r="L15" i="461" s="1"/>
  <c r="R19" i="461"/>
  <c r="H9" i="461" a="1"/>
  <c r="H9" i="461" s="1"/>
  <c r="AA9" i="461" s="1" a="1"/>
  <c r="AA9" i="461" s="1"/>
  <c r="W18" i="461" a="1"/>
  <c r="W18" i="461" s="1"/>
  <c r="K18" i="461" a="1"/>
  <c r="K18" i="461" s="1"/>
  <c r="L18" i="461" s="1" a="1"/>
  <c r="L18" i="461" s="1"/>
  <c r="R22" i="461"/>
  <c r="Y14" i="461" a="1"/>
  <c r="Y14" i="461" s="1"/>
  <c r="K29" i="461" a="1"/>
  <c r="K29" i="461" s="1"/>
  <c r="L29" i="461" s="1" a="1"/>
  <c r="L29" i="461" s="1"/>
  <c r="R13" i="459"/>
  <c r="W17" i="459" a="1"/>
  <c r="W17" i="459" s="1"/>
  <c r="Y17" i="459" a="1"/>
  <c r="Y17" i="459" s="1"/>
  <c r="R30" i="459"/>
  <c r="K13" i="459" a="1"/>
  <c r="K13" i="459" s="1"/>
  <c r="K24" i="458" a="1"/>
  <c r="K24" i="458" s="1"/>
  <c r="L24" i="458" s="1" a="1"/>
  <c r="L24" i="458" s="1"/>
  <c r="X24" i="458" a="1"/>
  <c r="X24" i="458" s="1"/>
  <c r="Y24" i="458" a="1"/>
  <c r="Y24" i="458" s="1"/>
  <c r="Y11" i="457" a="1"/>
  <c r="Y11" i="457" s="1"/>
  <c r="K10" i="457" a="1"/>
  <c r="K10" i="457" s="1"/>
  <c r="K11" i="457" a="1"/>
  <c r="K11" i="457" s="1"/>
  <c r="L11" i="457" s="1" a="1"/>
  <c r="L11" i="457" s="1"/>
  <c r="W11" i="457" a="1"/>
  <c r="W11" i="457" s="1"/>
  <c r="Y10" i="457" a="1"/>
  <c r="Y10" i="457" s="1"/>
  <c r="W31" i="456" a="1"/>
  <c r="W31" i="456" s="1"/>
  <c r="Y30" i="456" a="1"/>
  <c r="Y30" i="456" s="1"/>
  <c r="Y27" i="456" a="1"/>
  <c r="Y27" i="456" s="1"/>
  <c r="W24" i="456" a="1"/>
  <c r="W24" i="456" s="1"/>
  <c r="R27" i="456"/>
  <c r="R7" i="456"/>
  <c r="X31" i="456" a="1"/>
  <c r="X31" i="456" s="1"/>
  <c r="R9" i="456"/>
  <c r="K31" i="456" a="1"/>
  <c r="K31" i="456" s="1"/>
  <c r="L31" i="456" s="1" a="1"/>
  <c r="L31" i="456" s="1"/>
  <c r="X30" i="456" a="1"/>
  <c r="X30" i="456" s="1"/>
  <c r="K3" i="485" a="1"/>
  <c r="K3" i="485" s="1"/>
  <c r="X27" i="485" a="1"/>
  <c r="X27" i="485" s="1"/>
  <c r="K27" i="485" a="1"/>
  <c r="K27" i="485" s="1"/>
  <c r="L27" i="485" s="1" a="1"/>
  <c r="L27" i="485" s="1"/>
  <c r="Y30" i="485" a="1"/>
  <c r="Y30" i="485" s="1"/>
  <c r="X30" i="485" a="1"/>
  <c r="X30" i="485" s="1"/>
  <c r="W30" i="485" a="1"/>
  <c r="W30" i="485" s="1"/>
  <c r="X8" i="485" a="1"/>
  <c r="X8" i="485" s="1"/>
  <c r="Y8" i="485" a="1"/>
  <c r="Y8" i="485" s="1"/>
  <c r="R35" i="485"/>
  <c r="R36" i="485"/>
  <c r="X21" i="485" a="1"/>
  <c r="X21" i="485" s="1"/>
  <c r="W21" i="485" a="1"/>
  <c r="W21" i="485" s="1"/>
  <c r="Y21" i="485" a="1"/>
  <c r="Y21" i="485" s="1"/>
  <c r="R28" i="485"/>
  <c r="R21" i="485"/>
  <c r="R29" i="485"/>
  <c r="Y15" i="485" a="1"/>
  <c r="Y15" i="485" s="1"/>
  <c r="W15" i="485" a="1"/>
  <c r="W15" i="485" s="1"/>
  <c r="X15" i="485" a="1"/>
  <c r="X15" i="485" s="1"/>
  <c r="X24" i="485" a="1"/>
  <c r="X24" i="485" s="1"/>
  <c r="W24" i="485" a="1"/>
  <c r="W24" i="485" s="1"/>
  <c r="Y24" i="485" a="1"/>
  <c r="Y24" i="485" s="1"/>
  <c r="R31" i="485"/>
  <c r="Y10" i="424" a="1"/>
  <c r="Y10" i="424" s="1"/>
  <c r="W10" i="424" a="1"/>
  <c r="W10" i="424" s="1"/>
  <c r="R14" i="485"/>
  <c r="X25" i="485" a="1"/>
  <c r="X25" i="485" s="1"/>
  <c r="W25" i="485" a="1"/>
  <c r="W25" i="485" s="1"/>
  <c r="Y25" i="485" a="1"/>
  <c r="Y25" i="485" s="1"/>
  <c r="Y13" i="485" a="1"/>
  <c r="Y13" i="485" s="1"/>
  <c r="X13" i="485" a="1"/>
  <c r="X13" i="485" s="1"/>
  <c r="W13" i="485" a="1"/>
  <c r="W13" i="485" s="1"/>
  <c r="R16" i="485"/>
  <c r="R33" i="485"/>
  <c r="R7" i="485"/>
  <c r="R20" i="485"/>
  <c r="K21" i="485" a="1"/>
  <c r="K21" i="485" s="1"/>
  <c r="L21" i="485" s="1" a="1"/>
  <c r="L21" i="485" s="1"/>
  <c r="R8" i="485"/>
  <c r="R23" i="485"/>
  <c r="R19" i="485"/>
  <c r="R22" i="485"/>
  <c r="R17" i="485"/>
  <c r="X9" i="485" a="1"/>
  <c r="X9" i="485" s="1"/>
  <c r="W9" i="485" a="1"/>
  <c r="W9" i="485" s="1"/>
  <c r="Y9" i="485" a="1"/>
  <c r="Y9" i="485" s="1"/>
  <c r="W18" i="485" a="1"/>
  <c r="W18" i="485" s="1"/>
  <c r="X18" i="485" a="1"/>
  <c r="X18" i="485" s="1"/>
  <c r="Y18" i="485" a="1"/>
  <c r="Y18" i="485" s="1"/>
  <c r="W29" i="484" a="1"/>
  <c r="W29" i="484" s="1"/>
  <c r="R15" i="485"/>
  <c r="R34" i="485"/>
  <c r="R24" i="485"/>
  <c r="R32" i="485"/>
  <c r="R13" i="485"/>
  <c r="Y7" i="485" a="1"/>
  <c r="Y7" i="485" s="1"/>
  <c r="X7" i="485" a="1"/>
  <c r="X7" i="485" s="1"/>
  <c r="W7" i="485" a="1"/>
  <c r="W7" i="485" s="1"/>
  <c r="R25" i="485"/>
  <c r="K36" i="485" a="1"/>
  <c r="K36" i="485" s="1"/>
  <c r="L36" i="485" s="1" a="1"/>
  <c r="L36" i="485" s="1"/>
  <c r="X36" i="485" a="1"/>
  <c r="X36" i="485" s="1"/>
  <c r="Y36" i="485" a="1"/>
  <c r="Y36" i="485" s="1"/>
  <c r="W36" i="485" a="1"/>
  <c r="W36" i="485" s="1"/>
  <c r="R9" i="485"/>
  <c r="W35" i="485" a="1"/>
  <c r="W35" i="485" s="1"/>
  <c r="X35" i="485" a="1"/>
  <c r="X35" i="485" s="1"/>
  <c r="Y35" i="485" a="1"/>
  <c r="Y35" i="485" s="1"/>
  <c r="K35" i="485" a="1"/>
  <c r="K35" i="485" s="1"/>
  <c r="L35" i="485" s="1" a="1"/>
  <c r="L35" i="485" s="1"/>
  <c r="W34" i="485" a="1"/>
  <c r="W34" i="485" s="1"/>
  <c r="X34" i="485" a="1"/>
  <c r="X34" i="485" s="1"/>
  <c r="Y34" i="485" a="1"/>
  <c r="Y34" i="485" s="1"/>
  <c r="K34" i="485" a="1"/>
  <c r="K34" i="485" s="1"/>
  <c r="L34" i="485" s="1" a="1"/>
  <c r="L34" i="485" s="1"/>
  <c r="H9" i="454" a="1"/>
  <c r="H9" i="454" s="1"/>
  <c r="AA9" i="454" s="1" a="1"/>
  <c r="AA9" i="454" s="1"/>
  <c r="X29" i="485" a="1"/>
  <c r="X29" i="485" s="1"/>
  <c r="W29" i="485" a="1"/>
  <c r="W29" i="485" s="1"/>
  <c r="Y29" i="485" a="1"/>
  <c r="Y29" i="485" s="1"/>
  <c r="R12" i="485"/>
  <c r="R18" i="485"/>
  <c r="R11" i="485"/>
  <c r="R26" i="485"/>
  <c r="R27" i="485"/>
  <c r="H9" i="485" a="1"/>
  <c r="H9" i="485" s="1"/>
  <c r="Y10" i="485" a="1"/>
  <c r="Y10" i="485" s="1"/>
  <c r="W10" i="485" a="1"/>
  <c r="W10" i="485" s="1"/>
  <c r="X10" i="485" a="1"/>
  <c r="X10" i="485" s="1"/>
  <c r="R30" i="485"/>
  <c r="R34" i="454"/>
  <c r="R18" i="454"/>
  <c r="R13" i="454"/>
  <c r="R35" i="454"/>
  <c r="R22" i="454"/>
  <c r="R28" i="454"/>
  <c r="R11" i="454"/>
  <c r="R27" i="454"/>
  <c r="R12" i="454"/>
  <c r="R26" i="454"/>
  <c r="R21" i="454"/>
  <c r="R29" i="454"/>
  <c r="R19" i="454"/>
  <c r="R10" i="454"/>
  <c r="R36" i="454"/>
  <c r="R20" i="454"/>
  <c r="R16" i="454"/>
  <c r="R7" i="454"/>
  <c r="R23" i="453"/>
  <c r="R36" i="453"/>
  <c r="R9" i="453"/>
  <c r="R7" i="451"/>
  <c r="R16" i="451"/>
  <c r="R18" i="451"/>
  <c r="R24" i="451"/>
  <c r="R15" i="451"/>
  <c r="R13" i="451"/>
  <c r="R11" i="451"/>
  <c r="R14" i="451"/>
  <c r="R36" i="451"/>
  <c r="R21" i="451"/>
  <c r="R8" i="451"/>
  <c r="R9" i="451"/>
  <c r="K29" i="451" a="1"/>
  <c r="K29" i="451" s="1"/>
  <c r="L29" i="451" s="1" a="1"/>
  <c r="L29" i="451" s="1"/>
  <c r="R36" i="450"/>
  <c r="Y7" i="450" a="1"/>
  <c r="Y7" i="450" s="1"/>
  <c r="R10" i="450"/>
  <c r="R13" i="450"/>
  <c r="X7" i="450" a="1"/>
  <c r="X7" i="450" s="1"/>
  <c r="R32" i="450"/>
  <c r="W7" i="450" a="1"/>
  <c r="W7" i="450" s="1"/>
  <c r="K17" i="449" a="1"/>
  <c r="K17" i="449" s="1"/>
  <c r="L17" i="449" s="1" a="1"/>
  <c r="L17" i="449" s="1"/>
  <c r="Y23" i="449" a="1"/>
  <c r="Y23" i="449" s="1"/>
  <c r="Y22" i="449" a="1"/>
  <c r="Y22" i="449" s="1"/>
  <c r="W23" i="449" a="1"/>
  <c r="W23" i="449" s="1"/>
  <c r="Y18" i="449" a="1"/>
  <c r="Y18" i="449" s="1"/>
  <c r="Y20" i="449" a="1"/>
  <c r="Y20" i="449" s="1"/>
  <c r="K18" i="449" a="1"/>
  <c r="K18" i="449" s="1"/>
  <c r="L18" i="449" s="1" a="1"/>
  <c r="L18" i="449" s="1"/>
  <c r="Y21" i="449" a="1"/>
  <c r="Y21" i="449" s="1"/>
  <c r="K16" i="449" a="1"/>
  <c r="K16" i="449" s="1"/>
  <c r="L16" i="449" s="1" a="1"/>
  <c r="L16" i="449" s="1"/>
  <c r="W21" i="449" a="1"/>
  <c r="W21" i="449" s="1"/>
  <c r="Y16" i="449" a="1"/>
  <c r="Y16" i="449" s="1"/>
  <c r="W22" i="449" a="1"/>
  <c r="W22" i="449" s="1"/>
  <c r="Y8" i="449" a="1"/>
  <c r="Y8" i="449" s="1"/>
  <c r="K8" i="449" a="1"/>
  <c r="K8" i="449" s="1"/>
  <c r="Y17" i="449" a="1"/>
  <c r="Y17" i="449" s="1"/>
  <c r="W17" i="449" a="1"/>
  <c r="W17" i="449" s="1"/>
  <c r="W13" i="449" a="1"/>
  <c r="W13" i="449" s="1"/>
  <c r="W8" i="449" a="1"/>
  <c r="W8" i="449" s="1"/>
  <c r="K13" i="449" a="1"/>
  <c r="K13" i="449" s="1"/>
  <c r="L13" i="449" s="1" a="1"/>
  <c r="L13" i="449" s="1"/>
  <c r="K12" i="449" a="1"/>
  <c r="K12" i="449" s="1"/>
  <c r="L12" i="449" s="1" a="1"/>
  <c r="L12" i="449" s="1"/>
  <c r="W12" i="449" a="1"/>
  <c r="W12" i="449" s="1"/>
  <c r="Y12" i="449" a="1"/>
  <c r="Y12" i="449" s="1"/>
  <c r="K22" i="449" a="1"/>
  <c r="K22" i="449" s="1"/>
  <c r="L22" i="449" s="1" a="1"/>
  <c r="L22" i="449" s="1"/>
  <c r="Y14" i="449" a="1"/>
  <c r="Y14" i="449" s="1"/>
  <c r="K23" i="449" a="1"/>
  <c r="K23" i="449" s="1"/>
  <c r="L23" i="449" s="1" a="1"/>
  <c r="L23" i="449" s="1"/>
  <c r="K11" i="449" a="1"/>
  <c r="K11" i="449" s="1"/>
  <c r="L11" i="449" s="1" a="1"/>
  <c r="L11" i="449" s="1"/>
  <c r="W11" i="449" a="1"/>
  <c r="W11" i="449" s="1"/>
  <c r="W16" i="449" a="1"/>
  <c r="W16" i="449" s="1"/>
  <c r="W20" i="449" a="1"/>
  <c r="W20" i="449" s="1"/>
  <c r="W10" i="449" a="1"/>
  <c r="W10" i="449" s="1"/>
  <c r="R31" i="449"/>
  <c r="K20" i="449" a="1"/>
  <c r="K20" i="449" s="1"/>
  <c r="L20" i="449" s="1" a="1"/>
  <c r="L20" i="449" s="1"/>
  <c r="W18" i="449" a="1"/>
  <c r="W18" i="449" s="1"/>
  <c r="R10" i="449"/>
  <c r="K15" i="449" a="1"/>
  <c r="K15" i="449" s="1"/>
  <c r="L15" i="449" s="1" a="1"/>
  <c r="L15" i="449" s="1"/>
  <c r="R30" i="449"/>
  <c r="W15" i="449" a="1"/>
  <c r="W15" i="449" s="1"/>
  <c r="R36" i="449"/>
  <c r="Y15" i="449" a="1"/>
  <c r="Y15" i="449" s="1"/>
  <c r="Y9" i="449" a="1"/>
  <c r="Y9" i="449" s="1"/>
  <c r="R18" i="449"/>
  <c r="R28" i="449"/>
  <c r="Y19" i="449" a="1"/>
  <c r="Y19" i="449" s="1"/>
  <c r="R15" i="449"/>
  <c r="W9" i="449" a="1"/>
  <c r="W9" i="449" s="1"/>
  <c r="W19" i="449" a="1"/>
  <c r="W19" i="449" s="1"/>
  <c r="K19" i="449" a="1"/>
  <c r="K19" i="449" s="1"/>
  <c r="L19" i="449" s="1" a="1"/>
  <c r="L19" i="449" s="1"/>
  <c r="K9" i="449" a="1"/>
  <c r="K9" i="449" s="1"/>
  <c r="R34" i="448"/>
  <c r="R29" i="448"/>
  <c r="R30" i="448"/>
  <c r="R33" i="448"/>
  <c r="R32" i="448"/>
  <c r="R36" i="448"/>
  <c r="X7" i="448" a="1"/>
  <c r="X7" i="448" s="1"/>
  <c r="W7" i="448" a="1"/>
  <c r="W7" i="448" s="1"/>
  <c r="W31" i="447" a="1"/>
  <c r="W31" i="447" s="1"/>
  <c r="Y12" i="447" a="1"/>
  <c r="Y12" i="447" s="1"/>
  <c r="W28" i="447" a="1"/>
  <c r="W28" i="447" s="1"/>
  <c r="Y27" i="447" a="1"/>
  <c r="Y27" i="447" s="1"/>
  <c r="X10" i="447" a="1"/>
  <c r="X10" i="447" s="1"/>
  <c r="W10" i="447" a="1"/>
  <c r="W10" i="447" s="1"/>
  <c r="Y28" i="447" a="1"/>
  <c r="Y28" i="447" s="1"/>
  <c r="K28" i="447" a="1"/>
  <c r="K28" i="447" s="1"/>
  <c r="L28" i="447" s="1" a="1"/>
  <c r="L28" i="447" s="1"/>
  <c r="H9" i="447" a="1"/>
  <c r="H9" i="447" s="1"/>
  <c r="H10" i="447" s="1" a="1"/>
  <c r="H10" i="447" s="1"/>
  <c r="K11" i="447" a="1"/>
  <c r="K11" i="447" s="1"/>
  <c r="L11" i="447" s="1" a="1"/>
  <c r="L11" i="447" s="1"/>
  <c r="W11" i="447" a="1"/>
  <c r="W11" i="447" s="1"/>
  <c r="Y10" i="446" a="1"/>
  <c r="Y10" i="446" s="1"/>
  <c r="K10" i="446" a="1"/>
  <c r="K10" i="446" s="1"/>
  <c r="L10" i="446" s="1" a="1"/>
  <c r="L10" i="446" s="1"/>
  <c r="W10" i="446" a="1"/>
  <c r="W10" i="446" s="1"/>
  <c r="R7" i="446"/>
  <c r="R25" i="445"/>
  <c r="R24" i="445"/>
  <c r="R29" i="445"/>
  <c r="R28" i="445"/>
  <c r="J3" i="445" a="1"/>
  <c r="J3" i="445" s="1"/>
  <c r="R23" i="445"/>
  <c r="R33" i="445"/>
  <c r="R11" i="445"/>
  <c r="R18" i="445"/>
  <c r="R31" i="445"/>
  <c r="R26" i="445"/>
  <c r="R9" i="445"/>
  <c r="R30" i="445"/>
  <c r="R27" i="445"/>
  <c r="R36" i="445"/>
  <c r="R13" i="445"/>
  <c r="R22" i="445"/>
  <c r="R19" i="445"/>
  <c r="R20" i="445"/>
  <c r="R34" i="445"/>
  <c r="R21" i="445"/>
  <c r="R16" i="445"/>
  <c r="R12" i="445"/>
  <c r="R35" i="445"/>
  <c r="K28" i="444" a="1"/>
  <c r="K28" i="444" s="1"/>
  <c r="L28" i="444" s="1" a="1"/>
  <c r="L28" i="444" s="1"/>
  <c r="R21" i="444"/>
  <c r="W28" i="444" a="1"/>
  <c r="W28" i="444" s="1"/>
  <c r="R20" i="444"/>
  <c r="R22" i="444"/>
  <c r="Y33" i="443" a="1"/>
  <c r="Y33" i="443" s="1"/>
  <c r="K33" i="443" a="1"/>
  <c r="K33" i="443" s="1"/>
  <c r="L33" i="443" s="1" a="1"/>
  <c r="L33" i="443" s="1"/>
  <c r="W33" i="443" a="1"/>
  <c r="W33" i="443" s="1"/>
  <c r="Y23" i="443" a="1"/>
  <c r="Y23" i="443" s="1"/>
  <c r="K23" i="443" a="1"/>
  <c r="K23" i="443" s="1"/>
  <c r="L23" i="443" s="1" a="1"/>
  <c r="L23" i="443" s="1"/>
  <c r="Y20" i="443" a="1"/>
  <c r="Y20" i="443" s="1"/>
  <c r="K20" i="443" a="1"/>
  <c r="K20" i="443" s="1"/>
  <c r="L20" i="443" s="1" a="1"/>
  <c r="L20" i="443" s="1"/>
  <c r="X20" i="443" a="1"/>
  <c r="X20" i="443" s="1"/>
  <c r="R31" i="443"/>
  <c r="R29" i="443"/>
  <c r="Y16" i="443" a="1"/>
  <c r="Y16" i="443" s="1"/>
  <c r="W17" i="443" a="1"/>
  <c r="W17" i="443" s="1"/>
  <c r="R8" i="443"/>
  <c r="R12" i="443"/>
  <c r="R16" i="443"/>
  <c r="R20" i="443"/>
  <c r="R24" i="443"/>
  <c r="K16" i="443" a="1"/>
  <c r="K16" i="443" s="1"/>
  <c r="R35" i="443"/>
  <c r="Y17" i="443" a="1"/>
  <c r="Y17" i="443" s="1"/>
  <c r="R11" i="443"/>
  <c r="R13" i="443"/>
  <c r="R17" i="443"/>
  <c r="R21" i="443"/>
  <c r="R25" i="443"/>
  <c r="R36" i="443"/>
  <c r="R30" i="443"/>
  <c r="R28" i="443"/>
  <c r="R34" i="443"/>
  <c r="R9" i="443"/>
  <c r="R26" i="443"/>
  <c r="R14" i="443"/>
  <c r="R18" i="443"/>
  <c r="Y23" i="484" a="1"/>
  <c r="Y23" i="484" s="1"/>
  <c r="R32" i="484"/>
  <c r="R23" i="484"/>
  <c r="R28" i="484"/>
  <c r="R36" i="484"/>
  <c r="Y11" i="484" a="1"/>
  <c r="Y11" i="484" s="1"/>
  <c r="W11" i="484" a="1"/>
  <c r="W11" i="484" s="1"/>
  <c r="K11" i="484" a="1"/>
  <c r="K11" i="484" s="1"/>
  <c r="X11" i="484" a="1"/>
  <c r="X11" i="484" s="1"/>
  <c r="X19" i="484" a="1"/>
  <c r="X19" i="484" s="1"/>
  <c r="Y19" i="484" a="1"/>
  <c r="Y19" i="484" s="1"/>
  <c r="W19" i="484" a="1"/>
  <c r="W19" i="484" s="1"/>
  <c r="K3" i="484" a="1"/>
  <c r="K3" i="484" s="1"/>
  <c r="J3" i="484" a="1"/>
  <c r="J3" i="484" s="1"/>
  <c r="X31" i="484" a="1"/>
  <c r="X31" i="484" s="1"/>
  <c r="Y31" i="484" a="1"/>
  <c r="Y31" i="484" s="1"/>
  <c r="K31" i="484" a="1"/>
  <c r="K31" i="484" s="1"/>
  <c r="L31" i="484" s="1" a="1"/>
  <c r="L31" i="484" s="1"/>
  <c r="W31" i="484" a="1"/>
  <c r="W31" i="484" s="1"/>
  <c r="H10" i="484" a="1"/>
  <c r="H10" i="484" s="1"/>
  <c r="X33" i="484" a="1"/>
  <c r="X33" i="484" s="1"/>
  <c r="Y33" i="484" a="1"/>
  <c r="Y33" i="484" s="1"/>
  <c r="W33" i="484" a="1"/>
  <c r="W33" i="484" s="1"/>
  <c r="K33" i="484" a="1"/>
  <c r="K33" i="484" s="1"/>
  <c r="L33" i="484" s="1" a="1"/>
  <c r="L33" i="484" s="1"/>
  <c r="R19" i="484"/>
  <c r="W30" i="484" a="1"/>
  <c r="W30" i="484" s="1"/>
  <c r="K30" i="484" a="1"/>
  <c r="K30" i="484" s="1"/>
  <c r="X30" i="484" a="1"/>
  <c r="X30" i="484" s="1"/>
  <c r="Y30" i="484" a="1"/>
  <c r="Y30" i="484" s="1"/>
  <c r="Y8" i="484" a="1"/>
  <c r="Y8" i="484" s="1"/>
  <c r="W8" i="484" a="1"/>
  <c r="W8" i="484" s="1"/>
  <c r="K8" i="484" a="1"/>
  <c r="K8" i="484" s="1"/>
  <c r="X8" i="484" a="1"/>
  <c r="X8" i="484" s="1"/>
  <c r="Y12" i="484" a="1"/>
  <c r="Y12" i="484" s="1"/>
  <c r="W12" i="484" a="1"/>
  <c r="W12" i="484" s="1"/>
  <c r="K12" i="484" a="1"/>
  <c r="K12" i="484" s="1"/>
  <c r="X12" i="484" a="1"/>
  <c r="X12" i="484" s="1"/>
  <c r="R34" i="484"/>
  <c r="Y36" i="484" a="1"/>
  <c r="Y36" i="484" s="1"/>
  <c r="W36" i="484" a="1"/>
  <c r="W36" i="484" s="1"/>
  <c r="X36" i="484" a="1"/>
  <c r="X36" i="484" s="1"/>
  <c r="Y15" i="484" a="1"/>
  <c r="Y15" i="484" s="1"/>
  <c r="W15" i="484" a="1"/>
  <c r="W15" i="484" s="1"/>
  <c r="K15" i="484" a="1"/>
  <c r="K15" i="484" s="1"/>
  <c r="X15" i="484" a="1"/>
  <c r="X15" i="484" s="1"/>
  <c r="Y17" i="484" a="1"/>
  <c r="Y17" i="484" s="1"/>
  <c r="W17" i="484" a="1"/>
  <c r="W17" i="484" s="1"/>
  <c r="K17" i="484" a="1"/>
  <c r="K17" i="484" s="1"/>
  <c r="X17" i="484" a="1"/>
  <c r="X17" i="484" s="1"/>
  <c r="Y9" i="484" a="1"/>
  <c r="Y9" i="484" s="1"/>
  <c r="W9" i="484" a="1"/>
  <c r="W9" i="484" s="1"/>
  <c r="K9" i="484" a="1"/>
  <c r="K9" i="484" s="1"/>
  <c r="X9" i="484" a="1"/>
  <c r="X9" i="484" s="1"/>
  <c r="Y13" i="484" a="1"/>
  <c r="Y13" i="484" s="1"/>
  <c r="W13" i="484" a="1"/>
  <c r="W13" i="484" s="1"/>
  <c r="K13" i="484" a="1"/>
  <c r="K13" i="484" s="1"/>
  <c r="X13" i="484" a="1"/>
  <c r="X13" i="484" s="1"/>
  <c r="W28" i="484" a="1"/>
  <c r="W28" i="484" s="1"/>
  <c r="Y28" i="484" a="1"/>
  <c r="Y28" i="484" s="1"/>
  <c r="X28" i="484" a="1"/>
  <c r="X28" i="484" s="1"/>
  <c r="W24" i="484" a="1"/>
  <c r="W24" i="484" s="1"/>
  <c r="Y24" i="484" a="1"/>
  <c r="Y24" i="484" s="1"/>
  <c r="X24" i="484" a="1"/>
  <c r="X24" i="484" s="1"/>
  <c r="R25" i="484"/>
  <c r="R7" i="484"/>
  <c r="R31" i="484"/>
  <c r="R33" i="484"/>
  <c r="R9" i="484"/>
  <c r="R11" i="484"/>
  <c r="R13" i="484"/>
  <c r="R15" i="484"/>
  <c r="R17" i="484"/>
  <c r="R26" i="484"/>
  <c r="R29" i="484"/>
  <c r="R27" i="484"/>
  <c r="R8" i="484"/>
  <c r="R10" i="484"/>
  <c r="R12" i="484"/>
  <c r="R14" i="484"/>
  <c r="R16" i="484"/>
  <c r="R18" i="484"/>
  <c r="R30" i="484"/>
  <c r="R22" i="484"/>
  <c r="R24" i="484"/>
  <c r="W32" i="484" a="1"/>
  <c r="W32" i="484" s="1"/>
  <c r="K32" i="484" a="1"/>
  <c r="K32" i="484" s="1"/>
  <c r="L32" i="484" s="1" a="1"/>
  <c r="L32" i="484" s="1"/>
  <c r="X32" i="484" a="1"/>
  <c r="X32" i="484" s="1"/>
  <c r="Y32" i="484" a="1"/>
  <c r="Y32" i="484" s="1"/>
  <c r="R21" i="484"/>
  <c r="K25" i="484" a="1"/>
  <c r="K25" i="484" s="1"/>
  <c r="L25" i="484" s="1" a="1"/>
  <c r="L25" i="484" s="1"/>
  <c r="Y25" i="484" a="1"/>
  <c r="Y25" i="484" s="1"/>
  <c r="X25" i="484" a="1"/>
  <c r="X25" i="484" s="1"/>
  <c r="W25" i="484" a="1"/>
  <c r="W25" i="484" s="1"/>
  <c r="W26" i="484" a="1"/>
  <c r="W26" i="484" s="1"/>
  <c r="K26" i="484" a="1"/>
  <c r="K26" i="484" s="1"/>
  <c r="X26" i="484" a="1"/>
  <c r="X26" i="484" s="1"/>
  <c r="Y26" i="484" a="1"/>
  <c r="Y26" i="484" s="1"/>
  <c r="Y10" i="484" a="1"/>
  <c r="Y10" i="484" s="1"/>
  <c r="W10" i="484" a="1"/>
  <c r="W10" i="484" s="1"/>
  <c r="K10" i="484" a="1"/>
  <c r="K10" i="484" s="1"/>
  <c r="X10" i="484" a="1"/>
  <c r="X10" i="484" s="1"/>
  <c r="X20" i="484" a="1"/>
  <c r="X20" i="484" s="1"/>
  <c r="Y20" i="484" a="1"/>
  <c r="Y20" i="484" s="1"/>
  <c r="W20" i="484" a="1"/>
  <c r="W20" i="484" s="1"/>
  <c r="Y14" i="484" a="1"/>
  <c r="Y14" i="484" s="1"/>
  <c r="W14" i="484" a="1"/>
  <c r="W14" i="484" s="1"/>
  <c r="K14" i="484" a="1"/>
  <c r="K14" i="484" s="1"/>
  <c r="X14" i="484" a="1"/>
  <c r="X14" i="484" s="1"/>
  <c r="Y16" i="484" a="1"/>
  <c r="Y16" i="484" s="1"/>
  <c r="W16" i="484" a="1"/>
  <c r="W16" i="484" s="1"/>
  <c r="K16" i="484" a="1"/>
  <c r="K16" i="484" s="1"/>
  <c r="X16" i="484" a="1"/>
  <c r="X16" i="484" s="1"/>
  <c r="Y18" i="484" a="1"/>
  <c r="Y18" i="484" s="1"/>
  <c r="W18" i="484" a="1"/>
  <c r="W18" i="484" s="1"/>
  <c r="K18" i="484" a="1"/>
  <c r="K18" i="484" s="1"/>
  <c r="X18" i="484" a="1"/>
  <c r="X18" i="484" s="1"/>
  <c r="K28" i="484" a="1"/>
  <c r="K28" i="484" s="1"/>
  <c r="Y29" i="442" a="1"/>
  <c r="Y29" i="442" s="1"/>
  <c r="K32" i="442" a="1"/>
  <c r="K32" i="442" s="1"/>
  <c r="L32" i="442" s="1" a="1"/>
  <c r="L32" i="442" s="1"/>
  <c r="K29" i="442" a="1"/>
  <c r="K29" i="442" s="1"/>
  <c r="L29" i="442" s="1" a="1"/>
  <c r="L29" i="442" s="1"/>
  <c r="W29" i="442" a="1"/>
  <c r="W29" i="442" s="1"/>
  <c r="R28" i="442"/>
  <c r="R7" i="442"/>
  <c r="X24" i="441" a="1"/>
  <c r="X24" i="441" s="1"/>
  <c r="W24" i="441" a="1"/>
  <c r="W24" i="441" s="1"/>
  <c r="X23" i="441" a="1"/>
  <c r="X23" i="441" s="1"/>
  <c r="X25" i="441" a="1"/>
  <c r="X25" i="441" s="1"/>
  <c r="W20" i="441" a="1"/>
  <c r="W20" i="441" s="1"/>
  <c r="W23" i="441" a="1"/>
  <c r="W23" i="441" s="1"/>
  <c r="Y23" i="441" a="1"/>
  <c r="Y23" i="441" s="1"/>
  <c r="K26" i="441" a="1"/>
  <c r="K26" i="441" s="1"/>
  <c r="L26" i="441" s="1" a="1"/>
  <c r="L26" i="441" s="1"/>
  <c r="Y20" i="441" a="1"/>
  <c r="Y20" i="441" s="1"/>
  <c r="X7" i="441" a="1"/>
  <c r="X7" i="441" s="1"/>
  <c r="X14" i="441" a="1"/>
  <c r="X14" i="441" s="1"/>
  <c r="W26" i="441" a="1"/>
  <c r="W26" i="441" s="1"/>
  <c r="K20" i="441" a="1"/>
  <c r="K20" i="441" s="1"/>
  <c r="L20" i="441" s="1" a="1"/>
  <c r="L20" i="441" s="1"/>
  <c r="H9" i="441" a="1"/>
  <c r="H9" i="441" s="1"/>
  <c r="W7" i="441" a="1"/>
  <c r="W7" i="441" s="1"/>
  <c r="W14" i="441" a="1"/>
  <c r="W14" i="441" s="1"/>
  <c r="K25" i="441" a="1"/>
  <c r="K25" i="441" s="1"/>
  <c r="L25" i="441" s="1" a="1"/>
  <c r="L25" i="441" s="1"/>
  <c r="W25" i="441" a="1"/>
  <c r="W25" i="441" s="1"/>
  <c r="Y13" i="440" a="1"/>
  <c r="Y13" i="440" s="1"/>
  <c r="X36" i="440" a="1"/>
  <c r="X36" i="440" s="1"/>
  <c r="Y36" i="440" a="1"/>
  <c r="Y36" i="440" s="1"/>
  <c r="X24" i="440" a="1"/>
  <c r="X24" i="440" s="1"/>
  <c r="W19" i="440" a="1"/>
  <c r="W19" i="440" s="1"/>
  <c r="R20" i="440"/>
  <c r="Y24" i="440" a="1"/>
  <c r="Y24" i="440" s="1"/>
  <c r="R36" i="440"/>
  <c r="R8" i="440"/>
  <c r="R27" i="440"/>
  <c r="R35" i="440"/>
  <c r="R11" i="440"/>
  <c r="R21" i="440"/>
  <c r="Y8" i="440" a="1"/>
  <c r="Y8" i="440" s="1"/>
  <c r="K13" i="440" a="1"/>
  <c r="K13" i="440" s="1"/>
  <c r="L13" i="440" s="1" a="1"/>
  <c r="L13" i="440" s="1"/>
  <c r="X19" i="440" a="1"/>
  <c r="X19" i="440" s="1"/>
  <c r="X18" i="440" a="1"/>
  <c r="X18" i="440" s="1"/>
  <c r="Y19" i="440" a="1"/>
  <c r="Y19" i="440" s="1"/>
  <c r="K36" i="440" a="1"/>
  <c r="K36" i="440" s="1"/>
  <c r="L36" i="440" s="1" a="1"/>
  <c r="L36" i="440" s="1"/>
  <c r="K24" i="440" a="1"/>
  <c r="K24" i="440" s="1"/>
  <c r="K8" i="440" a="1"/>
  <c r="K8" i="440" s="1"/>
  <c r="R34" i="440"/>
  <c r="Y18" i="440" a="1"/>
  <c r="Y18" i="440" s="1"/>
  <c r="W18" i="440" a="1"/>
  <c r="W18" i="440" s="1"/>
  <c r="H9" i="483" a="1"/>
  <c r="H9" i="483" s="1"/>
  <c r="D14" i="347"/>
  <c r="X30" i="483" a="1"/>
  <c r="X30" i="483" s="1"/>
  <c r="W30" i="483" a="1"/>
  <c r="W30" i="483" s="1"/>
  <c r="Y30" i="483" a="1"/>
  <c r="Y30" i="483" s="1"/>
  <c r="Y13" i="483" a="1"/>
  <c r="Y13" i="483" s="1"/>
  <c r="W13" i="483" a="1"/>
  <c r="W13" i="483" s="1"/>
  <c r="X13" i="483" a="1"/>
  <c r="X13" i="483" s="1"/>
  <c r="K13" i="483" a="1"/>
  <c r="K13" i="483" s="1"/>
  <c r="W16" i="483" a="1"/>
  <c r="W16" i="483" s="1"/>
  <c r="Y16" i="483" a="1"/>
  <c r="Y16" i="483" s="1"/>
  <c r="K16" i="483" a="1"/>
  <c r="K16" i="483" s="1"/>
  <c r="X16" i="483" a="1"/>
  <c r="X16" i="483" s="1"/>
  <c r="W11" i="483" a="1"/>
  <c r="W11" i="483" s="1"/>
  <c r="Y11" i="483" a="1"/>
  <c r="Y11" i="483" s="1"/>
  <c r="X11" i="483" a="1"/>
  <c r="X11" i="483" s="1"/>
  <c r="K11" i="483" a="1"/>
  <c r="K11" i="483" s="1"/>
  <c r="W15" i="483" a="1"/>
  <c r="W15" i="483" s="1"/>
  <c r="Y15" i="483" a="1"/>
  <c r="Y15" i="483" s="1"/>
  <c r="X15" i="483" a="1"/>
  <c r="X15" i="483" s="1"/>
  <c r="K15" i="483" a="1"/>
  <c r="K15" i="483" s="1"/>
  <c r="X26" i="483" a="1"/>
  <c r="X26" i="483" s="1"/>
  <c r="Y26" i="483" a="1"/>
  <c r="Y26" i="483" s="1"/>
  <c r="W26" i="483" a="1"/>
  <c r="W26" i="483" s="1"/>
  <c r="Y10" i="426" a="1"/>
  <c r="Y10" i="426" s="1"/>
  <c r="K22" i="431" a="1"/>
  <c r="K22" i="431" s="1"/>
  <c r="L22" i="431" s="1" a="1"/>
  <c r="L22" i="431" s="1"/>
  <c r="Y7" i="435" a="1"/>
  <c r="Y7" i="435" s="1"/>
  <c r="H9" i="435" a="1"/>
  <c r="H9" i="435" s="1"/>
  <c r="R22" i="483"/>
  <c r="R33" i="483"/>
  <c r="R26" i="483"/>
  <c r="W17" i="483" a="1"/>
  <c r="W17" i="483" s="1"/>
  <c r="Y17" i="483" a="1"/>
  <c r="Y17" i="483" s="1"/>
  <c r="X17" i="483" a="1"/>
  <c r="X17" i="483" s="1"/>
  <c r="K17" i="483" a="1"/>
  <c r="K17" i="483" s="1"/>
  <c r="R28" i="483"/>
  <c r="K30" i="483" a="1"/>
  <c r="K30" i="483" s="1"/>
  <c r="Y12" i="483" a="1"/>
  <c r="Y12" i="483" s="1"/>
  <c r="W12" i="483" a="1"/>
  <c r="W12" i="483" s="1"/>
  <c r="K12" i="483" a="1"/>
  <c r="K12" i="483" s="1"/>
  <c r="X12" i="483" a="1"/>
  <c r="X12" i="483" s="1"/>
  <c r="W18" i="483" a="1"/>
  <c r="W18" i="483" s="1"/>
  <c r="Y18" i="483" a="1"/>
  <c r="Y18" i="483" s="1"/>
  <c r="K18" i="483" a="1"/>
  <c r="K18" i="483" s="1"/>
  <c r="X18" i="483" a="1"/>
  <c r="X18" i="483" s="1"/>
  <c r="R35" i="483"/>
  <c r="Y19" i="483" a="1"/>
  <c r="Y19" i="483" s="1"/>
  <c r="W19" i="483" a="1"/>
  <c r="W19" i="483" s="1"/>
  <c r="X19" i="483" a="1"/>
  <c r="X19" i="483" s="1"/>
  <c r="K19" i="483" a="1"/>
  <c r="K19" i="483" s="1"/>
  <c r="Y9" i="483" a="1"/>
  <c r="Y9" i="483" s="1"/>
  <c r="W9" i="483" a="1"/>
  <c r="W9" i="483" s="1"/>
  <c r="K9" i="483" a="1"/>
  <c r="K9" i="483" s="1"/>
  <c r="X9" i="483" a="1"/>
  <c r="X9" i="483" s="1"/>
  <c r="Y22" i="431" a="1"/>
  <c r="Y22" i="431" s="1"/>
  <c r="W7" i="435" a="1"/>
  <c r="W7" i="435" s="1"/>
  <c r="R31" i="483"/>
  <c r="R30" i="483"/>
  <c r="W10" i="483" a="1"/>
  <c r="W10" i="483" s="1"/>
  <c r="Y10" i="483" a="1"/>
  <c r="Y10" i="483" s="1"/>
  <c r="X10" i="483" a="1"/>
  <c r="X10" i="483" s="1"/>
  <c r="K3" i="483" a="1"/>
  <c r="K3" i="483" s="1"/>
  <c r="J3" i="483" a="1"/>
  <c r="J3" i="483" s="1"/>
  <c r="W8" i="483" a="1"/>
  <c r="W8" i="483" s="1"/>
  <c r="X8" i="483" a="1"/>
  <c r="X8" i="483" s="1"/>
  <c r="Y8" i="483" a="1"/>
  <c r="Y8" i="483" s="1"/>
  <c r="W20" i="483" a="1"/>
  <c r="W20" i="483" s="1"/>
  <c r="Y20" i="483" a="1"/>
  <c r="Y20" i="483" s="1"/>
  <c r="K20" i="483" a="1"/>
  <c r="K20" i="483" s="1"/>
  <c r="X20" i="483" a="1"/>
  <c r="X20" i="483" s="1"/>
  <c r="Y23" i="483" a="1"/>
  <c r="Y23" i="483" s="1"/>
  <c r="W23" i="483" a="1"/>
  <c r="W23" i="483" s="1"/>
  <c r="X23" i="483" a="1"/>
  <c r="X23" i="483" s="1"/>
  <c r="K23" i="483" a="1"/>
  <c r="K23" i="483" s="1"/>
  <c r="W22" i="431" a="1"/>
  <c r="W22" i="431" s="1"/>
  <c r="K10" i="482" a="1"/>
  <c r="K10" i="482" s="1"/>
  <c r="L10" i="482" s="1" a="1"/>
  <c r="L10" i="482" s="1"/>
  <c r="R19" i="483"/>
  <c r="R11" i="483"/>
  <c r="R13" i="483"/>
  <c r="R15" i="483"/>
  <c r="R18" i="483"/>
  <c r="R21" i="483"/>
  <c r="R7" i="483"/>
  <c r="R12" i="483"/>
  <c r="R14" i="483"/>
  <c r="R9" i="483"/>
  <c r="R17" i="483"/>
  <c r="R16" i="483"/>
  <c r="R20" i="483"/>
  <c r="R25" i="483"/>
  <c r="R36" i="483"/>
  <c r="R24" i="483"/>
  <c r="R27" i="483"/>
  <c r="W21" i="483" a="1"/>
  <c r="W21" i="483" s="1"/>
  <c r="Y21" i="483" a="1"/>
  <c r="Y21" i="483" s="1"/>
  <c r="X21" i="483" a="1"/>
  <c r="X21" i="483" s="1"/>
  <c r="K21" i="483" a="1"/>
  <c r="K21" i="483" s="1"/>
  <c r="R34" i="483"/>
  <c r="Y14" i="483" a="1"/>
  <c r="Y14" i="483" s="1"/>
  <c r="W14" i="483" a="1"/>
  <c r="W14" i="483" s="1"/>
  <c r="K14" i="483" a="1"/>
  <c r="K14" i="483" s="1"/>
  <c r="X14" i="483" a="1"/>
  <c r="X14" i="483" s="1"/>
  <c r="X22" i="483" a="1"/>
  <c r="X22" i="483" s="1"/>
  <c r="Y22" i="483" a="1"/>
  <c r="Y22" i="483" s="1"/>
  <c r="W22" i="483" a="1"/>
  <c r="W22" i="483" s="1"/>
  <c r="K8" i="483" a="1"/>
  <c r="K8" i="483" s="1"/>
  <c r="K3" i="435" a="1"/>
  <c r="K3" i="435" s="1"/>
  <c r="R31" i="435"/>
  <c r="R7" i="435"/>
  <c r="R10" i="435"/>
  <c r="W14" i="435" a="1"/>
  <c r="W14" i="435" s="1"/>
  <c r="Y14" i="435" a="1"/>
  <c r="Y14" i="435" s="1"/>
  <c r="R28" i="435"/>
  <c r="R24" i="435"/>
  <c r="R27" i="435"/>
  <c r="R8" i="435"/>
  <c r="R30" i="435"/>
  <c r="R11" i="435"/>
  <c r="R33" i="435"/>
  <c r="R19" i="435"/>
  <c r="R21" i="435"/>
  <c r="R15" i="435"/>
  <c r="R32" i="435"/>
  <c r="R22" i="435"/>
  <c r="R25" i="435"/>
  <c r="R13" i="435"/>
  <c r="R20" i="435"/>
  <c r="R29" i="435"/>
  <c r="R26" i="435"/>
  <c r="W10" i="435" a="1"/>
  <c r="W10" i="435" s="1"/>
  <c r="Y10" i="435" a="1"/>
  <c r="Y10" i="435" s="1"/>
  <c r="X10" i="435" a="1"/>
  <c r="X10" i="435" s="1"/>
  <c r="R23" i="435"/>
  <c r="R14" i="435"/>
  <c r="R12" i="435"/>
  <c r="R34" i="435"/>
  <c r="R9" i="435"/>
  <c r="R36" i="435"/>
  <c r="R16" i="435"/>
  <c r="R33" i="436"/>
  <c r="R20" i="436"/>
  <c r="R30" i="436"/>
  <c r="R36" i="436"/>
  <c r="R29" i="436"/>
  <c r="R25" i="436"/>
  <c r="R27" i="436"/>
  <c r="R19" i="436"/>
  <c r="R23" i="436"/>
  <c r="R34" i="436"/>
  <c r="K18" i="437" a="1"/>
  <c r="K18" i="437" s="1"/>
  <c r="L18" i="437" s="1" a="1"/>
  <c r="L18" i="437" s="1"/>
  <c r="X16" i="437" a="1"/>
  <c r="X16" i="437" s="1"/>
  <c r="X18" i="437" a="1"/>
  <c r="X18" i="437" s="1"/>
  <c r="Y16" i="437" a="1"/>
  <c r="Y16" i="437" s="1"/>
  <c r="Y31" i="437" a="1"/>
  <c r="Y31" i="437" s="1"/>
  <c r="W31" i="437" a="1"/>
  <c r="W31" i="437" s="1"/>
  <c r="K14" i="437" a="1"/>
  <c r="K14" i="437" s="1"/>
  <c r="L14" i="437" s="1" a="1"/>
  <c r="L14" i="437" s="1"/>
  <c r="X20" i="437" a="1"/>
  <c r="X20" i="437" s="1"/>
  <c r="Y20" i="437" a="1"/>
  <c r="Y20" i="437" s="1"/>
  <c r="X14" i="437" a="1"/>
  <c r="X14" i="437" s="1"/>
  <c r="K20" i="437" a="1"/>
  <c r="K20" i="437" s="1"/>
  <c r="L20" i="437" s="1" a="1"/>
  <c r="L20" i="437" s="1"/>
  <c r="Y14" i="437" a="1"/>
  <c r="Y14" i="437" s="1"/>
  <c r="W19" i="437" a="1"/>
  <c r="W19" i="437" s="1"/>
  <c r="X19" i="437" a="1"/>
  <c r="X19" i="437" s="1"/>
  <c r="Y12" i="437" a="1"/>
  <c r="Y12" i="437" s="1"/>
  <c r="K9" i="437" a="1"/>
  <c r="K9" i="437" s="1"/>
  <c r="W12" i="437" a="1"/>
  <c r="W12" i="437" s="1"/>
  <c r="W9" i="437" a="1"/>
  <c r="W9" i="437" s="1"/>
  <c r="Y9" i="437" a="1"/>
  <c r="Y9" i="437" s="1"/>
  <c r="R21" i="432"/>
  <c r="R29" i="432"/>
  <c r="R26" i="432"/>
  <c r="R30" i="432"/>
  <c r="R11" i="432"/>
  <c r="R17" i="432"/>
  <c r="R19" i="432"/>
  <c r="R30" i="431"/>
  <c r="R35" i="431"/>
  <c r="R26" i="431"/>
  <c r="R25" i="431"/>
  <c r="R11" i="431"/>
  <c r="R20" i="431"/>
  <c r="R27" i="431"/>
  <c r="R8" i="431"/>
  <c r="R22" i="431"/>
  <c r="R18" i="431"/>
  <c r="R28" i="431"/>
  <c r="R31" i="431"/>
  <c r="R9" i="431"/>
  <c r="R15" i="431"/>
  <c r="R10" i="431"/>
  <c r="R12" i="431"/>
  <c r="R11" i="433"/>
  <c r="R12" i="433"/>
  <c r="R23" i="433"/>
  <c r="R35" i="433"/>
  <c r="R22" i="433"/>
  <c r="R31" i="433"/>
  <c r="R14" i="433"/>
  <c r="R32" i="433"/>
  <c r="R9" i="433"/>
  <c r="R15" i="433"/>
  <c r="R24" i="433"/>
  <c r="R20" i="433"/>
  <c r="R18" i="433"/>
  <c r="R27" i="433"/>
  <c r="R29" i="433"/>
  <c r="R28" i="433"/>
  <c r="R19" i="433"/>
  <c r="R34" i="433"/>
  <c r="R8" i="433"/>
  <c r="R13" i="433"/>
  <c r="R21" i="433"/>
  <c r="R25" i="433"/>
  <c r="R36" i="433"/>
  <c r="R7" i="433"/>
  <c r="R11" i="430"/>
  <c r="R35" i="430"/>
  <c r="R7" i="430"/>
  <c r="R20" i="430"/>
  <c r="R21" i="430"/>
  <c r="R34" i="482"/>
  <c r="Y10" i="482" a="1"/>
  <c r="Y10" i="482" s="1"/>
  <c r="W10" i="482" a="1"/>
  <c r="W10" i="482" s="1"/>
  <c r="J3" i="482" a="1"/>
  <c r="J3" i="482" s="1"/>
  <c r="W20" i="482" a="1"/>
  <c r="W20" i="482" s="1"/>
  <c r="X20" i="482" a="1"/>
  <c r="X20" i="482" s="1"/>
  <c r="Y20" i="482" a="1"/>
  <c r="Y20" i="482" s="1"/>
  <c r="K20" i="482" a="1"/>
  <c r="K20" i="482" s="1"/>
  <c r="L20" i="482" s="1" a="1"/>
  <c r="L20" i="482" s="1"/>
  <c r="W32" i="482" a="1"/>
  <c r="W32" i="482" s="1"/>
  <c r="X32" i="482" a="1"/>
  <c r="X32" i="482" s="1"/>
  <c r="Y32" i="482" a="1"/>
  <c r="Y32" i="482" s="1"/>
  <c r="K32" i="482" a="1"/>
  <c r="K32" i="482" s="1"/>
  <c r="L32" i="482" s="1" a="1"/>
  <c r="L32" i="482" s="1"/>
  <c r="K13" i="482" a="1"/>
  <c r="K13" i="482" s="1"/>
  <c r="L13" i="482" s="1" a="1"/>
  <c r="L13" i="482" s="1"/>
  <c r="Y13" i="482" a="1"/>
  <c r="Y13" i="482" s="1"/>
  <c r="X13" i="482" a="1"/>
  <c r="X13" i="482" s="1"/>
  <c r="W13" i="482" a="1"/>
  <c r="W13" i="482" s="1"/>
  <c r="K17" i="482" a="1"/>
  <c r="K17" i="482" s="1"/>
  <c r="L17" i="482" s="1" a="1"/>
  <c r="L17" i="482" s="1"/>
  <c r="Y17" i="482" a="1"/>
  <c r="Y17" i="482" s="1"/>
  <c r="X17" i="482" a="1"/>
  <c r="X17" i="482" s="1"/>
  <c r="W17" i="482" a="1"/>
  <c r="W17" i="482" s="1"/>
  <c r="W22" i="482" a="1"/>
  <c r="W22" i="482" s="1"/>
  <c r="K22" i="482" a="1"/>
  <c r="K22" i="482" s="1"/>
  <c r="L22" i="482" s="1" a="1"/>
  <c r="L22" i="482" s="1"/>
  <c r="Y22" i="482" a="1"/>
  <c r="Y22" i="482" s="1"/>
  <c r="X22" i="482" a="1"/>
  <c r="X22" i="482" s="1"/>
  <c r="AA9" i="482" a="1"/>
  <c r="AA9" i="482" s="1"/>
  <c r="H10" i="482" a="1"/>
  <c r="H10" i="482" s="1"/>
  <c r="W27" i="482" a="1"/>
  <c r="W27" i="482" s="1"/>
  <c r="Y27" i="482" a="1"/>
  <c r="Y27" i="482" s="1"/>
  <c r="X27" i="482" a="1"/>
  <c r="X27" i="482" s="1"/>
  <c r="Y34" i="482" a="1"/>
  <c r="Y34" i="482" s="1"/>
  <c r="K34" i="482" a="1"/>
  <c r="K34" i="482" s="1"/>
  <c r="L34" i="482" s="1" a="1"/>
  <c r="L34" i="482" s="1"/>
  <c r="W34" i="482" a="1"/>
  <c r="W34" i="482" s="1"/>
  <c r="X34" i="482" a="1"/>
  <c r="X34" i="482" s="1"/>
  <c r="K33" i="482" a="1"/>
  <c r="K33" i="482" s="1"/>
  <c r="L33" i="482" s="1" a="1"/>
  <c r="L33" i="482" s="1"/>
  <c r="X33" i="482" a="1"/>
  <c r="X33" i="482" s="1"/>
  <c r="Y33" i="482" a="1"/>
  <c r="Y33" i="482" s="1"/>
  <c r="W33" i="482" a="1"/>
  <c r="W33" i="482" s="1"/>
  <c r="Y29" i="482" a="1"/>
  <c r="Y29" i="482" s="1"/>
  <c r="K29" i="482" a="1"/>
  <c r="K29" i="482" s="1"/>
  <c r="L29" i="482" s="1" a="1"/>
  <c r="L29" i="482" s="1"/>
  <c r="X29" i="482" a="1"/>
  <c r="X29" i="482" s="1"/>
  <c r="W29" i="482" a="1"/>
  <c r="W29" i="482" s="1"/>
  <c r="W28" i="482" a="1"/>
  <c r="W28" i="482" s="1"/>
  <c r="X28" i="482" a="1"/>
  <c r="X28" i="482" s="1"/>
  <c r="Y28" i="482" a="1"/>
  <c r="Y28" i="482" s="1"/>
  <c r="K28" i="482" a="1"/>
  <c r="K28" i="482" s="1"/>
  <c r="L28" i="482" s="1" a="1"/>
  <c r="L28" i="482" s="1"/>
  <c r="W31" i="482" a="1"/>
  <c r="W31" i="482" s="1"/>
  <c r="X31" i="482" a="1"/>
  <c r="X31" i="482" s="1"/>
  <c r="Y31" i="482" a="1"/>
  <c r="Y31" i="482" s="1"/>
  <c r="R12" i="482"/>
  <c r="R10" i="482"/>
  <c r="R8" i="482"/>
  <c r="R21" i="482"/>
  <c r="R16" i="482"/>
  <c r="R24" i="482"/>
  <c r="R9" i="482"/>
  <c r="R25" i="482"/>
  <c r="R11" i="482"/>
  <c r="R13" i="482"/>
  <c r="R17" i="482"/>
  <c r="R20" i="482"/>
  <c r="R28" i="482"/>
  <c r="R32" i="482"/>
  <c r="R36" i="482"/>
  <c r="R7" i="482"/>
  <c r="R29" i="482"/>
  <c r="R33" i="482"/>
  <c r="R23" i="482"/>
  <c r="W14" i="482" a="1"/>
  <c r="W14" i="482" s="1"/>
  <c r="X14" i="482" a="1"/>
  <c r="X14" i="482" s="1"/>
  <c r="K14" i="482" a="1"/>
  <c r="K14" i="482" s="1"/>
  <c r="L14" i="482" s="1" a="1"/>
  <c r="L14" i="482" s="1"/>
  <c r="Y14" i="482" a="1"/>
  <c r="Y14" i="482" s="1"/>
  <c r="W16" i="482" a="1"/>
  <c r="W16" i="482" s="1"/>
  <c r="X16" i="482" a="1"/>
  <c r="X16" i="482" s="1"/>
  <c r="Y16" i="482" a="1"/>
  <c r="Y16" i="482" s="1"/>
  <c r="K16" i="482" a="1"/>
  <c r="K16" i="482" s="1"/>
  <c r="L16" i="482" s="1" a="1"/>
  <c r="L16" i="482" s="1"/>
  <c r="K30" i="482" a="1"/>
  <c r="K30" i="482" s="1"/>
  <c r="L30" i="482" s="1" a="1"/>
  <c r="L30" i="482" s="1"/>
  <c r="W30" i="482" a="1"/>
  <c r="W30" i="482" s="1"/>
  <c r="X30" i="482" a="1"/>
  <c r="X30" i="482" s="1"/>
  <c r="Y30" i="482" a="1"/>
  <c r="Y30" i="482" s="1"/>
  <c r="K25" i="482" a="1"/>
  <c r="K25" i="482" s="1"/>
  <c r="L25" i="482" s="1" a="1"/>
  <c r="L25" i="482" s="1"/>
  <c r="Y25" i="482" a="1"/>
  <c r="Y25" i="482" s="1"/>
  <c r="X25" i="482" a="1"/>
  <c r="X25" i="482" s="1"/>
  <c r="W25" i="482" a="1"/>
  <c r="W25" i="482" s="1"/>
  <c r="W24" i="482" a="1"/>
  <c r="W24" i="482" s="1"/>
  <c r="X24" i="482" a="1"/>
  <c r="X24" i="482" s="1"/>
  <c r="Y24" i="482" a="1"/>
  <c r="Y24" i="482" s="1"/>
  <c r="K24" i="482" a="1"/>
  <c r="K24" i="482" s="1"/>
  <c r="Y35" i="482" a="1"/>
  <c r="Y35" i="482" s="1"/>
  <c r="W35" i="482" a="1"/>
  <c r="W35" i="482" s="1"/>
  <c r="X35" i="482" a="1"/>
  <c r="X35" i="482" s="1"/>
  <c r="R19" i="482"/>
  <c r="R18" i="482"/>
  <c r="W36" i="482" a="1"/>
  <c r="W36" i="482" s="1"/>
  <c r="Y36" i="482" a="1"/>
  <c r="Y36" i="482" s="1"/>
  <c r="K36" i="482" a="1"/>
  <c r="K36" i="482" s="1"/>
  <c r="X36" i="482" a="1"/>
  <c r="X36" i="482" s="1"/>
  <c r="W21" i="482" a="1"/>
  <c r="W21" i="482" s="1"/>
  <c r="K21" i="482" a="1"/>
  <c r="K21" i="482" s="1"/>
  <c r="L21" i="482" s="1" a="1"/>
  <c r="L21" i="482" s="1"/>
  <c r="Y21" i="482" a="1"/>
  <c r="Y21" i="482" s="1"/>
  <c r="X21" i="482" a="1"/>
  <c r="X21" i="482" s="1"/>
  <c r="K31" i="482" a="1"/>
  <c r="K31" i="482" s="1"/>
  <c r="L31" i="482" s="1" a="1"/>
  <c r="L31" i="482" s="1"/>
  <c r="R18" i="429"/>
  <c r="R31" i="429"/>
  <c r="R13" i="428"/>
  <c r="R20" i="428"/>
  <c r="R30" i="428"/>
  <c r="R17" i="428"/>
  <c r="R10" i="428"/>
  <c r="R35" i="428"/>
  <c r="R25" i="428"/>
  <c r="R15" i="428"/>
  <c r="R18" i="428"/>
  <c r="R22" i="428"/>
  <c r="R19" i="428"/>
  <c r="R31" i="428"/>
  <c r="R23" i="428"/>
  <c r="R21" i="428"/>
  <c r="R34" i="428"/>
  <c r="R9" i="428"/>
  <c r="R11" i="428"/>
  <c r="R14" i="428"/>
  <c r="K35" i="481" a="1"/>
  <c r="K35" i="481" s="1"/>
  <c r="X35" i="481" a="1"/>
  <c r="X35" i="481" s="1"/>
  <c r="Y35" i="481" a="1"/>
  <c r="Y35" i="481" s="1"/>
  <c r="R13" i="481"/>
  <c r="R16" i="481"/>
  <c r="R12" i="481"/>
  <c r="R27" i="481"/>
  <c r="R19" i="481"/>
  <c r="R7" i="481"/>
  <c r="W8" i="481" a="1"/>
  <c r="W8" i="481" s="1"/>
  <c r="K8" i="481" a="1"/>
  <c r="K8" i="481" s="1"/>
  <c r="Y8" i="481" a="1"/>
  <c r="Y8" i="481" s="1"/>
  <c r="X8" i="481" a="1"/>
  <c r="X8" i="481" s="1"/>
  <c r="X14" i="481" a="1"/>
  <c r="X14" i="481" s="1"/>
  <c r="W14" i="481" a="1"/>
  <c r="W14" i="481" s="1"/>
  <c r="Y14" i="481" a="1"/>
  <c r="Y14" i="481" s="1"/>
  <c r="W19" i="481" a="1"/>
  <c r="W19" i="481" s="1"/>
  <c r="Y19" i="481" a="1"/>
  <c r="Y19" i="481" s="1"/>
  <c r="X19" i="481" a="1"/>
  <c r="X19" i="481" s="1"/>
  <c r="Y29" i="481" a="1"/>
  <c r="Y29" i="481" s="1"/>
  <c r="W29" i="481" a="1"/>
  <c r="W29" i="481" s="1"/>
  <c r="X29" i="481" a="1"/>
  <c r="X29" i="481" s="1"/>
  <c r="Y10" i="481" a="1"/>
  <c r="Y10" i="481" s="1"/>
  <c r="X10" i="481" a="1"/>
  <c r="X10" i="481" s="1"/>
  <c r="W10" i="481" a="1"/>
  <c r="W10" i="481" s="1"/>
  <c r="Y24" i="481" a="1"/>
  <c r="Y24" i="481" s="1"/>
  <c r="W24" i="481" a="1"/>
  <c r="W24" i="481" s="1"/>
  <c r="X24" i="481" a="1"/>
  <c r="X24" i="481" s="1"/>
  <c r="K24" i="481" a="1"/>
  <c r="K24" i="481" s="1"/>
  <c r="L24" i="481" s="1" a="1"/>
  <c r="L24" i="481" s="1"/>
  <c r="W25" i="481" a="1"/>
  <c r="W25" i="481" s="1"/>
  <c r="X25" i="481" a="1"/>
  <c r="X25" i="481" s="1"/>
  <c r="Y25" i="481" a="1"/>
  <c r="Y25" i="481" s="1"/>
  <c r="K25" i="481" a="1"/>
  <c r="K25" i="481" s="1"/>
  <c r="X11" i="481" a="1"/>
  <c r="X11" i="481" s="1"/>
  <c r="Y11" i="481" a="1"/>
  <c r="Y11" i="481" s="1"/>
  <c r="W11" i="481" a="1"/>
  <c r="W11" i="481" s="1"/>
  <c r="Y34" i="481" a="1"/>
  <c r="Y34" i="481" s="1"/>
  <c r="X34" i="481" a="1"/>
  <c r="X34" i="481" s="1"/>
  <c r="W34" i="481" a="1"/>
  <c r="W34" i="481" s="1"/>
  <c r="K34" i="481" a="1"/>
  <c r="K34" i="481" s="1"/>
  <c r="R9" i="481"/>
  <c r="R36" i="481"/>
  <c r="R8" i="481"/>
  <c r="R35" i="481"/>
  <c r="R34" i="481"/>
  <c r="W9" i="481" a="1"/>
  <c r="W9" i="481" s="1"/>
  <c r="K9" i="481" a="1"/>
  <c r="K9" i="481" s="1"/>
  <c r="X9" i="481" a="1"/>
  <c r="X9" i="481" s="1"/>
  <c r="Y9" i="481" a="1"/>
  <c r="Y9" i="481" s="1"/>
  <c r="H9" i="481" a="1"/>
  <c r="H9" i="481" s="1"/>
  <c r="K3" i="481" a="1"/>
  <c r="K3" i="481" s="1"/>
  <c r="J3" i="481" a="1"/>
  <c r="J3" i="481" s="1"/>
  <c r="R25" i="481"/>
  <c r="R30" i="481"/>
  <c r="W32" i="481" a="1"/>
  <c r="W32" i="481" s="1"/>
  <c r="X32" i="481" a="1"/>
  <c r="X32" i="481" s="1"/>
  <c r="Y32" i="481" a="1"/>
  <c r="Y32" i="481" s="1"/>
  <c r="K29" i="481" a="1"/>
  <c r="K29" i="481" s="1"/>
  <c r="L29" i="481" s="1" a="1"/>
  <c r="L29" i="481" s="1"/>
  <c r="W17" i="481" a="1"/>
  <c r="W17" i="481" s="1"/>
  <c r="X17" i="481" a="1"/>
  <c r="X17" i="481" s="1"/>
  <c r="Y17" i="481" a="1"/>
  <c r="Y17" i="481" s="1"/>
  <c r="W13" i="481" a="1"/>
  <c r="W13" i="481" s="1"/>
  <c r="X13" i="481" a="1"/>
  <c r="X13" i="481" s="1"/>
  <c r="Y13" i="481" a="1"/>
  <c r="Y13" i="481" s="1"/>
  <c r="X27" i="481" a="1"/>
  <c r="X27" i="481" s="1"/>
  <c r="W27" i="481" a="1"/>
  <c r="W27" i="481" s="1"/>
  <c r="Y27" i="481" a="1"/>
  <c r="Y27" i="481" s="1"/>
  <c r="X22" i="481" a="1"/>
  <c r="X22" i="481" s="1"/>
  <c r="W22" i="481" a="1"/>
  <c r="W22" i="481" s="1"/>
  <c r="Y22" i="481" a="1"/>
  <c r="Y22" i="481" s="1"/>
  <c r="K27" i="481" a="1"/>
  <c r="K27" i="481" s="1"/>
  <c r="K17" i="481" a="1"/>
  <c r="K17" i="481" s="1"/>
  <c r="L17" i="481" s="1" a="1"/>
  <c r="L17" i="481" s="1"/>
  <c r="K13" i="481" a="1"/>
  <c r="K13" i="481" s="1"/>
  <c r="R14" i="481"/>
  <c r="K14" i="481" a="1"/>
  <c r="K14" i="481" s="1"/>
  <c r="Y21" i="481" a="1"/>
  <c r="Y21" i="481" s="1"/>
  <c r="W21" i="481" a="1"/>
  <c r="W21" i="481" s="1"/>
  <c r="K21" i="481" a="1"/>
  <c r="K21" i="481" s="1"/>
  <c r="L21" i="481" s="1" a="1"/>
  <c r="L21" i="481" s="1"/>
  <c r="X21" i="481" a="1"/>
  <c r="X21" i="481" s="1"/>
  <c r="Y20" i="481" a="1"/>
  <c r="Y20" i="481" s="1"/>
  <c r="X20" i="481" a="1"/>
  <c r="X20" i="481" s="1"/>
  <c r="W20" i="481" a="1"/>
  <c r="W20" i="481" s="1"/>
  <c r="K20" i="481" a="1"/>
  <c r="K20" i="481" s="1"/>
  <c r="L20" i="481" s="1" a="1"/>
  <c r="L20" i="481" s="1"/>
  <c r="K19" i="481" a="1"/>
  <c r="K19" i="481" s="1"/>
  <c r="L19" i="481" s="1" a="1"/>
  <c r="L19" i="481" s="1"/>
  <c r="K10" i="481" a="1"/>
  <c r="K10" i="481" s="1"/>
  <c r="Y36" i="481" a="1"/>
  <c r="Y36" i="481" s="1"/>
  <c r="W36" i="481" a="1"/>
  <c r="W36" i="481" s="1"/>
  <c r="K36" i="481" a="1"/>
  <c r="K36" i="481" s="1"/>
  <c r="L36" i="481" s="1" a="1"/>
  <c r="L36" i="481" s="1"/>
  <c r="X36" i="481" a="1"/>
  <c r="X36" i="481" s="1"/>
  <c r="X15" i="481" a="1"/>
  <c r="X15" i="481" s="1"/>
  <c r="Y15" i="481" a="1"/>
  <c r="Y15" i="481" s="1"/>
  <c r="W15" i="481" a="1"/>
  <c r="W15" i="481" s="1"/>
  <c r="Y7" i="481" a="1"/>
  <c r="Y7" i="481" s="1"/>
  <c r="W7" i="481" a="1"/>
  <c r="W7" i="481" s="1"/>
  <c r="K7" i="481" a="1"/>
  <c r="K7" i="481" s="1"/>
  <c r="X7" i="481" a="1"/>
  <c r="X7" i="481" s="1"/>
  <c r="K32" i="481" a="1"/>
  <c r="K32" i="481" s="1"/>
  <c r="L32" i="481" s="1" a="1"/>
  <c r="L32" i="481" s="1"/>
  <c r="R7" i="427"/>
  <c r="R14" i="427"/>
  <c r="R9" i="427"/>
  <c r="R29" i="427"/>
  <c r="R30" i="427"/>
  <c r="R34" i="427"/>
  <c r="R11" i="427"/>
  <c r="R13" i="427"/>
  <c r="R8" i="427"/>
  <c r="R12" i="427"/>
  <c r="R28" i="427"/>
  <c r="R31" i="427"/>
  <c r="R36" i="427"/>
  <c r="Y26" i="426" a="1"/>
  <c r="Y26" i="426" s="1"/>
  <c r="W25" i="426" a="1"/>
  <c r="W25" i="426" s="1"/>
  <c r="X15" i="426" a="1"/>
  <c r="X15" i="426" s="1"/>
  <c r="X25" i="426" a="1"/>
  <c r="X25" i="426" s="1"/>
  <c r="W16" i="426" a="1"/>
  <c r="W16" i="426" s="1"/>
  <c r="X18" i="426" a="1"/>
  <c r="X18" i="426" s="1"/>
  <c r="K3" i="426" a="1"/>
  <c r="K3" i="426" s="1"/>
  <c r="W18" i="426" a="1"/>
  <c r="W18" i="426" s="1"/>
  <c r="K24" i="426" a="1"/>
  <c r="K24" i="426" s="1"/>
  <c r="L24" i="426" s="1" a="1"/>
  <c r="L24" i="426" s="1"/>
  <c r="W23" i="426" a="1"/>
  <c r="W23" i="426" s="1"/>
  <c r="X24" i="426" a="1"/>
  <c r="X24" i="426" s="1"/>
  <c r="W24" i="426" a="1"/>
  <c r="W24" i="426" s="1"/>
  <c r="Y23" i="426" a="1"/>
  <c r="Y23" i="426" s="1"/>
  <c r="K23" i="426" a="1"/>
  <c r="K23" i="426" s="1"/>
  <c r="L23" i="426" s="1" a="1"/>
  <c r="L23" i="426" s="1"/>
  <c r="R32" i="426"/>
  <c r="X13" i="426" a="1"/>
  <c r="X13" i="426" s="1"/>
  <c r="W9" i="426" a="1"/>
  <c r="W9" i="426" s="1"/>
  <c r="K20" i="426" a="1"/>
  <c r="K20" i="426" s="1"/>
  <c r="L20" i="426" s="1" a="1"/>
  <c r="L20" i="426" s="1"/>
  <c r="K26" i="426" a="1"/>
  <c r="K26" i="426" s="1"/>
  <c r="L26" i="426" s="1" a="1"/>
  <c r="L26" i="426" s="1"/>
  <c r="Y21" i="426" a="1"/>
  <c r="Y21" i="426" s="1"/>
  <c r="Y25" i="426" a="1"/>
  <c r="Y25" i="426" s="1"/>
  <c r="K15" i="426" a="1"/>
  <c r="K15" i="426" s="1"/>
  <c r="L15" i="426" s="1" a="1"/>
  <c r="L15" i="426" s="1"/>
  <c r="Y13" i="426" a="1"/>
  <c r="Y13" i="426" s="1"/>
  <c r="X16" i="426" a="1"/>
  <c r="X16" i="426" s="1"/>
  <c r="W15" i="426" a="1"/>
  <c r="W15" i="426" s="1"/>
  <c r="W13" i="426" a="1"/>
  <c r="W13" i="426" s="1"/>
  <c r="R29" i="424"/>
  <c r="R31" i="424"/>
  <c r="W8" i="424" a="1"/>
  <c r="W8" i="424" s="1"/>
  <c r="K9" i="424" a="1"/>
  <c r="K9" i="424" s="1"/>
  <c r="W12" i="424" a="1"/>
  <c r="W12" i="424" s="1"/>
  <c r="R26" i="424"/>
  <c r="R33" i="424"/>
  <c r="W9" i="424" a="1"/>
  <c r="W9" i="424" s="1"/>
  <c r="R28" i="424"/>
  <c r="R25" i="424"/>
  <c r="R27" i="424"/>
  <c r="J3" i="424" a="1"/>
  <c r="J3" i="424" s="1"/>
  <c r="R35" i="424"/>
  <c r="H9" i="424" a="1"/>
  <c r="H9" i="424" s="1"/>
  <c r="AA9" i="424" s="1" a="1"/>
  <c r="AA9" i="424" s="1"/>
  <c r="R23" i="423"/>
  <c r="R28" i="423"/>
  <c r="R29" i="423"/>
  <c r="R34" i="423"/>
  <c r="R31" i="423"/>
  <c r="R26" i="423"/>
  <c r="R33" i="423"/>
  <c r="R22" i="423"/>
  <c r="R35" i="423"/>
  <c r="H9" i="479" a="1"/>
  <c r="H9" i="479" s="1"/>
  <c r="AA9" i="479" s="1" a="1"/>
  <c r="AA9" i="479" s="1"/>
  <c r="X23" i="480" a="1"/>
  <c r="X23" i="480" s="1"/>
  <c r="W23" i="480" a="1"/>
  <c r="W23" i="480" s="1"/>
  <c r="Y23" i="480" a="1"/>
  <c r="Y23" i="480" s="1"/>
  <c r="R16" i="480"/>
  <c r="R7" i="480"/>
  <c r="R11" i="480"/>
  <c r="R13" i="480"/>
  <c r="R8" i="480"/>
  <c r="R10" i="480"/>
  <c r="R12" i="480"/>
  <c r="R14" i="480"/>
  <c r="R9" i="480"/>
  <c r="R15" i="480"/>
  <c r="R30" i="480"/>
  <c r="R24" i="480"/>
  <c r="X19" i="480" a="1"/>
  <c r="X19" i="480" s="1"/>
  <c r="K19" i="480" a="1"/>
  <c r="K19" i="480" s="1"/>
  <c r="L19" i="480" s="1" a="1"/>
  <c r="L19" i="480" s="1"/>
  <c r="Y19" i="480" a="1"/>
  <c r="Y19" i="480" s="1"/>
  <c r="W19" i="480" a="1"/>
  <c r="W19" i="480" s="1"/>
  <c r="K7" i="471" a="1"/>
  <c r="K7" i="471" s="1"/>
  <c r="AA9" i="480" a="1"/>
  <c r="AA9" i="480" s="1"/>
  <c r="H10" i="480" a="1"/>
  <c r="H10" i="480" s="1"/>
  <c r="R28" i="480"/>
  <c r="K23" i="480" a="1"/>
  <c r="K23" i="480" s="1"/>
  <c r="L23" i="480" s="1" a="1"/>
  <c r="L23" i="480" s="1"/>
  <c r="R29" i="480"/>
  <c r="R25" i="480"/>
  <c r="X29" i="480" a="1"/>
  <c r="X29" i="480" s="1"/>
  <c r="W29" i="480" a="1"/>
  <c r="W29" i="480" s="1"/>
  <c r="Y29" i="480" a="1"/>
  <c r="Y29" i="480" s="1"/>
  <c r="R22" i="480"/>
  <c r="X27" i="480" a="1"/>
  <c r="X27" i="480" s="1"/>
  <c r="W27" i="480" a="1"/>
  <c r="W27" i="480" s="1"/>
  <c r="Y27" i="480" a="1"/>
  <c r="Y27" i="480" s="1"/>
  <c r="R31" i="480"/>
  <c r="R33" i="480"/>
  <c r="X34" i="480" a="1"/>
  <c r="X34" i="480" s="1"/>
  <c r="W34" i="480" a="1"/>
  <c r="W34" i="480" s="1"/>
  <c r="Y34" i="480" a="1"/>
  <c r="Y34" i="480" s="1"/>
  <c r="R23" i="480"/>
  <c r="R32" i="480"/>
  <c r="R18" i="480"/>
  <c r="R19" i="480"/>
  <c r="R17" i="480"/>
  <c r="R20" i="480"/>
  <c r="R35" i="480"/>
  <c r="W7" i="471" a="1"/>
  <c r="W7" i="471" s="1"/>
  <c r="R26" i="480"/>
  <c r="R36" i="480"/>
  <c r="K16" i="480" a="1"/>
  <c r="K16" i="480" s="1"/>
  <c r="L16" i="480" s="1" a="1"/>
  <c r="L16" i="480" s="1"/>
  <c r="Y16" i="480" a="1"/>
  <c r="Y16" i="480" s="1"/>
  <c r="W16" i="480" a="1"/>
  <c r="W16" i="480" s="1"/>
  <c r="X16" i="480" a="1"/>
  <c r="X16" i="480" s="1"/>
  <c r="K27" i="480" a="1"/>
  <c r="K27" i="480" s="1"/>
  <c r="L27" i="480" s="1" a="1"/>
  <c r="L27" i="480" s="1"/>
  <c r="W13" i="479" a="1"/>
  <c r="W13" i="479" s="1"/>
  <c r="X13" i="479" a="1"/>
  <c r="X13" i="479" s="1"/>
  <c r="Y13" i="479" a="1"/>
  <c r="Y13" i="479" s="1"/>
  <c r="W8" i="479" a="1"/>
  <c r="W8" i="479" s="1"/>
  <c r="Y8" i="479" a="1"/>
  <c r="Y8" i="479" s="1"/>
  <c r="X8" i="479" a="1"/>
  <c r="X8" i="479" s="1"/>
  <c r="K8" i="479" a="1"/>
  <c r="K8" i="479" s="1"/>
  <c r="Y36" i="479" a="1"/>
  <c r="Y36" i="479" s="1"/>
  <c r="W36" i="479" a="1"/>
  <c r="W36" i="479" s="1"/>
  <c r="K36" i="479" a="1"/>
  <c r="K36" i="479" s="1"/>
  <c r="L36" i="479" s="1" a="1"/>
  <c r="L36" i="479" s="1"/>
  <c r="X36" i="479" a="1"/>
  <c r="X36" i="479" s="1"/>
  <c r="Y7" i="471" a="1"/>
  <c r="Y7" i="471" s="1"/>
  <c r="H9" i="472" a="1"/>
  <c r="H9" i="472" s="1"/>
  <c r="AA9" i="472" s="1" a="1"/>
  <c r="AA9" i="472" s="1"/>
  <c r="W25" i="479" a="1"/>
  <c r="W25" i="479" s="1"/>
  <c r="X25" i="479" a="1"/>
  <c r="X25" i="479" s="1"/>
  <c r="Y25" i="479" a="1"/>
  <c r="Y25" i="479" s="1"/>
  <c r="X32" i="479" a="1"/>
  <c r="X32" i="479" s="1"/>
  <c r="W32" i="479" a="1"/>
  <c r="W32" i="479" s="1"/>
  <c r="Y32" i="479" a="1"/>
  <c r="Y32" i="479" s="1"/>
  <c r="X31" i="479" a="1"/>
  <c r="X31" i="479" s="1"/>
  <c r="W31" i="479" a="1"/>
  <c r="W31" i="479" s="1"/>
  <c r="Y31" i="479" a="1"/>
  <c r="Y31" i="479" s="1"/>
  <c r="W9" i="479" a="1"/>
  <c r="W9" i="479" s="1"/>
  <c r="Y9" i="479" a="1"/>
  <c r="Y9" i="479" s="1"/>
  <c r="X9" i="479" a="1"/>
  <c r="X9" i="479" s="1"/>
  <c r="K9" i="479" a="1"/>
  <c r="K9" i="479" s="1"/>
  <c r="K13" i="479" a="1"/>
  <c r="K13" i="479" s="1"/>
  <c r="L13" i="479" s="1" a="1"/>
  <c r="L13" i="479" s="1"/>
  <c r="X35" i="479" a="1"/>
  <c r="X35" i="479" s="1"/>
  <c r="W35" i="479" a="1"/>
  <c r="W35" i="479" s="1"/>
  <c r="Y35" i="479" a="1"/>
  <c r="Y35" i="479" s="1"/>
  <c r="K35" i="479" a="1"/>
  <c r="K35" i="479" s="1"/>
  <c r="L35" i="479" s="1" a="1"/>
  <c r="L35" i="479" s="1"/>
  <c r="Y10" i="479" a="1"/>
  <c r="Y10" i="479" s="1"/>
  <c r="K10" i="479" a="1"/>
  <c r="K10" i="479" s="1"/>
  <c r="L10" i="479" s="1" a="1"/>
  <c r="L10" i="479" s="1"/>
  <c r="W10" i="479" a="1"/>
  <c r="W10" i="479" s="1"/>
  <c r="X10" i="479" a="1"/>
  <c r="X10" i="479" s="1"/>
  <c r="W21" i="479" a="1"/>
  <c r="W21" i="479" s="1"/>
  <c r="X21" i="479" a="1"/>
  <c r="X21" i="479" s="1"/>
  <c r="Y21" i="479" a="1"/>
  <c r="Y21" i="479" s="1"/>
  <c r="X24" i="479" a="1"/>
  <c r="X24" i="479" s="1"/>
  <c r="W24" i="479" a="1"/>
  <c r="W24" i="479" s="1"/>
  <c r="Y24" i="479" a="1"/>
  <c r="Y24" i="479" s="1"/>
  <c r="X14" i="479" a="1"/>
  <c r="X14" i="479" s="1"/>
  <c r="W14" i="479" a="1"/>
  <c r="W14" i="479" s="1"/>
  <c r="Y14" i="479" a="1"/>
  <c r="Y14" i="479" s="1"/>
  <c r="K25" i="479" a="1"/>
  <c r="K25" i="479" s="1"/>
  <c r="L25" i="479" s="1" a="1"/>
  <c r="L25" i="479" s="1"/>
  <c r="Y34" i="479" a="1"/>
  <c r="Y34" i="479" s="1"/>
  <c r="X34" i="479" a="1"/>
  <c r="X34" i="479" s="1"/>
  <c r="W34" i="479" a="1"/>
  <c r="W34" i="479" s="1"/>
  <c r="K34" i="479" a="1"/>
  <c r="K34" i="479" s="1"/>
  <c r="L34" i="479" s="1" a="1"/>
  <c r="L34" i="479" s="1"/>
  <c r="K24" i="479" a="1"/>
  <c r="K24" i="479" s="1"/>
  <c r="L24" i="479" s="1" a="1"/>
  <c r="L24" i="479" s="1"/>
  <c r="K32" i="479" a="1"/>
  <c r="K32" i="479" s="1"/>
  <c r="L32" i="479" s="1" a="1"/>
  <c r="L32" i="479" s="1"/>
  <c r="K21" i="479" a="1"/>
  <c r="K21" i="479" s="1"/>
  <c r="L21" i="479" s="1" a="1"/>
  <c r="L21" i="479" s="1"/>
  <c r="X33" i="479" a="1"/>
  <c r="X33" i="479" s="1"/>
  <c r="Y33" i="479" a="1"/>
  <c r="Y33" i="479" s="1"/>
  <c r="W33" i="479" a="1"/>
  <c r="W33" i="479" s="1"/>
  <c r="X16" i="479" a="1"/>
  <c r="X16" i="479" s="1"/>
  <c r="W16" i="479" a="1"/>
  <c r="W16" i="479" s="1"/>
  <c r="Y16" i="479" a="1"/>
  <c r="Y16" i="479" s="1"/>
  <c r="X15" i="479" a="1"/>
  <c r="X15" i="479" s="1"/>
  <c r="Y15" i="479" a="1"/>
  <c r="Y15" i="479" s="1"/>
  <c r="W15" i="479" a="1"/>
  <c r="W15" i="479" s="1"/>
  <c r="K14" i="479" a="1"/>
  <c r="K14" i="479" s="1"/>
  <c r="L14" i="479" s="1" a="1"/>
  <c r="L14" i="479" s="1"/>
  <c r="K31" i="479" a="1"/>
  <c r="K31" i="479" s="1"/>
  <c r="L31" i="479" s="1" a="1"/>
  <c r="L31" i="479" s="1"/>
  <c r="Y29" i="479" a="1"/>
  <c r="Y29" i="479" s="1"/>
  <c r="W29" i="479" a="1"/>
  <c r="W29" i="479" s="1"/>
  <c r="X29" i="479" a="1"/>
  <c r="X29" i="479" s="1"/>
  <c r="W12" i="478" a="1"/>
  <c r="W12" i="478" s="1"/>
  <c r="Y12" i="478" a="1"/>
  <c r="Y12" i="478" s="1"/>
  <c r="X12" i="478" a="1"/>
  <c r="X12" i="478" s="1"/>
  <c r="W32" i="478" a="1"/>
  <c r="W32" i="478" s="1"/>
  <c r="Y32" i="478" a="1"/>
  <c r="Y32" i="478" s="1"/>
  <c r="X32" i="478" a="1"/>
  <c r="X32" i="478" s="1"/>
  <c r="R8" i="478"/>
  <c r="X22" i="478" a="1"/>
  <c r="X22" i="478" s="1"/>
  <c r="Y22" i="478" a="1"/>
  <c r="Y22" i="478" s="1"/>
  <c r="W22" i="478" a="1"/>
  <c r="W22" i="478" s="1"/>
  <c r="Y31" i="478" a="1"/>
  <c r="Y31" i="478" s="1"/>
  <c r="W31" i="478" a="1"/>
  <c r="W31" i="478" s="1"/>
  <c r="X31" i="478" a="1"/>
  <c r="X31" i="478" s="1"/>
  <c r="K31" i="478" a="1"/>
  <c r="K31" i="478" s="1"/>
  <c r="L31" i="478" s="1" a="1"/>
  <c r="L31" i="478" s="1"/>
  <c r="X36" i="478" a="1"/>
  <c r="X36" i="478" s="1"/>
  <c r="W36" i="478" a="1"/>
  <c r="W36" i="478" s="1"/>
  <c r="Y36" i="478" a="1"/>
  <c r="Y36" i="478" s="1"/>
  <c r="R17" i="478"/>
  <c r="R14" i="478"/>
  <c r="R36" i="478"/>
  <c r="R26" i="478"/>
  <c r="Y10" i="478" a="1"/>
  <c r="Y10" i="478" s="1"/>
  <c r="X10" i="478" a="1"/>
  <c r="X10" i="478" s="1"/>
  <c r="W10" i="478" a="1"/>
  <c r="W10" i="478" s="1"/>
  <c r="K10" i="478" a="1"/>
  <c r="K10" i="478" s="1"/>
  <c r="L10" i="478" s="1" a="1"/>
  <c r="L10" i="478" s="1"/>
  <c r="K9" i="478" a="1"/>
  <c r="K9" i="478" s="1"/>
  <c r="Y9" i="478" a="1"/>
  <c r="Y9" i="478" s="1"/>
  <c r="X9" i="478" a="1"/>
  <c r="X9" i="478" s="1"/>
  <c r="W9" i="478" a="1"/>
  <c r="W9" i="478" s="1"/>
  <c r="K22" i="478" a="1"/>
  <c r="K22" i="478" s="1"/>
  <c r="L22" i="478" s="1" a="1"/>
  <c r="L22" i="478" s="1"/>
  <c r="R33" i="478"/>
  <c r="K36" i="478" a="1"/>
  <c r="K36" i="478" s="1"/>
  <c r="L36" i="478" s="1" a="1"/>
  <c r="L36" i="478" s="1"/>
  <c r="Y30" i="478" a="1"/>
  <c r="Y30" i="478" s="1"/>
  <c r="W30" i="478" a="1"/>
  <c r="W30" i="478" s="1"/>
  <c r="X30" i="478" a="1"/>
  <c r="X30" i="478" s="1"/>
  <c r="R28" i="478"/>
  <c r="R27" i="478"/>
  <c r="K12" i="478" a="1"/>
  <c r="K12" i="478" s="1"/>
  <c r="L12" i="478" s="1" a="1"/>
  <c r="L12" i="478" s="1"/>
  <c r="R34" i="478"/>
  <c r="W7" i="478" a="1"/>
  <c r="W7" i="478" s="1"/>
  <c r="X7" i="478" a="1"/>
  <c r="X7" i="478" s="1"/>
  <c r="Y7" i="478" a="1"/>
  <c r="Y7" i="478" s="1"/>
  <c r="K7" i="478" a="1"/>
  <c r="K7" i="478" s="1"/>
  <c r="H9" i="478" a="1"/>
  <c r="H9" i="478" s="1"/>
  <c r="H9" i="475" a="1"/>
  <c r="H9" i="475" s="1"/>
  <c r="AA9" i="475" s="1" a="1"/>
  <c r="AA9" i="475" s="1"/>
  <c r="W26" i="478" a="1"/>
  <c r="W26" i="478" s="1"/>
  <c r="X26" i="478" a="1"/>
  <c r="X26" i="478" s="1"/>
  <c r="Y26" i="478" a="1"/>
  <c r="Y26" i="478" s="1"/>
  <c r="K26" i="478" a="1"/>
  <c r="K26" i="478" s="1"/>
  <c r="L26" i="478" s="1" a="1"/>
  <c r="L26" i="478" s="1"/>
  <c r="R23" i="478"/>
  <c r="R31" i="478"/>
  <c r="J3" i="478" a="1"/>
  <c r="J3" i="478" s="1"/>
  <c r="K3" i="478" a="1"/>
  <c r="K3" i="478" s="1"/>
  <c r="R18" i="478"/>
  <c r="K32" i="478" a="1"/>
  <c r="K32" i="478" s="1"/>
  <c r="L32" i="478" s="1" a="1"/>
  <c r="L32" i="478" s="1"/>
  <c r="W34" i="478" a="1"/>
  <c r="W34" i="478" s="1"/>
  <c r="X34" i="478" a="1"/>
  <c r="X34" i="478" s="1"/>
  <c r="Y34" i="478" a="1"/>
  <c r="Y34" i="478" s="1"/>
  <c r="K34" i="478" a="1"/>
  <c r="K34" i="478" s="1"/>
  <c r="L34" i="478" s="1" a="1"/>
  <c r="L34" i="478" s="1"/>
  <c r="R21" i="478"/>
  <c r="R32" i="478"/>
  <c r="X20" i="478" a="1"/>
  <c r="X20" i="478" s="1"/>
  <c r="Y20" i="478" a="1"/>
  <c r="Y20" i="478" s="1"/>
  <c r="W20" i="478" a="1"/>
  <c r="W20" i="478" s="1"/>
  <c r="K8" i="478" a="1"/>
  <c r="K8" i="478" s="1"/>
  <c r="Y8" i="478" a="1"/>
  <c r="Y8" i="478" s="1"/>
  <c r="X8" i="478" a="1"/>
  <c r="X8" i="478" s="1"/>
  <c r="W8" i="478" a="1"/>
  <c r="W8" i="478" s="1"/>
  <c r="Y11" i="478" a="1"/>
  <c r="Y11" i="478" s="1"/>
  <c r="X11" i="478" a="1"/>
  <c r="X11" i="478" s="1"/>
  <c r="W11" i="478" a="1"/>
  <c r="W11" i="478" s="1"/>
  <c r="K11" i="478" a="1"/>
  <c r="K11" i="478" s="1"/>
  <c r="L11" i="478" s="1" a="1"/>
  <c r="L11" i="478" s="1"/>
  <c r="R24" i="478"/>
  <c r="X29" i="478" a="1"/>
  <c r="X29" i="478" s="1"/>
  <c r="W29" i="478" a="1"/>
  <c r="W29" i="478" s="1"/>
  <c r="Y29" i="478" a="1"/>
  <c r="Y29" i="478" s="1"/>
  <c r="R7" i="478"/>
  <c r="R25" i="478"/>
  <c r="R9" i="478"/>
  <c r="Y24" i="478" a="1"/>
  <c r="Y24" i="478" s="1"/>
  <c r="W24" i="478" a="1"/>
  <c r="W24" i="478" s="1"/>
  <c r="K24" i="478" a="1"/>
  <c r="K24" i="478" s="1"/>
  <c r="L24" i="478" s="1" a="1"/>
  <c r="L24" i="478" s="1"/>
  <c r="X24" i="478" a="1"/>
  <c r="X24" i="478" s="1"/>
  <c r="R19" i="478"/>
  <c r="R13" i="478"/>
  <c r="X15" i="478" a="1"/>
  <c r="X15" i="478" s="1"/>
  <c r="K15" i="478" a="1"/>
  <c r="K15" i="478" s="1"/>
  <c r="L15" i="478" s="1" a="1"/>
  <c r="L15" i="478" s="1"/>
  <c r="W15" i="478" a="1"/>
  <c r="W15" i="478" s="1"/>
  <c r="Y15" i="478" a="1"/>
  <c r="Y15" i="478" s="1"/>
  <c r="R16" i="478"/>
  <c r="R12" i="478"/>
  <c r="R29" i="478"/>
  <c r="X16" i="478" a="1"/>
  <c r="X16" i="478" s="1"/>
  <c r="Y16" i="478" a="1"/>
  <c r="Y16" i="478" s="1"/>
  <c r="W16" i="478" a="1"/>
  <c r="W16" i="478" s="1"/>
  <c r="AA9" i="477" a="1"/>
  <c r="AA9" i="477" s="1"/>
  <c r="H10" i="477" a="1"/>
  <c r="H10" i="477" s="1"/>
  <c r="W24" i="477" a="1"/>
  <c r="W24" i="477" s="1"/>
  <c r="Y24" i="477" a="1"/>
  <c r="Y24" i="477" s="1"/>
  <c r="K24" i="477" a="1"/>
  <c r="K24" i="477" s="1"/>
  <c r="L24" i="477" s="1" a="1"/>
  <c r="L24" i="477" s="1"/>
  <c r="X24" i="477" a="1"/>
  <c r="X24" i="477" s="1"/>
  <c r="W34" i="477" a="1"/>
  <c r="W34" i="477" s="1"/>
  <c r="K34" i="477" a="1"/>
  <c r="K34" i="477" s="1"/>
  <c r="L34" i="477" s="1" a="1"/>
  <c r="L34" i="477" s="1"/>
  <c r="X34" i="477" a="1"/>
  <c r="X34" i="477" s="1"/>
  <c r="Y34" i="477" a="1"/>
  <c r="Y34" i="477" s="1"/>
  <c r="Y36" i="477" a="1"/>
  <c r="Y36" i="477" s="1"/>
  <c r="W36" i="477" a="1"/>
  <c r="W36" i="477" s="1"/>
  <c r="X36" i="477" a="1"/>
  <c r="X36" i="477" s="1"/>
  <c r="W35" i="477" a="1"/>
  <c r="W35" i="477" s="1"/>
  <c r="K35" i="477" a="1"/>
  <c r="K35" i="477" s="1"/>
  <c r="L35" i="477" s="1" a="1"/>
  <c r="L35" i="477" s="1"/>
  <c r="X35" i="477" a="1"/>
  <c r="X35" i="477" s="1"/>
  <c r="Y35" i="477" a="1"/>
  <c r="Y35" i="477" s="1"/>
  <c r="W26" i="477" a="1"/>
  <c r="W26" i="477" s="1"/>
  <c r="Y26" i="477" a="1"/>
  <c r="Y26" i="477" s="1"/>
  <c r="X26" i="477" a="1"/>
  <c r="X26" i="477" s="1"/>
  <c r="K26" i="477" a="1"/>
  <c r="K26" i="477" s="1"/>
  <c r="L26" i="477" s="1" a="1"/>
  <c r="L26" i="477" s="1"/>
  <c r="W20" i="477" a="1"/>
  <c r="W20" i="477" s="1"/>
  <c r="Y20" i="477" a="1"/>
  <c r="Y20" i="477" s="1"/>
  <c r="X20" i="477" a="1"/>
  <c r="X20" i="477" s="1"/>
  <c r="K20" i="477" a="1"/>
  <c r="K20" i="477" s="1"/>
  <c r="K36" i="477" a="1"/>
  <c r="K36" i="477" s="1"/>
  <c r="L36" i="477" s="1" a="1"/>
  <c r="L36" i="477" s="1"/>
  <c r="W28" i="477" a="1"/>
  <c r="W28" i="477" s="1"/>
  <c r="Y28" i="477" a="1"/>
  <c r="Y28" i="477" s="1"/>
  <c r="X28" i="477" a="1"/>
  <c r="X28" i="477" s="1"/>
  <c r="K28" i="477" a="1"/>
  <c r="K28" i="477" s="1"/>
  <c r="L28" i="477" s="1" a="1"/>
  <c r="L28" i="477" s="1"/>
  <c r="W22" i="477" a="1"/>
  <c r="W22" i="477" s="1"/>
  <c r="Y22" i="477" a="1"/>
  <c r="Y22" i="477" s="1"/>
  <c r="K22" i="477" a="1"/>
  <c r="K22" i="477" s="1"/>
  <c r="L22" i="477" s="1" a="1"/>
  <c r="L22" i="477" s="1"/>
  <c r="X22" i="477" a="1"/>
  <c r="X22" i="477" s="1"/>
  <c r="W30" i="477" a="1"/>
  <c r="W30" i="477" s="1"/>
  <c r="Y30" i="477" a="1"/>
  <c r="Y30" i="477" s="1"/>
  <c r="K30" i="477" a="1"/>
  <c r="K30" i="477" s="1"/>
  <c r="L30" i="477" s="1" a="1"/>
  <c r="L30" i="477" s="1"/>
  <c r="X30" i="477" a="1"/>
  <c r="X30" i="477" s="1"/>
  <c r="H9" i="476" a="1"/>
  <c r="H9" i="476" s="1"/>
  <c r="AA9" i="476" s="1" a="1"/>
  <c r="AA9" i="476" s="1"/>
  <c r="W26" i="476" a="1"/>
  <c r="W26" i="476" s="1"/>
  <c r="K26" i="476" a="1"/>
  <c r="K26" i="476" s="1"/>
  <c r="X26" i="476" a="1"/>
  <c r="X26" i="476" s="1"/>
  <c r="Y26" i="476" a="1"/>
  <c r="Y26" i="476" s="1"/>
  <c r="W28" i="476" a="1"/>
  <c r="W28" i="476" s="1"/>
  <c r="K28" i="476" a="1"/>
  <c r="K28" i="476" s="1"/>
  <c r="X28" i="476" a="1"/>
  <c r="X28" i="476" s="1"/>
  <c r="Y28" i="476" a="1"/>
  <c r="Y28" i="476" s="1"/>
  <c r="K3" i="476" a="1"/>
  <c r="K3" i="476" s="1"/>
  <c r="J3" i="476" a="1"/>
  <c r="J3" i="476" s="1"/>
  <c r="X8" i="476" a="1"/>
  <c r="X8" i="476" s="1"/>
  <c r="W8" i="476" a="1"/>
  <c r="W8" i="476" s="1"/>
  <c r="Y8" i="476" a="1"/>
  <c r="Y8" i="476" s="1"/>
  <c r="W12" i="476" a="1"/>
  <c r="W12" i="476" s="1"/>
  <c r="K12" i="476" a="1"/>
  <c r="K12" i="476" s="1"/>
  <c r="X12" i="476" a="1"/>
  <c r="X12" i="476" s="1"/>
  <c r="Y12" i="476" a="1"/>
  <c r="Y12" i="476" s="1"/>
  <c r="W11" i="476" a="1"/>
  <c r="W11" i="476" s="1"/>
  <c r="Y11" i="476" a="1"/>
  <c r="Y11" i="476" s="1"/>
  <c r="K11" i="476" a="1"/>
  <c r="K11" i="476" s="1"/>
  <c r="X11" i="476" a="1"/>
  <c r="X11" i="476" s="1"/>
  <c r="Y19" i="476" a="1"/>
  <c r="Y19" i="476" s="1"/>
  <c r="K19" i="476" a="1"/>
  <c r="K19" i="476" s="1"/>
  <c r="W19" i="476" a="1"/>
  <c r="W19" i="476" s="1"/>
  <c r="X19" i="476" a="1"/>
  <c r="X19" i="476" s="1"/>
  <c r="W27" i="476" a="1"/>
  <c r="W27" i="476" s="1"/>
  <c r="Y27" i="476" a="1"/>
  <c r="Y27" i="476" s="1"/>
  <c r="K27" i="476" a="1"/>
  <c r="K27" i="476" s="1"/>
  <c r="X27" i="476" a="1"/>
  <c r="X27" i="476" s="1"/>
  <c r="R11" i="476"/>
  <c r="R27" i="476"/>
  <c r="R13" i="476"/>
  <c r="R9" i="476"/>
  <c r="R16" i="476"/>
  <c r="R17" i="476"/>
  <c r="R24" i="476"/>
  <c r="R19" i="476"/>
  <c r="R28" i="476"/>
  <c r="R29" i="476"/>
  <c r="R25" i="476"/>
  <c r="R7" i="476"/>
  <c r="R20" i="476"/>
  <c r="R21" i="476"/>
  <c r="R12" i="476"/>
  <c r="R32" i="476"/>
  <c r="R22" i="476"/>
  <c r="R35" i="476"/>
  <c r="W15" i="476" a="1"/>
  <c r="W15" i="476" s="1"/>
  <c r="X15" i="476" a="1"/>
  <c r="X15" i="476" s="1"/>
  <c r="Y15" i="476" a="1"/>
  <c r="Y15" i="476" s="1"/>
  <c r="K15" i="476" a="1"/>
  <c r="K15" i="476" s="1"/>
  <c r="W33" i="476" a="1"/>
  <c r="W33" i="476" s="1"/>
  <c r="K33" i="476" a="1"/>
  <c r="K33" i="476" s="1"/>
  <c r="Y33" i="476" a="1"/>
  <c r="Y33" i="476" s="1"/>
  <c r="X33" i="476" a="1"/>
  <c r="X33" i="476" s="1"/>
  <c r="W24" i="476" a="1"/>
  <c r="W24" i="476" s="1"/>
  <c r="K24" i="476" a="1"/>
  <c r="K24" i="476" s="1"/>
  <c r="X24" i="476" a="1"/>
  <c r="X24" i="476" s="1"/>
  <c r="Y24" i="476" a="1"/>
  <c r="Y24" i="476" s="1"/>
  <c r="W29" i="476" a="1"/>
  <c r="W29" i="476" s="1"/>
  <c r="K29" i="476" a="1"/>
  <c r="K29" i="476" s="1"/>
  <c r="Y29" i="476" a="1"/>
  <c r="Y29" i="476" s="1"/>
  <c r="X29" i="476" a="1"/>
  <c r="X29" i="476" s="1"/>
  <c r="X17" i="476" a="1"/>
  <c r="X17" i="476" s="1"/>
  <c r="W17" i="476" a="1"/>
  <c r="W17" i="476" s="1"/>
  <c r="K17" i="476" a="1"/>
  <c r="K17" i="476" s="1"/>
  <c r="Y17" i="476" a="1"/>
  <c r="Y17" i="476" s="1"/>
  <c r="W34" i="476" a="1"/>
  <c r="W34" i="476" s="1"/>
  <c r="K34" i="476" a="1"/>
  <c r="K34" i="476" s="1"/>
  <c r="X34" i="476" a="1"/>
  <c r="X34" i="476" s="1"/>
  <c r="Y34" i="476" a="1"/>
  <c r="Y34" i="476" s="1"/>
  <c r="K13" i="476" a="1"/>
  <c r="K13" i="476" s="1"/>
  <c r="Y13" i="476" a="1"/>
  <c r="Y13" i="476" s="1"/>
  <c r="X13" i="476" a="1"/>
  <c r="X13" i="476" s="1"/>
  <c r="W13" i="476" a="1"/>
  <c r="W13" i="476" s="1"/>
  <c r="K9" i="476" a="1"/>
  <c r="K9" i="476" s="1"/>
  <c r="Y9" i="476" a="1"/>
  <c r="Y9" i="476" s="1"/>
  <c r="X9" i="476" a="1"/>
  <c r="X9" i="476" s="1"/>
  <c r="W9" i="476" a="1"/>
  <c r="W9" i="476" s="1"/>
  <c r="W22" i="476" a="1"/>
  <c r="W22" i="476" s="1"/>
  <c r="X22" i="476" a="1"/>
  <c r="X22" i="476" s="1"/>
  <c r="Y22" i="476" a="1"/>
  <c r="Y22" i="476" s="1"/>
  <c r="K22" i="476" a="1"/>
  <c r="K22" i="476" s="1"/>
  <c r="W25" i="476" a="1"/>
  <c r="W25" i="476" s="1"/>
  <c r="K25" i="476" a="1"/>
  <c r="K25" i="476" s="1"/>
  <c r="Y25" i="476" a="1"/>
  <c r="Y25" i="476" s="1"/>
  <c r="X25" i="476" a="1"/>
  <c r="X25" i="476" s="1"/>
  <c r="W20" i="476" a="1"/>
  <c r="W20" i="476" s="1"/>
  <c r="Y20" i="476" a="1"/>
  <c r="Y20" i="476" s="1"/>
  <c r="K20" i="476" a="1"/>
  <c r="K20" i="476" s="1"/>
  <c r="X20" i="476" a="1"/>
  <c r="X20" i="476" s="1"/>
  <c r="K21" i="476" a="1"/>
  <c r="K21" i="476" s="1"/>
  <c r="Y21" i="476" a="1"/>
  <c r="Y21" i="476" s="1"/>
  <c r="X21" i="476" a="1"/>
  <c r="X21" i="476" s="1"/>
  <c r="W21" i="476" a="1"/>
  <c r="W21" i="476" s="1"/>
  <c r="W16" i="476" a="1"/>
  <c r="W16" i="476" s="1"/>
  <c r="X16" i="476" a="1"/>
  <c r="X16" i="476" s="1"/>
  <c r="Y16" i="476" a="1"/>
  <c r="Y16" i="476" s="1"/>
  <c r="K16" i="476" a="1"/>
  <c r="K16" i="476" s="1"/>
  <c r="Y10" i="476" a="1"/>
  <c r="Y10" i="476" s="1"/>
  <c r="W10" i="476" a="1"/>
  <c r="W10" i="476" s="1"/>
  <c r="X10" i="476" a="1"/>
  <c r="X10" i="476" s="1"/>
  <c r="W32" i="476" a="1"/>
  <c r="W32" i="476" s="1"/>
  <c r="X32" i="476" a="1"/>
  <c r="X32" i="476" s="1"/>
  <c r="Y32" i="476" a="1"/>
  <c r="Y32" i="476" s="1"/>
  <c r="K32" i="476" a="1"/>
  <c r="K32" i="476" s="1"/>
  <c r="W31" i="476" a="1"/>
  <c r="W31" i="476" s="1"/>
  <c r="Y31" i="476" a="1"/>
  <c r="Y31" i="476" s="1"/>
  <c r="X31" i="476" a="1"/>
  <c r="X31" i="476" s="1"/>
  <c r="R18" i="476"/>
  <c r="W14" i="476" a="1"/>
  <c r="W14" i="476" s="1"/>
  <c r="X14" i="476" a="1"/>
  <c r="X14" i="476" s="1"/>
  <c r="Y14" i="476" a="1"/>
  <c r="Y14" i="476" s="1"/>
  <c r="X23" i="476" a="1"/>
  <c r="X23" i="476" s="1"/>
  <c r="Y23" i="476" a="1"/>
  <c r="Y23" i="476" s="1"/>
  <c r="W23" i="476" a="1"/>
  <c r="W23" i="476" s="1"/>
  <c r="K23" i="476" a="1"/>
  <c r="K23" i="476" s="1"/>
  <c r="W30" i="476" a="1"/>
  <c r="W30" i="476" s="1"/>
  <c r="X30" i="476" a="1"/>
  <c r="X30" i="476" s="1"/>
  <c r="Y30" i="476" a="1"/>
  <c r="Y30" i="476" s="1"/>
  <c r="W18" i="476" a="1"/>
  <c r="W18" i="476" s="1"/>
  <c r="X18" i="476" a="1"/>
  <c r="X18" i="476" s="1"/>
  <c r="Y18" i="476" a="1"/>
  <c r="Y18" i="476" s="1"/>
  <c r="K18" i="476" a="1"/>
  <c r="K18" i="476" s="1"/>
  <c r="X35" i="475" a="1"/>
  <c r="X35" i="475" s="1"/>
  <c r="W35" i="475" a="1"/>
  <c r="W35" i="475" s="1"/>
  <c r="Y35" i="475" a="1"/>
  <c r="Y35" i="475" s="1"/>
  <c r="K35" i="475" a="1"/>
  <c r="K35" i="475" s="1"/>
  <c r="L35" i="475" s="1" a="1"/>
  <c r="L35" i="475" s="1"/>
  <c r="K3" i="475" a="1"/>
  <c r="K3" i="475" s="1"/>
  <c r="J3" i="475" a="1"/>
  <c r="J3" i="475" s="1"/>
  <c r="W15" i="475" a="1"/>
  <c r="W15" i="475" s="1"/>
  <c r="Y15" i="475" a="1"/>
  <c r="Y15" i="475" s="1"/>
  <c r="X15" i="475" a="1"/>
  <c r="X15" i="475" s="1"/>
  <c r="W29" i="475" a="1"/>
  <c r="W29" i="475" s="1"/>
  <c r="X29" i="475" a="1"/>
  <c r="X29" i="475" s="1"/>
  <c r="K29" i="475" a="1"/>
  <c r="K29" i="475" s="1"/>
  <c r="L29" i="475" s="1" a="1"/>
  <c r="L29" i="475" s="1"/>
  <c r="Y29" i="475" a="1"/>
  <c r="Y29" i="475" s="1"/>
  <c r="X11" i="475" a="1"/>
  <c r="X11" i="475" s="1"/>
  <c r="Y11" i="475" a="1"/>
  <c r="Y11" i="475" s="1"/>
  <c r="W11" i="475" a="1"/>
  <c r="W11" i="475" s="1"/>
  <c r="W13" i="475" a="1"/>
  <c r="W13" i="475" s="1"/>
  <c r="X13" i="475" a="1"/>
  <c r="X13" i="475" s="1"/>
  <c r="Y13" i="475" a="1"/>
  <c r="Y13" i="475" s="1"/>
  <c r="W33" i="475" a="1"/>
  <c r="W33" i="475" s="1"/>
  <c r="X33" i="475" a="1"/>
  <c r="X33" i="475" s="1"/>
  <c r="K33" i="475" a="1"/>
  <c r="K33" i="475" s="1"/>
  <c r="L33" i="475" s="1" a="1"/>
  <c r="L33" i="475" s="1"/>
  <c r="Y33" i="475" a="1"/>
  <c r="Y33" i="475" s="1"/>
  <c r="W30" i="475" a="1"/>
  <c r="W30" i="475" s="1"/>
  <c r="Y30" i="475" a="1"/>
  <c r="Y30" i="475" s="1"/>
  <c r="X30" i="475" a="1"/>
  <c r="X30" i="475" s="1"/>
  <c r="K30" i="475" a="1"/>
  <c r="K30" i="475" s="1"/>
  <c r="L30" i="475" s="1" a="1"/>
  <c r="L30" i="475" s="1"/>
  <c r="W31" i="475" a="1"/>
  <c r="W31" i="475" s="1"/>
  <c r="Y31" i="475" a="1"/>
  <c r="Y31" i="475" s="1"/>
  <c r="X31" i="475" a="1"/>
  <c r="X31" i="475" s="1"/>
  <c r="K31" i="475" a="1"/>
  <c r="K31" i="475" s="1"/>
  <c r="L31" i="475" s="1" a="1"/>
  <c r="L31" i="475" s="1"/>
  <c r="W24" i="475" a="1"/>
  <c r="W24" i="475" s="1"/>
  <c r="K24" i="475" a="1"/>
  <c r="K24" i="475" s="1"/>
  <c r="L24" i="475" s="1" a="1"/>
  <c r="L24" i="475" s="1"/>
  <c r="X24" i="475" a="1"/>
  <c r="X24" i="475" s="1"/>
  <c r="Y24" i="475" a="1"/>
  <c r="Y24" i="475" s="1"/>
  <c r="Y28" i="475" a="1"/>
  <c r="Y28" i="475" s="1"/>
  <c r="X28" i="475" a="1"/>
  <c r="X28" i="475" s="1"/>
  <c r="W28" i="475" a="1"/>
  <c r="W28" i="475" s="1"/>
  <c r="K28" i="475" a="1"/>
  <c r="K28" i="475" s="1"/>
  <c r="L28" i="475" s="1" a="1"/>
  <c r="L28" i="475" s="1"/>
  <c r="W20" i="475" a="1"/>
  <c r="W20" i="475" s="1"/>
  <c r="K20" i="475" a="1"/>
  <c r="K20" i="475" s="1"/>
  <c r="L20" i="475" s="1" a="1"/>
  <c r="L20" i="475" s="1"/>
  <c r="Y20" i="475" a="1"/>
  <c r="Y20" i="475" s="1"/>
  <c r="X20" i="475" a="1"/>
  <c r="X20" i="475" s="1"/>
  <c r="W17" i="475" a="1"/>
  <c r="W17" i="475" s="1"/>
  <c r="Y17" i="475" a="1"/>
  <c r="Y17" i="475" s="1"/>
  <c r="X17" i="475" a="1"/>
  <c r="X17" i="475" s="1"/>
  <c r="W27" i="475" a="1"/>
  <c r="W27" i="475" s="1"/>
  <c r="Y27" i="475" a="1"/>
  <c r="Y27" i="475" s="1"/>
  <c r="X27" i="475" a="1"/>
  <c r="X27" i="475" s="1"/>
  <c r="K27" i="475" a="1"/>
  <c r="K27" i="475" s="1"/>
  <c r="L27" i="475" s="1" a="1"/>
  <c r="L27" i="475" s="1"/>
  <c r="Y36" i="475" a="1"/>
  <c r="Y36" i="475" s="1"/>
  <c r="W36" i="475" a="1"/>
  <c r="W36" i="475" s="1"/>
  <c r="X36" i="475" a="1"/>
  <c r="X36" i="475" s="1"/>
  <c r="K36" i="475" a="1"/>
  <c r="K36" i="475" s="1"/>
  <c r="L36" i="475" s="1" a="1"/>
  <c r="L36" i="475" s="1"/>
  <c r="X19" i="475" a="1"/>
  <c r="X19" i="475" s="1"/>
  <c r="Y19" i="475" a="1"/>
  <c r="Y19" i="475" s="1"/>
  <c r="K19" i="475" a="1"/>
  <c r="K19" i="475" s="1"/>
  <c r="L19" i="475" s="1" a="1"/>
  <c r="L19" i="475" s="1"/>
  <c r="W19" i="475" a="1"/>
  <c r="W19" i="475" s="1"/>
  <c r="Y7" i="475" a="1"/>
  <c r="Y7" i="475" s="1"/>
  <c r="X7" i="475" a="1"/>
  <c r="X7" i="475" s="1"/>
  <c r="W7" i="475" a="1"/>
  <c r="W7" i="475" s="1"/>
  <c r="Y32" i="475" a="1"/>
  <c r="Y32" i="475" s="1"/>
  <c r="X32" i="475" a="1"/>
  <c r="X32" i="475" s="1"/>
  <c r="W32" i="475" a="1"/>
  <c r="W32" i="475" s="1"/>
  <c r="K32" i="475" a="1"/>
  <c r="K32" i="475" s="1"/>
  <c r="L32" i="475" s="1" a="1"/>
  <c r="L32" i="475" s="1"/>
  <c r="W18" i="475" a="1"/>
  <c r="W18" i="475" s="1"/>
  <c r="X18" i="475" a="1"/>
  <c r="X18" i="475" s="1"/>
  <c r="K18" i="475" a="1"/>
  <c r="K18" i="475" s="1"/>
  <c r="Y18" i="475" a="1"/>
  <c r="Y18" i="475" s="1"/>
  <c r="X16" i="475" a="1"/>
  <c r="X16" i="475" s="1"/>
  <c r="Y16" i="475" a="1"/>
  <c r="Y16" i="475" s="1"/>
  <c r="W16" i="475" a="1"/>
  <c r="W16" i="475" s="1"/>
  <c r="K16" i="475" a="1"/>
  <c r="K16" i="475" s="1"/>
  <c r="L16" i="475" s="1" a="1"/>
  <c r="L16" i="475" s="1"/>
  <c r="X25" i="475" a="1"/>
  <c r="X25" i="475" s="1"/>
  <c r="Y25" i="475" a="1"/>
  <c r="Y25" i="475" s="1"/>
  <c r="W25" i="475" a="1"/>
  <c r="W25" i="475" s="1"/>
  <c r="K25" i="475" a="1"/>
  <c r="K25" i="475" s="1"/>
  <c r="L25" i="475" s="1" a="1"/>
  <c r="L25" i="475" s="1"/>
  <c r="W23" i="475" a="1"/>
  <c r="W23" i="475" s="1"/>
  <c r="X23" i="475" a="1"/>
  <c r="X23" i="475" s="1"/>
  <c r="Y23" i="475" a="1"/>
  <c r="Y23" i="475" s="1"/>
  <c r="K23" i="475" a="1"/>
  <c r="K23" i="475" s="1"/>
  <c r="L23" i="475" s="1" a="1"/>
  <c r="L23" i="475" s="1"/>
  <c r="X26" i="475" a="1"/>
  <c r="X26" i="475" s="1"/>
  <c r="Y26" i="475" a="1"/>
  <c r="Y26" i="475" s="1"/>
  <c r="W26" i="475" a="1"/>
  <c r="W26" i="475" s="1"/>
  <c r="Y21" i="475" a="1"/>
  <c r="Y21" i="475" s="1"/>
  <c r="W21" i="475" a="1"/>
  <c r="W21" i="475" s="1"/>
  <c r="X21" i="475" a="1"/>
  <c r="X21" i="475" s="1"/>
  <c r="W9" i="475" a="1"/>
  <c r="W9" i="475" s="1"/>
  <c r="X9" i="475" a="1"/>
  <c r="X9" i="475" s="1"/>
  <c r="Y9" i="475" a="1"/>
  <c r="Y9" i="475" s="1"/>
  <c r="Y34" i="475" a="1"/>
  <c r="Y34" i="475" s="1"/>
  <c r="X34" i="475" a="1"/>
  <c r="X34" i="475" s="1"/>
  <c r="W34" i="475" a="1"/>
  <c r="W34" i="475" s="1"/>
  <c r="K34" i="475" a="1"/>
  <c r="K34" i="475" s="1"/>
  <c r="L34" i="475" s="1" a="1"/>
  <c r="L34" i="475" s="1"/>
  <c r="W22" i="475" a="1"/>
  <c r="W22" i="475" s="1"/>
  <c r="Y22" i="475" a="1"/>
  <c r="Y22" i="475" s="1"/>
  <c r="X22" i="475" a="1"/>
  <c r="X22" i="475" s="1"/>
  <c r="R32" i="475"/>
  <c r="R28" i="475"/>
  <c r="R31" i="475"/>
  <c r="R27" i="475"/>
  <c r="R10" i="475"/>
  <c r="R12" i="475"/>
  <c r="R24" i="475"/>
  <c r="R30" i="475"/>
  <c r="R8" i="475"/>
  <c r="R36" i="475"/>
  <c r="R20" i="475"/>
  <c r="R16" i="475"/>
  <c r="R29" i="475"/>
  <c r="R33" i="475"/>
  <c r="R23" i="475"/>
  <c r="R35" i="475"/>
  <c r="R18" i="475"/>
  <c r="R34" i="475"/>
  <c r="K22" i="475" a="1"/>
  <c r="K22" i="475" s="1"/>
  <c r="L22" i="475" s="1" a="1"/>
  <c r="L22" i="475" s="1"/>
  <c r="X8" i="475" a="1"/>
  <c r="X8" i="475" s="1"/>
  <c r="W8" i="475" a="1"/>
  <c r="W8" i="475" s="1"/>
  <c r="K8" i="475" a="1"/>
  <c r="K8" i="475" s="1"/>
  <c r="Y8" i="475" a="1"/>
  <c r="Y8" i="475" s="1"/>
  <c r="K10" i="475" a="1"/>
  <c r="K10" i="475" s="1"/>
  <c r="L10" i="475" s="1" a="1"/>
  <c r="L10" i="475" s="1"/>
  <c r="X10" i="475" a="1"/>
  <c r="X10" i="475" s="1"/>
  <c r="Y10" i="475" a="1"/>
  <c r="Y10" i="475" s="1"/>
  <c r="W10" i="475" a="1"/>
  <c r="W10" i="475" s="1"/>
  <c r="X32" i="474" a="1"/>
  <c r="X32" i="474" s="1"/>
  <c r="W32" i="474" a="1"/>
  <c r="W32" i="474" s="1"/>
  <c r="Y32" i="474" a="1"/>
  <c r="Y32" i="474" s="1"/>
  <c r="W21" i="474" a="1"/>
  <c r="W21" i="474" s="1"/>
  <c r="X21" i="474" a="1"/>
  <c r="X21" i="474" s="1"/>
  <c r="Y21" i="474" a="1"/>
  <c r="Y21" i="474" s="1"/>
  <c r="X10" i="474" a="1"/>
  <c r="X10" i="474" s="1"/>
  <c r="W10" i="474" a="1"/>
  <c r="W10" i="474" s="1"/>
  <c r="Y10" i="474" a="1"/>
  <c r="Y10" i="474" s="1"/>
  <c r="X26" i="474" a="1"/>
  <c r="X26" i="474" s="1"/>
  <c r="W26" i="474" a="1"/>
  <c r="W26" i="474" s="1"/>
  <c r="Y26" i="474" a="1"/>
  <c r="Y26" i="474" s="1"/>
  <c r="W34" i="474" a="1"/>
  <c r="W34" i="474" s="1"/>
  <c r="K34" i="474" a="1"/>
  <c r="K34" i="474" s="1"/>
  <c r="L34" i="474" s="1" a="1"/>
  <c r="L34" i="474" s="1"/>
  <c r="X34" i="474" a="1"/>
  <c r="X34" i="474" s="1"/>
  <c r="Y34" i="474" a="1"/>
  <c r="Y34" i="474" s="1"/>
  <c r="J3" i="474" a="1"/>
  <c r="J3" i="474" s="1"/>
  <c r="K3" i="474" a="1"/>
  <c r="K3" i="474" s="1"/>
  <c r="Y7" i="474" a="1"/>
  <c r="Y7" i="474" s="1"/>
  <c r="K7" i="474" a="1"/>
  <c r="K7" i="474" s="1"/>
  <c r="W7" i="474" a="1"/>
  <c r="W7" i="474" s="1"/>
  <c r="X7" i="474" a="1"/>
  <c r="X7" i="474" s="1"/>
  <c r="Y25" i="474" a="1"/>
  <c r="Y25" i="474" s="1"/>
  <c r="W25" i="474" a="1"/>
  <c r="W25" i="474" s="1"/>
  <c r="X25" i="474" a="1"/>
  <c r="X25" i="474" s="1"/>
  <c r="W36" i="474" a="1"/>
  <c r="W36" i="474" s="1"/>
  <c r="X36" i="474" a="1"/>
  <c r="X36" i="474" s="1"/>
  <c r="Y36" i="474" a="1"/>
  <c r="Y36" i="474" s="1"/>
  <c r="X24" i="474" a="1"/>
  <c r="X24" i="474" s="1"/>
  <c r="W24" i="474" a="1"/>
  <c r="W24" i="474" s="1"/>
  <c r="Y24" i="474" a="1"/>
  <c r="Y24" i="474" s="1"/>
  <c r="K36" i="474" a="1"/>
  <c r="K36" i="474" s="1"/>
  <c r="L36" i="474" s="1" a="1"/>
  <c r="L36" i="474" s="1"/>
  <c r="K32" i="474" a="1"/>
  <c r="K32" i="474" s="1"/>
  <c r="L32" i="474" s="1" a="1"/>
  <c r="L32" i="474" s="1"/>
  <c r="Y13" i="474" a="1"/>
  <c r="Y13" i="474" s="1"/>
  <c r="W13" i="474" a="1"/>
  <c r="W13" i="474" s="1"/>
  <c r="K13" i="474" a="1"/>
  <c r="K13" i="474" s="1"/>
  <c r="L13" i="474" s="1" a="1"/>
  <c r="L13" i="474" s="1"/>
  <c r="X13" i="474" a="1"/>
  <c r="X13" i="474" s="1"/>
  <c r="R16" i="474"/>
  <c r="K25" i="474" a="1"/>
  <c r="K25" i="474" s="1"/>
  <c r="L25" i="474" s="1" a="1"/>
  <c r="L25" i="474" s="1"/>
  <c r="R12" i="474"/>
  <c r="R36" i="474"/>
  <c r="R11" i="474"/>
  <c r="R20" i="474"/>
  <c r="R28" i="474"/>
  <c r="H9" i="474" a="1"/>
  <c r="H9" i="474" s="1"/>
  <c r="R23" i="474"/>
  <c r="R22" i="474"/>
  <c r="R19" i="474"/>
  <c r="K21" i="474" a="1"/>
  <c r="K21" i="474" s="1"/>
  <c r="L21" i="474" s="1" a="1"/>
  <c r="L21" i="474" s="1"/>
  <c r="R26" i="474"/>
  <c r="R15" i="474"/>
  <c r="R29" i="474"/>
  <c r="K10" i="474" a="1"/>
  <c r="K10" i="474" s="1"/>
  <c r="L10" i="474" s="1" a="1"/>
  <c r="L10" i="474" s="1"/>
  <c r="W35" i="474" a="1"/>
  <c r="W35" i="474" s="1"/>
  <c r="K35" i="474" a="1"/>
  <c r="K35" i="474" s="1"/>
  <c r="L35" i="474" s="1" a="1"/>
  <c r="L35" i="474" s="1"/>
  <c r="Y35" i="474" a="1"/>
  <c r="Y35" i="474" s="1"/>
  <c r="X35" i="474" a="1"/>
  <c r="X35" i="474" s="1"/>
  <c r="X16" i="474" a="1"/>
  <c r="X16" i="474" s="1"/>
  <c r="Y16" i="474" a="1"/>
  <c r="Y16" i="474" s="1"/>
  <c r="W16" i="474" a="1"/>
  <c r="W16" i="474" s="1"/>
  <c r="Y33" i="474" a="1"/>
  <c r="Y33" i="474" s="1"/>
  <c r="W33" i="474" a="1"/>
  <c r="W33" i="474" s="1"/>
  <c r="X33" i="474" a="1"/>
  <c r="X33" i="474" s="1"/>
  <c r="X28" i="474" a="1"/>
  <c r="X28" i="474" s="1"/>
  <c r="Y28" i="474" a="1"/>
  <c r="Y28" i="474" s="1"/>
  <c r="W28" i="474" a="1"/>
  <c r="W28" i="474" s="1"/>
  <c r="W12" i="474" a="1"/>
  <c r="W12" i="474" s="1"/>
  <c r="X12" i="474" a="1"/>
  <c r="X12" i="474" s="1"/>
  <c r="Y12" i="474" a="1"/>
  <c r="Y12" i="474" s="1"/>
  <c r="R32" i="474"/>
  <c r="R17" i="474"/>
  <c r="R24" i="474"/>
  <c r="K26" i="474" a="1"/>
  <c r="K26" i="474" s="1"/>
  <c r="L26" i="474" s="1" a="1"/>
  <c r="L26" i="474" s="1"/>
  <c r="R10" i="474"/>
  <c r="W19" i="474" a="1"/>
  <c r="W19" i="474" s="1"/>
  <c r="X19" i="474" a="1"/>
  <c r="X19" i="474" s="1"/>
  <c r="Y19" i="474" a="1"/>
  <c r="Y19" i="474" s="1"/>
  <c r="Y21" i="472" a="1"/>
  <c r="Y21" i="472" s="1"/>
  <c r="X21" i="472" a="1"/>
  <c r="X21" i="472" s="1"/>
  <c r="W21" i="472" a="1"/>
  <c r="W21" i="472" s="1"/>
  <c r="W32" i="472" a="1"/>
  <c r="W32" i="472" s="1"/>
  <c r="X32" i="472" a="1"/>
  <c r="X32" i="472" s="1"/>
  <c r="K32" i="472" a="1"/>
  <c r="K32" i="472" s="1"/>
  <c r="L32" i="472" s="1" a="1"/>
  <c r="L32" i="472" s="1"/>
  <c r="Y32" i="472" a="1"/>
  <c r="Y32" i="472" s="1"/>
  <c r="X8" i="472" a="1"/>
  <c r="X8" i="472" s="1"/>
  <c r="Y8" i="472" a="1"/>
  <c r="Y8" i="472" s="1"/>
  <c r="W8" i="472" a="1"/>
  <c r="W8" i="472" s="1"/>
  <c r="W28" i="472" a="1"/>
  <c r="W28" i="472" s="1"/>
  <c r="X28" i="472" a="1"/>
  <c r="X28" i="472" s="1"/>
  <c r="K28" i="472" a="1"/>
  <c r="K28" i="472" s="1"/>
  <c r="L28" i="472" s="1" a="1"/>
  <c r="L28" i="472" s="1"/>
  <c r="Y28" i="472" a="1"/>
  <c r="Y28" i="472" s="1"/>
  <c r="W35" i="472" a="1"/>
  <c r="W35" i="472" s="1"/>
  <c r="X35" i="472" a="1"/>
  <c r="X35" i="472" s="1"/>
  <c r="Y35" i="472" a="1"/>
  <c r="Y35" i="472" s="1"/>
  <c r="X36" i="472" a="1"/>
  <c r="X36" i="472" s="1"/>
  <c r="W36" i="472" a="1"/>
  <c r="W36" i="472" s="1"/>
  <c r="Y36" i="472" a="1"/>
  <c r="Y36" i="472" s="1"/>
  <c r="K36" i="472" a="1"/>
  <c r="K36" i="472" s="1"/>
  <c r="L36" i="472" s="1" a="1"/>
  <c r="L36" i="472" s="1"/>
  <c r="R31" i="472"/>
  <c r="R34" i="472"/>
  <c r="R36" i="472"/>
  <c r="R32" i="472"/>
  <c r="R28" i="472"/>
  <c r="R35" i="472"/>
  <c r="W33" i="472" a="1"/>
  <c r="W33" i="472" s="1"/>
  <c r="Y33" i="472" a="1"/>
  <c r="Y33" i="472" s="1"/>
  <c r="X33" i="472" a="1"/>
  <c r="X33" i="472" s="1"/>
  <c r="X13" i="472" a="1"/>
  <c r="X13" i="472" s="1"/>
  <c r="Y13" i="472" a="1"/>
  <c r="Y13" i="472" s="1"/>
  <c r="W13" i="472" a="1"/>
  <c r="W13" i="472" s="1"/>
  <c r="R8" i="472"/>
  <c r="R10" i="472"/>
  <c r="R12" i="472"/>
  <c r="R14" i="472"/>
  <c r="R16" i="472"/>
  <c r="R18" i="472"/>
  <c r="R20" i="472"/>
  <c r="R22" i="472"/>
  <c r="X30" i="472" a="1"/>
  <c r="X30" i="472" s="1"/>
  <c r="W30" i="472" a="1"/>
  <c r="W30" i="472" s="1"/>
  <c r="Y30" i="472" a="1"/>
  <c r="Y30" i="472" s="1"/>
  <c r="X11" i="472" a="1"/>
  <c r="X11" i="472" s="1"/>
  <c r="Y11" i="472" a="1"/>
  <c r="Y11" i="472" s="1"/>
  <c r="W11" i="472" a="1"/>
  <c r="W11" i="472" s="1"/>
  <c r="X19" i="472" a="1"/>
  <c r="X19" i="472" s="1"/>
  <c r="Y19" i="472" a="1"/>
  <c r="Y19" i="472" s="1"/>
  <c r="W19" i="472" a="1"/>
  <c r="W19" i="472" s="1"/>
  <c r="X14" i="472" a="1"/>
  <c r="X14" i="472" s="1"/>
  <c r="Y14" i="472" a="1"/>
  <c r="Y14" i="472" s="1"/>
  <c r="W14" i="472" a="1"/>
  <c r="W14" i="472" s="1"/>
  <c r="X24" i="472" a="1"/>
  <c r="X24" i="472" s="1"/>
  <c r="Y24" i="472" a="1"/>
  <c r="Y24" i="472" s="1"/>
  <c r="K24" i="472" a="1"/>
  <c r="K24" i="472" s="1"/>
  <c r="L24" i="472" s="1" a="1"/>
  <c r="L24" i="472" s="1"/>
  <c r="W24" i="472" a="1"/>
  <c r="W24" i="472" s="1"/>
  <c r="Y34" i="472" a="1"/>
  <c r="Y34" i="472" s="1"/>
  <c r="W34" i="472" a="1"/>
  <c r="W34" i="472" s="1"/>
  <c r="X34" i="472" a="1"/>
  <c r="X34" i="472" s="1"/>
  <c r="K34" i="472" a="1"/>
  <c r="K34" i="472" s="1"/>
  <c r="L34" i="472" s="1" a="1"/>
  <c r="L34" i="472" s="1"/>
  <c r="R7" i="472"/>
  <c r="R26" i="472"/>
  <c r="K21" i="472" a="1"/>
  <c r="K21" i="472" s="1"/>
  <c r="L21" i="472" s="1" a="1"/>
  <c r="L21" i="472" s="1"/>
  <c r="W23" i="472" a="1"/>
  <c r="W23" i="472" s="1"/>
  <c r="X23" i="472" a="1"/>
  <c r="X23" i="472" s="1"/>
  <c r="Y23" i="472" a="1"/>
  <c r="Y23" i="472" s="1"/>
  <c r="J3" i="472" a="1"/>
  <c r="J3" i="472" s="1"/>
  <c r="K3" i="472" a="1"/>
  <c r="K3" i="472" s="1"/>
  <c r="R19" i="472"/>
  <c r="K8" i="472" a="1"/>
  <c r="K8" i="472" s="1"/>
  <c r="K14" i="472" a="1"/>
  <c r="K14" i="472" s="1"/>
  <c r="L14" i="472" s="1" a="1"/>
  <c r="L14" i="472" s="1"/>
  <c r="X29" i="472" a="1"/>
  <c r="X29" i="472" s="1"/>
  <c r="W29" i="472" a="1"/>
  <c r="W29" i="472" s="1"/>
  <c r="Y29" i="472" a="1"/>
  <c r="Y29" i="472" s="1"/>
  <c r="R9" i="472"/>
  <c r="R17" i="472"/>
  <c r="R25" i="472"/>
  <c r="R27" i="472"/>
  <c r="X18" i="472" a="1"/>
  <c r="X18" i="472" s="1"/>
  <c r="Y18" i="472" a="1"/>
  <c r="Y18" i="472" s="1"/>
  <c r="W18" i="472" a="1"/>
  <c r="W18" i="472" s="1"/>
  <c r="W31" i="472" a="1"/>
  <c r="W31" i="472" s="1"/>
  <c r="X31" i="472" a="1"/>
  <c r="X31" i="472" s="1"/>
  <c r="K31" i="472" a="1"/>
  <c r="K31" i="472" s="1"/>
  <c r="L31" i="472" s="1" a="1"/>
  <c r="L31" i="472" s="1"/>
  <c r="Y31" i="472" a="1"/>
  <c r="Y31" i="472" s="1"/>
  <c r="K23" i="472" a="1"/>
  <c r="K23" i="472" s="1"/>
  <c r="L23" i="472" s="1" a="1"/>
  <c r="L23" i="472" s="1"/>
  <c r="Y16" i="460" a="1"/>
  <c r="Y16" i="460" s="1"/>
  <c r="K13" i="472" a="1"/>
  <c r="K13" i="472" s="1"/>
  <c r="L13" i="472" s="1" a="1"/>
  <c r="L13" i="472" s="1"/>
  <c r="X15" i="472" a="1"/>
  <c r="X15" i="472" s="1"/>
  <c r="W15" i="472" a="1"/>
  <c r="W15" i="472" s="1"/>
  <c r="Y15" i="472" a="1"/>
  <c r="Y15" i="472" s="1"/>
  <c r="R21" i="472"/>
  <c r="K35" i="472" a="1"/>
  <c r="K35" i="472" s="1"/>
  <c r="L35" i="472" s="1" a="1"/>
  <c r="L35" i="472" s="1"/>
  <c r="Y26" i="472" a="1"/>
  <c r="Y26" i="472" s="1"/>
  <c r="X26" i="472" a="1"/>
  <c r="X26" i="472" s="1"/>
  <c r="W26" i="472" a="1"/>
  <c r="W26" i="472" s="1"/>
  <c r="K26" i="472" a="1"/>
  <c r="K26" i="472" s="1"/>
  <c r="L26" i="472" s="1" a="1"/>
  <c r="L26" i="472" s="1"/>
  <c r="R11" i="472"/>
  <c r="K15" i="472" a="1"/>
  <c r="K15" i="472" s="1"/>
  <c r="L15" i="472" s="1" a="1"/>
  <c r="L15" i="472" s="1"/>
  <c r="R30" i="472"/>
  <c r="X22" i="472" a="1"/>
  <c r="X22" i="472" s="1"/>
  <c r="Y22" i="472" a="1"/>
  <c r="Y22" i="472" s="1"/>
  <c r="W22" i="472" a="1"/>
  <c r="W22" i="472" s="1"/>
  <c r="K33" i="472" a="1"/>
  <c r="K33" i="472" s="1"/>
  <c r="L33" i="472" s="1" a="1"/>
  <c r="L33" i="472" s="1"/>
  <c r="K29" i="472" a="1"/>
  <c r="K29" i="472" s="1"/>
  <c r="R23" i="472"/>
  <c r="R33" i="472"/>
  <c r="Y7" i="472" a="1"/>
  <c r="Y7" i="472" s="1"/>
  <c r="W7" i="472" a="1"/>
  <c r="W7" i="472" s="1"/>
  <c r="X7" i="472" a="1"/>
  <c r="X7" i="472" s="1"/>
  <c r="K7" i="472" a="1"/>
  <c r="K7" i="472" s="1"/>
  <c r="X19" i="471" a="1"/>
  <c r="X19" i="471" s="1"/>
  <c r="W19" i="471" a="1"/>
  <c r="W19" i="471" s="1"/>
  <c r="Y19" i="471" a="1"/>
  <c r="Y19" i="471" s="1"/>
  <c r="W8" i="471" a="1"/>
  <c r="W8" i="471" s="1"/>
  <c r="Y8" i="471" a="1"/>
  <c r="Y8" i="471" s="1"/>
  <c r="K8" i="471" a="1"/>
  <c r="K8" i="471" s="1"/>
  <c r="X8" i="471" a="1"/>
  <c r="X8" i="471" s="1"/>
  <c r="R9" i="471"/>
  <c r="R16" i="471"/>
  <c r="R20" i="471"/>
  <c r="R30" i="471"/>
  <c r="R24" i="471"/>
  <c r="R15" i="471"/>
  <c r="R19" i="471"/>
  <c r="Y27" i="471" a="1"/>
  <c r="Y27" i="471" s="1"/>
  <c r="X27" i="471" a="1"/>
  <c r="X27" i="471" s="1"/>
  <c r="W27" i="471" a="1"/>
  <c r="W27" i="471" s="1"/>
  <c r="W17" i="471" a="1"/>
  <c r="W17" i="471" s="1"/>
  <c r="X17" i="471" a="1"/>
  <c r="X17" i="471" s="1"/>
  <c r="Y17" i="471" a="1"/>
  <c r="Y17" i="471" s="1"/>
  <c r="R33" i="471"/>
  <c r="R8" i="471"/>
  <c r="R28" i="471"/>
  <c r="Y13" i="471" a="1"/>
  <c r="Y13" i="471" s="1"/>
  <c r="W13" i="471" a="1"/>
  <c r="W13" i="471" s="1"/>
  <c r="X13" i="471" a="1"/>
  <c r="X13" i="471" s="1"/>
  <c r="R31" i="471"/>
  <c r="Y35" i="471" a="1"/>
  <c r="Y35" i="471" s="1"/>
  <c r="W35" i="471" a="1"/>
  <c r="W35" i="471" s="1"/>
  <c r="X35" i="471" a="1"/>
  <c r="X35" i="471" s="1"/>
  <c r="K35" i="471" a="1"/>
  <c r="K35" i="471" s="1"/>
  <c r="R29" i="471"/>
  <c r="R21" i="471"/>
  <c r="X14" i="471" a="1"/>
  <c r="X14" i="471" s="1"/>
  <c r="Y14" i="471" a="1"/>
  <c r="Y14" i="471" s="1"/>
  <c r="W14" i="471" a="1"/>
  <c r="W14" i="471" s="1"/>
  <c r="K19" i="471" a="1"/>
  <c r="K19" i="471" s="1"/>
  <c r="L19" i="471" s="1" a="1"/>
  <c r="L19" i="471" s="1"/>
  <c r="W15" i="471" a="1"/>
  <c r="W15" i="471" s="1"/>
  <c r="Y15" i="471" a="1"/>
  <c r="Y15" i="471" s="1"/>
  <c r="X15" i="471" a="1"/>
  <c r="X15" i="471" s="1"/>
  <c r="R23" i="471"/>
  <c r="X26" i="471" a="1"/>
  <c r="X26" i="471" s="1"/>
  <c r="W26" i="471" a="1"/>
  <c r="W26" i="471" s="1"/>
  <c r="Y26" i="471" a="1"/>
  <c r="Y26" i="471" s="1"/>
  <c r="R32" i="471"/>
  <c r="R12" i="471"/>
  <c r="R14" i="471"/>
  <c r="W36" i="471" a="1"/>
  <c r="W36" i="471" s="1"/>
  <c r="Y36" i="471" a="1"/>
  <c r="Y36" i="471" s="1"/>
  <c r="X36" i="471" a="1"/>
  <c r="X36" i="471" s="1"/>
  <c r="K36" i="471" a="1"/>
  <c r="K36" i="471" s="1"/>
  <c r="L36" i="471" s="1" a="1"/>
  <c r="L36" i="471" s="1"/>
  <c r="K15" i="471" a="1"/>
  <c r="K15" i="471" s="1"/>
  <c r="L15" i="471" s="1" a="1"/>
  <c r="L15" i="471" s="1"/>
  <c r="R25" i="471"/>
  <c r="R10" i="471"/>
  <c r="Y11" i="471" a="1"/>
  <c r="Y11" i="471" s="1"/>
  <c r="W11" i="471" a="1"/>
  <c r="W11" i="471" s="1"/>
  <c r="X11" i="471" a="1"/>
  <c r="X11" i="471" s="1"/>
  <c r="Y32" i="471" a="1"/>
  <c r="Y32" i="471" s="1"/>
  <c r="X32" i="471" a="1"/>
  <c r="X32" i="471" s="1"/>
  <c r="W32" i="471" a="1"/>
  <c r="W32" i="471" s="1"/>
  <c r="K32" i="471" a="1"/>
  <c r="K32" i="471" s="1"/>
  <c r="L32" i="471" s="1" a="1"/>
  <c r="L32" i="471" s="1"/>
  <c r="Y33" i="471" a="1"/>
  <c r="Y33" i="471" s="1"/>
  <c r="W33" i="471" a="1"/>
  <c r="W33" i="471" s="1"/>
  <c r="X33" i="471" a="1"/>
  <c r="X33" i="471" s="1"/>
  <c r="K33" i="471" a="1"/>
  <c r="K33" i="471" s="1"/>
  <c r="L33" i="471" s="1" a="1"/>
  <c r="L33" i="471" s="1"/>
  <c r="R36" i="471"/>
  <c r="R35" i="471"/>
  <c r="R7" i="471"/>
  <c r="R34" i="471"/>
  <c r="R13" i="471"/>
  <c r="W25" i="471" a="1"/>
  <c r="W25" i="471" s="1"/>
  <c r="X25" i="471" a="1"/>
  <c r="X25" i="471" s="1"/>
  <c r="Y25" i="471" a="1"/>
  <c r="Y25" i="471" s="1"/>
  <c r="X23" i="471" a="1"/>
  <c r="X23" i="471" s="1"/>
  <c r="Y23" i="471" a="1"/>
  <c r="Y23" i="471" s="1"/>
  <c r="W23" i="471" a="1"/>
  <c r="W23" i="471" s="1"/>
  <c r="R22" i="471"/>
  <c r="X9" i="471" a="1"/>
  <c r="X9" i="471" s="1"/>
  <c r="Y9" i="471" a="1"/>
  <c r="Y9" i="471" s="1"/>
  <c r="K9" i="471" a="1"/>
  <c r="K9" i="471" s="1"/>
  <c r="W9" i="471" a="1"/>
  <c r="W9" i="471" s="1"/>
  <c r="R27" i="471"/>
  <c r="R17" i="471"/>
  <c r="W34" i="471" a="1"/>
  <c r="W34" i="471" s="1"/>
  <c r="X34" i="471" a="1"/>
  <c r="X34" i="471" s="1"/>
  <c r="Y34" i="471" a="1"/>
  <c r="Y34" i="471" s="1"/>
  <c r="K34" i="471" a="1"/>
  <c r="K34" i="471" s="1"/>
  <c r="L34" i="471" s="1" a="1"/>
  <c r="L34" i="471" s="1"/>
  <c r="R18" i="471"/>
  <c r="AA9" i="469" a="1"/>
  <c r="AA9" i="469" s="1"/>
  <c r="H10" i="469" a="1"/>
  <c r="H10" i="469" s="1"/>
  <c r="W18" i="470" a="1"/>
  <c r="W18" i="470" s="1"/>
  <c r="X18" i="470" a="1"/>
  <c r="X18" i="470" s="1"/>
  <c r="Y18" i="470" a="1"/>
  <c r="Y18" i="470" s="1"/>
  <c r="K18" i="470" a="1"/>
  <c r="K18" i="470" s="1"/>
  <c r="L18" i="470" s="1" a="1"/>
  <c r="L18" i="470" s="1"/>
  <c r="X8" i="468" a="1"/>
  <c r="X8" i="468" s="1"/>
  <c r="Y8" i="468" a="1"/>
  <c r="Y8" i="468" s="1"/>
  <c r="K8" i="468" a="1"/>
  <c r="K8" i="468" s="1"/>
  <c r="W28" i="470" a="1"/>
  <c r="W28" i="470" s="1"/>
  <c r="X28" i="470" a="1"/>
  <c r="X28" i="470" s="1"/>
  <c r="Y28" i="470" a="1"/>
  <c r="Y28" i="470" s="1"/>
  <c r="K28" i="470" a="1"/>
  <c r="K28" i="470" s="1"/>
  <c r="L28" i="470" s="1" a="1"/>
  <c r="L28" i="470" s="1"/>
  <c r="W16" i="470" a="1"/>
  <c r="W16" i="470" s="1"/>
  <c r="X16" i="470" a="1"/>
  <c r="X16" i="470" s="1"/>
  <c r="K16" i="470" a="1"/>
  <c r="K16" i="470" s="1"/>
  <c r="L16" i="470" s="1" a="1"/>
  <c r="L16" i="470" s="1"/>
  <c r="Y16" i="470" a="1"/>
  <c r="Y16" i="470" s="1"/>
  <c r="W26" i="470" a="1"/>
  <c r="W26" i="470" s="1"/>
  <c r="Y26" i="470" a="1"/>
  <c r="Y26" i="470" s="1"/>
  <c r="X26" i="470" a="1"/>
  <c r="X26" i="470" s="1"/>
  <c r="X13" i="470" a="1"/>
  <c r="X13" i="470" s="1"/>
  <c r="W13" i="470" a="1"/>
  <c r="W13" i="470" s="1"/>
  <c r="K13" i="470" a="1"/>
  <c r="K13" i="470" s="1"/>
  <c r="L13" i="470" s="1" a="1"/>
  <c r="L13" i="470" s="1"/>
  <c r="Y13" i="470" a="1"/>
  <c r="Y13" i="470" s="1"/>
  <c r="W20" i="470" a="1"/>
  <c r="W20" i="470" s="1"/>
  <c r="X20" i="470" a="1"/>
  <c r="X20" i="470" s="1"/>
  <c r="K20" i="470" a="1"/>
  <c r="K20" i="470" s="1"/>
  <c r="Y20" i="470" a="1"/>
  <c r="Y20" i="470" s="1"/>
  <c r="W29" i="470" a="1"/>
  <c r="W29" i="470" s="1"/>
  <c r="K29" i="470" a="1"/>
  <c r="K29" i="470" s="1"/>
  <c r="L29" i="470" s="1" a="1"/>
  <c r="L29" i="470" s="1"/>
  <c r="Y29" i="470" a="1"/>
  <c r="Y29" i="470" s="1"/>
  <c r="X29" i="470" a="1"/>
  <c r="X29" i="470" s="1"/>
  <c r="W31" i="470" a="1"/>
  <c r="W31" i="470" s="1"/>
  <c r="K31" i="470" a="1"/>
  <c r="K31" i="470" s="1"/>
  <c r="L31" i="470" s="1" a="1"/>
  <c r="L31" i="470" s="1"/>
  <c r="Y31" i="470" a="1"/>
  <c r="Y31" i="470" s="1"/>
  <c r="X31" i="470" a="1"/>
  <c r="X31" i="470" s="1"/>
  <c r="K25" i="470" a="1"/>
  <c r="K25" i="470" s="1"/>
  <c r="L25" i="470" s="1" a="1"/>
  <c r="L25" i="470" s="1"/>
  <c r="Y25" i="470" a="1"/>
  <c r="Y25" i="470" s="1"/>
  <c r="X25" i="470" a="1"/>
  <c r="X25" i="470" s="1"/>
  <c r="W25" i="470" a="1"/>
  <c r="W25" i="470" s="1"/>
  <c r="W24" i="470" a="1"/>
  <c r="W24" i="470" s="1"/>
  <c r="X24" i="470" a="1"/>
  <c r="X24" i="470" s="1"/>
  <c r="Y24" i="470" a="1"/>
  <c r="Y24" i="470" s="1"/>
  <c r="K24" i="470" a="1"/>
  <c r="K24" i="470" s="1"/>
  <c r="L24" i="470" s="1" a="1"/>
  <c r="L24" i="470" s="1"/>
  <c r="W14" i="470" a="1"/>
  <c r="W14" i="470" s="1"/>
  <c r="X14" i="470" a="1"/>
  <c r="X14" i="470" s="1"/>
  <c r="K14" i="470" a="1"/>
  <c r="K14" i="470" s="1"/>
  <c r="L14" i="470" s="1" a="1"/>
  <c r="L14" i="470" s="1"/>
  <c r="Y14" i="470" a="1"/>
  <c r="Y14" i="470" s="1"/>
  <c r="W34" i="470" a="1"/>
  <c r="W34" i="470" s="1"/>
  <c r="X34" i="470" a="1"/>
  <c r="X34" i="470" s="1"/>
  <c r="Y34" i="470" a="1"/>
  <c r="Y34" i="470" s="1"/>
  <c r="K34" i="470" a="1"/>
  <c r="K34" i="470" s="1"/>
  <c r="L34" i="470" s="1" a="1"/>
  <c r="L34" i="470" s="1"/>
  <c r="K33" i="470" a="1"/>
  <c r="K33" i="470" s="1"/>
  <c r="L33" i="470" s="1" a="1"/>
  <c r="L33" i="470" s="1"/>
  <c r="Y33" i="470" a="1"/>
  <c r="Y33" i="470" s="1"/>
  <c r="X33" i="470" a="1"/>
  <c r="X33" i="470" s="1"/>
  <c r="W33" i="470" a="1"/>
  <c r="W33" i="470" s="1"/>
  <c r="W22" i="470" a="1"/>
  <c r="W22" i="470" s="1"/>
  <c r="Y22" i="470" a="1"/>
  <c r="Y22" i="470" s="1"/>
  <c r="X22" i="470" a="1"/>
  <c r="X22" i="470" s="1"/>
  <c r="W27" i="470" a="1"/>
  <c r="W27" i="470" s="1"/>
  <c r="Y27" i="470" a="1"/>
  <c r="Y27" i="470" s="1"/>
  <c r="X27" i="470" a="1"/>
  <c r="X27" i="470" s="1"/>
  <c r="W36" i="470" a="1"/>
  <c r="W36" i="470" s="1"/>
  <c r="Y36" i="470" a="1"/>
  <c r="Y36" i="470" s="1"/>
  <c r="K36" i="470" a="1"/>
  <c r="K36" i="470" s="1"/>
  <c r="L36" i="470" s="1" a="1"/>
  <c r="L36" i="470" s="1"/>
  <c r="X36" i="470" a="1"/>
  <c r="X36" i="470" s="1"/>
  <c r="AA9" i="470" a="1"/>
  <c r="AA9" i="470" s="1"/>
  <c r="H10" i="470" a="1"/>
  <c r="H10" i="470" s="1"/>
  <c r="W32" i="470" a="1"/>
  <c r="W32" i="470" s="1"/>
  <c r="X32" i="470" a="1"/>
  <c r="X32" i="470" s="1"/>
  <c r="K32" i="470" a="1"/>
  <c r="K32" i="470" s="1"/>
  <c r="L32" i="470" s="1" a="1"/>
  <c r="L32" i="470" s="1"/>
  <c r="Y32" i="470" a="1"/>
  <c r="Y32" i="470" s="1"/>
  <c r="K17" i="470" a="1"/>
  <c r="K17" i="470" s="1"/>
  <c r="L17" i="470" s="1" a="1"/>
  <c r="L17" i="470" s="1"/>
  <c r="Y17" i="470" a="1"/>
  <c r="Y17" i="470" s="1"/>
  <c r="X17" i="470" a="1"/>
  <c r="X17" i="470" s="1"/>
  <c r="W17" i="470" a="1"/>
  <c r="W17" i="470" s="1"/>
  <c r="K27" i="470" a="1"/>
  <c r="K27" i="470" s="1"/>
  <c r="L27" i="470" s="1" a="1"/>
  <c r="L27" i="470" s="1"/>
  <c r="X21" i="470" a="1"/>
  <c r="X21" i="470" s="1"/>
  <c r="W21" i="470" a="1"/>
  <c r="W21" i="470" s="1"/>
  <c r="K21" i="470" a="1"/>
  <c r="K21" i="470" s="1"/>
  <c r="L21" i="470" s="1" a="1"/>
  <c r="L21" i="470" s="1"/>
  <c r="Y21" i="470" a="1"/>
  <c r="Y21" i="470" s="1"/>
  <c r="W35" i="469" a="1"/>
  <c r="W35" i="469" s="1"/>
  <c r="Y35" i="469" a="1"/>
  <c r="Y35" i="469" s="1"/>
  <c r="X35" i="469" a="1"/>
  <c r="X35" i="469" s="1"/>
  <c r="K35" i="469" a="1"/>
  <c r="K35" i="469" s="1"/>
  <c r="L35" i="469" s="1" a="1"/>
  <c r="L35" i="469" s="1"/>
  <c r="W30" i="469" a="1"/>
  <c r="W30" i="469" s="1"/>
  <c r="X30" i="469" a="1"/>
  <c r="X30" i="469" s="1"/>
  <c r="Y30" i="469" a="1"/>
  <c r="Y30" i="469" s="1"/>
  <c r="W31" i="469" a="1"/>
  <c r="W31" i="469" s="1"/>
  <c r="K31" i="469" a="1"/>
  <c r="K31" i="469" s="1"/>
  <c r="L31" i="469" s="1" a="1"/>
  <c r="L31" i="469" s="1"/>
  <c r="X31" i="469" a="1"/>
  <c r="X31" i="469" s="1"/>
  <c r="Y31" i="469" a="1"/>
  <c r="Y31" i="469" s="1"/>
  <c r="W34" i="469" a="1"/>
  <c r="W34" i="469" s="1"/>
  <c r="K34" i="469" a="1"/>
  <c r="K34" i="469" s="1"/>
  <c r="L34" i="469" s="1" a="1"/>
  <c r="L34" i="469" s="1"/>
  <c r="X34" i="469" a="1"/>
  <c r="X34" i="469" s="1"/>
  <c r="Y34" i="469" a="1"/>
  <c r="Y34" i="469" s="1"/>
  <c r="K16" i="460" a="1"/>
  <c r="K16" i="460" s="1"/>
  <c r="L16" i="460" s="1" a="1"/>
  <c r="L16" i="460" s="1"/>
  <c r="W16" i="460" a="1"/>
  <c r="W16" i="460" s="1"/>
  <c r="R29" i="469"/>
  <c r="R28" i="469"/>
  <c r="R27" i="469"/>
  <c r="R26" i="469"/>
  <c r="R25" i="469"/>
  <c r="R24" i="469"/>
  <c r="R23" i="469"/>
  <c r="R22" i="469"/>
  <c r="R21" i="469"/>
  <c r="R20" i="469"/>
  <c r="R19" i="469"/>
  <c r="R18" i="469"/>
  <c r="R16" i="469"/>
  <c r="R32" i="469"/>
  <c r="R36" i="469"/>
  <c r="R7" i="469"/>
  <c r="R14" i="469"/>
  <c r="R13" i="469"/>
  <c r="R15" i="469"/>
  <c r="R17" i="469"/>
  <c r="R35" i="469"/>
  <c r="R8" i="469"/>
  <c r="R10" i="469"/>
  <c r="R12" i="469"/>
  <c r="R9" i="469"/>
  <c r="R11" i="469"/>
  <c r="R31" i="469"/>
  <c r="R34" i="469"/>
  <c r="Y32" i="469" a="1"/>
  <c r="Y32" i="469" s="1"/>
  <c r="W32" i="469" a="1"/>
  <c r="W32" i="469" s="1"/>
  <c r="K32" i="469" a="1"/>
  <c r="K32" i="469" s="1"/>
  <c r="L32" i="469" s="1" a="1"/>
  <c r="L32" i="469" s="1"/>
  <c r="X32" i="469" a="1"/>
  <c r="X32" i="469" s="1"/>
  <c r="K30" i="469" a="1"/>
  <c r="K30" i="469" s="1"/>
  <c r="L30" i="469" s="1" a="1"/>
  <c r="L30" i="469" s="1"/>
  <c r="Y36" i="469" a="1"/>
  <c r="Y36" i="469" s="1"/>
  <c r="X36" i="469" a="1"/>
  <c r="X36" i="469" s="1"/>
  <c r="K36" i="469" a="1"/>
  <c r="K36" i="469" s="1"/>
  <c r="L36" i="469" s="1" a="1"/>
  <c r="L36" i="469" s="1"/>
  <c r="W36" i="469" a="1"/>
  <c r="W36" i="469" s="1"/>
  <c r="R32" i="468"/>
  <c r="R19" i="468"/>
  <c r="Y34" i="468" a="1"/>
  <c r="Y34" i="468" s="1"/>
  <c r="X34" i="468" a="1"/>
  <c r="X34" i="468" s="1"/>
  <c r="W34" i="468" a="1"/>
  <c r="W34" i="468" s="1"/>
  <c r="K34" i="468" a="1"/>
  <c r="K34" i="468" s="1"/>
  <c r="L34" i="468" s="1" a="1"/>
  <c r="L34" i="468" s="1"/>
  <c r="X22" i="468" a="1"/>
  <c r="X22" i="468" s="1"/>
  <c r="Y22" i="468" a="1"/>
  <c r="Y22" i="468" s="1"/>
  <c r="W22" i="468" a="1"/>
  <c r="W22" i="468" s="1"/>
  <c r="X35" i="468" a="1"/>
  <c r="X35" i="468" s="1"/>
  <c r="W35" i="468" a="1"/>
  <c r="W35" i="468" s="1"/>
  <c r="Y35" i="468" a="1"/>
  <c r="Y35" i="468" s="1"/>
  <c r="K35" i="468" a="1"/>
  <c r="K35" i="468" s="1"/>
  <c r="L35" i="468" s="1" a="1"/>
  <c r="L35" i="468" s="1"/>
  <c r="R11" i="468"/>
  <c r="R18" i="468"/>
  <c r="K24" i="468" a="1"/>
  <c r="K24" i="468" s="1"/>
  <c r="L24" i="468" s="1" a="1"/>
  <c r="L24" i="468" s="1"/>
  <c r="Y24" i="468" a="1"/>
  <c r="Y24" i="468" s="1"/>
  <c r="X24" i="468" a="1"/>
  <c r="X24" i="468" s="1"/>
  <c r="W24" i="468" a="1"/>
  <c r="W24" i="468" s="1"/>
  <c r="Y32" i="468" a="1"/>
  <c r="Y32" i="468" s="1"/>
  <c r="W32" i="468" a="1"/>
  <c r="W32" i="468" s="1"/>
  <c r="K32" i="468" a="1"/>
  <c r="K32" i="468" s="1"/>
  <c r="L32" i="468" s="1" a="1"/>
  <c r="L32" i="468" s="1"/>
  <c r="X32" i="468" a="1"/>
  <c r="X32" i="468" s="1"/>
  <c r="W9" i="468" a="1"/>
  <c r="W9" i="468" s="1"/>
  <c r="K9" i="468" a="1"/>
  <c r="K9" i="468" s="1"/>
  <c r="X9" i="468" a="1"/>
  <c r="X9" i="468" s="1"/>
  <c r="Y9" i="468" a="1"/>
  <c r="Y9" i="468" s="1"/>
  <c r="H9" i="468" a="1"/>
  <c r="H9" i="468" s="1"/>
  <c r="X16" i="468" a="1"/>
  <c r="X16" i="468" s="1"/>
  <c r="Y16" i="468" a="1"/>
  <c r="Y16" i="468" s="1"/>
  <c r="W16" i="468" a="1"/>
  <c r="W16" i="468" s="1"/>
  <c r="Y28" i="468" a="1"/>
  <c r="Y28" i="468" s="1"/>
  <c r="W28" i="468" a="1"/>
  <c r="W28" i="468" s="1"/>
  <c r="K28" i="468" a="1"/>
  <c r="K28" i="468" s="1"/>
  <c r="L28" i="468" s="1" a="1"/>
  <c r="L28" i="468" s="1"/>
  <c r="X28" i="468" a="1"/>
  <c r="X28" i="468" s="1"/>
  <c r="H9" i="467" a="1"/>
  <c r="H9" i="467" s="1"/>
  <c r="X7" i="468" a="1"/>
  <c r="X7" i="468" s="1"/>
  <c r="Y7" i="468" a="1"/>
  <c r="Y7" i="468" s="1"/>
  <c r="K7" i="468" a="1"/>
  <c r="K7" i="468" s="1"/>
  <c r="W7" i="468" a="1"/>
  <c r="W7" i="468" s="1"/>
  <c r="W20" i="468" a="1"/>
  <c r="W20" i="468" s="1"/>
  <c r="Y20" i="468" a="1"/>
  <c r="Y20" i="468" s="1"/>
  <c r="X20" i="468" a="1"/>
  <c r="X20" i="468" s="1"/>
  <c r="K20" i="468" a="1"/>
  <c r="K20" i="468" s="1"/>
  <c r="L20" i="468" s="1" a="1"/>
  <c r="L20" i="468" s="1"/>
  <c r="W29" i="468" a="1"/>
  <c r="W29" i="468" s="1"/>
  <c r="X29" i="468" a="1"/>
  <c r="X29" i="468" s="1"/>
  <c r="Y29" i="468" a="1"/>
  <c r="Y29" i="468" s="1"/>
  <c r="Y36" i="468" a="1"/>
  <c r="Y36" i="468" s="1"/>
  <c r="W36" i="468" a="1"/>
  <c r="W36" i="468" s="1"/>
  <c r="K36" i="468" a="1"/>
  <c r="K36" i="468" s="1"/>
  <c r="L36" i="468" s="1" a="1"/>
  <c r="L36" i="468" s="1"/>
  <c r="X36" i="468" a="1"/>
  <c r="X36" i="468" s="1"/>
  <c r="R16" i="468"/>
  <c r="R12" i="468"/>
  <c r="R14" i="468"/>
  <c r="R22" i="468"/>
  <c r="R30" i="468"/>
  <c r="R7" i="468"/>
  <c r="R28" i="468"/>
  <c r="R20" i="468"/>
  <c r="R15" i="468"/>
  <c r="R23" i="468"/>
  <c r="R31" i="468"/>
  <c r="R29" i="468"/>
  <c r="R10" i="468"/>
  <c r="R21" i="468"/>
  <c r="R24" i="468"/>
  <c r="W33" i="468" a="1"/>
  <c r="W33" i="468" s="1"/>
  <c r="X33" i="468" a="1"/>
  <c r="X33" i="468" s="1"/>
  <c r="Y33" i="468" a="1"/>
  <c r="Y33" i="468" s="1"/>
  <c r="K33" i="468" a="1"/>
  <c r="K33" i="468" s="1"/>
  <c r="L33" i="468" s="1" a="1"/>
  <c r="L33" i="468" s="1"/>
  <c r="R17" i="468"/>
  <c r="R13" i="468"/>
  <c r="R25" i="468"/>
  <c r="K3" i="468" a="1"/>
  <c r="K3" i="468" s="1"/>
  <c r="J3" i="468" a="1"/>
  <c r="J3" i="468" s="1"/>
  <c r="X19" i="468" a="1"/>
  <c r="X19" i="468" s="1"/>
  <c r="Y19" i="468" a="1"/>
  <c r="Y19" i="468" s="1"/>
  <c r="K19" i="468" a="1"/>
  <c r="K19" i="468" s="1"/>
  <c r="L19" i="468" s="1" a="1"/>
  <c r="L19" i="468" s="1"/>
  <c r="W19" i="468" a="1"/>
  <c r="W19" i="468" s="1"/>
  <c r="Y21" i="468" a="1"/>
  <c r="Y21" i="468" s="1"/>
  <c r="W21" i="468" a="1"/>
  <c r="W21" i="468" s="1"/>
  <c r="K21" i="468" a="1"/>
  <c r="K21" i="468" s="1"/>
  <c r="L21" i="468" s="1" a="1"/>
  <c r="L21" i="468" s="1"/>
  <c r="X21" i="468" a="1"/>
  <c r="X21" i="468" s="1"/>
  <c r="Y10" i="468" a="1"/>
  <c r="Y10" i="468" s="1"/>
  <c r="W10" i="468" a="1"/>
  <c r="W10" i="468" s="1"/>
  <c r="X10" i="468" a="1"/>
  <c r="X10" i="468" s="1"/>
  <c r="X25" i="468" a="1"/>
  <c r="X25" i="468" s="1"/>
  <c r="Y25" i="468" a="1"/>
  <c r="Y25" i="468" s="1"/>
  <c r="K25" i="468" a="1"/>
  <c r="K25" i="468" s="1"/>
  <c r="L25" i="468" s="1" a="1"/>
  <c r="L25" i="468" s="1"/>
  <c r="W25" i="468" a="1"/>
  <c r="W25" i="468" s="1"/>
  <c r="R36" i="468"/>
  <c r="R34" i="468"/>
  <c r="R9" i="468"/>
  <c r="R8" i="468"/>
  <c r="R35" i="468"/>
  <c r="R11" i="467"/>
  <c r="R13" i="467"/>
  <c r="R27" i="467"/>
  <c r="X24" i="467" a="1"/>
  <c r="X24" i="467" s="1"/>
  <c r="W24" i="467" a="1"/>
  <c r="W24" i="467" s="1"/>
  <c r="Y24" i="467" a="1"/>
  <c r="Y24" i="467" s="1"/>
  <c r="R32" i="467"/>
  <c r="Y13" i="467" a="1"/>
  <c r="Y13" i="467" s="1"/>
  <c r="W13" i="467" a="1"/>
  <c r="W13" i="467" s="1"/>
  <c r="X13" i="467" a="1"/>
  <c r="X13" i="467" s="1"/>
  <c r="Y25" i="467" a="1"/>
  <c r="Y25" i="467" s="1"/>
  <c r="W25" i="467" a="1"/>
  <c r="W25" i="467" s="1"/>
  <c r="X25" i="467" a="1"/>
  <c r="X25" i="467" s="1"/>
  <c r="X26" i="467" a="1"/>
  <c r="X26" i="467" s="1"/>
  <c r="Y26" i="467" a="1"/>
  <c r="Y26" i="467" s="1"/>
  <c r="W26" i="467" a="1"/>
  <c r="W26" i="467" s="1"/>
  <c r="K24" i="467" a="1"/>
  <c r="K24" i="467" s="1"/>
  <c r="L24" i="467" s="1" a="1"/>
  <c r="L24" i="467" s="1"/>
  <c r="R36" i="467"/>
  <c r="R35" i="467"/>
  <c r="R34" i="467"/>
  <c r="R7" i="467"/>
  <c r="R16" i="467"/>
  <c r="R17" i="467"/>
  <c r="R19" i="467"/>
  <c r="R12" i="467"/>
  <c r="R9" i="467"/>
  <c r="R20" i="467"/>
  <c r="R30" i="467"/>
  <c r="W34" i="467" a="1"/>
  <c r="W34" i="467" s="1"/>
  <c r="X34" i="467" a="1"/>
  <c r="X34" i="467" s="1"/>
  <c r="Y34" i="467" a="1"/>
  <c r="Y34" i="467" s="1"/>
  <c r="K34" i="467" a="1"/>
  <c r="K34" i="467" s="1"/>
  <c r="L34" i="467" s="1" a="1"/>
  <c r="L34" i="467" s="1"/>
  <c r="R31" i="467"/>
  <c r="R21" i="467"/>
  <c r="Y17" i="467" a="1"/>
  <c r="Y17" i="467" s="1"/>
  <c r="W17" i="467" a="1"/>
  <c r="W17" i="467" s="1"/>
  <c r="X17" i="467" a="1"/>
  <c r="X17" i="467" s="1"/>
  <c r="K17" i="467" a="1"/>
  <c r="K17" i="467" s="1"/>
  <c r="L17" i="467" s="1" a="1"/>
  <c r="L17" i="467" s="1"/>
  <c r="Y8" i="467" a="1"/>
  <c r="Y8" i="467" s="1"/>
  <c r="X8" i="467" a="1"/>
  <c r="X8" i="467" s="1"/>
  <c r="W8" i="467" a="1"/>
  <c r="W8" i="467" s="1"/>
  <c r="K8" i="467" a="1"/>
  <c r="K8" i="467" s="1"/>
  <c r="Y27" i="467" a="1"/>
  <c r="Y27" i="467" s="1"/>
  <c r="X27" i="467" a="1"/>
  <c r="X27" i="467" s="1"/>
  <c r="W27" i="467" a="1"/>
  <c r="W27" i="467" s="1"/>
  <c r="K27" i="467" a="1"/>
  <c r="K27" i="467" s="1"/>
  <c r="L27" i="467" s="1" a="1"/>
  <c r="L27" i="467" s="1"/>
  <c r="R28" i="467"/>
  <c r="R25" i="467"/>
  <c r="W21" i="467" a="1"/>
  <c r="W21" i="467" s="1"/>
  <c r="X21" i="467" a="1"/>
  <c r="X21" i="467" s="1"/>
  <c r="Y21" i="467" a="1"/>
  <c r="Y21" i="467" s="1"/>
  <c r="R10" i="467"/>
  <c r="R26" i="467"/>
  <c r="Y29" i="467" a="1"/>
  <c r="Y29" i="467" s="1"/>
  <c r="W29" i="467" a="1"/>
  <c r="W29" i="467" s="1"/>
  <c r="X29" i="467" a="1"/>
  <c r="X29" i="467" s="1"/>
  <c r="K29" i="467" a="1"/>
  <c r="K29" i="467" s="1"/>
  <c r="L29" i="467" s="1" a="1"/>
  <c r="L29" i="467" s="1"/>
  <c r="W9" i="467" a="1"/>
  <c r="W9" i="467" s="1"/>
  <c r="K9" i="467" a="1"/>
  <c r="K9" i="467" s="1"/>
  <c r="X9" i="467" a="1"/>
  <c r="X9" i="467" s="1"/>
  <c r="Y9" i="467" a="1"/>
  <c r="Y9" i="467" s="1"/>
  <c r="Y35" i="467" a="1"/>
  <c r="Y35" i="467" s="1"/>
  <c r="W35" i="467" a="1"/>
  <c r="W35" i="467" s="1"/>
  <c r="X35" i="467" a="1"/>
  <c r="X35" i="467" s="1"/>
  <c r="K35" i="467" a="1"/>
  <c r="K35" i="467" s="1"/>
  <c r="R33" i="467"/>
  <c r="R14" i="467"/>
  <c r="R15" i="467"/>
  <c r="R24" i="467"/>
  <c r="X20" i="467" a="1"/>
  <c r="X20" i="467" s="1"/>
  <c r="Y20" i="467" a="1"/>
  <c r="Y20" i="467" s="1"/>
  <c r="W20" i="467" a="1"/>
  <c r="W20" i="467" s="1"/>
  <c r="W15" i="467" a="1"/>
  <c r="W15" i="467" s="1"/>
  <c r="Y15" i="467" a="1"/>
  <c r="Y15" i="467" s="1"/>
  <c r="X15" i="467" a="1"/>
  <c r="X15" i="467" s="1"/>
  <c r="X31" i="467" a="1"/>
  <c r="X31" i="467" s="1"/>
  <c r="W31" i="467" a="1"/>
  <c r="W31" i="467" s="1"/>
  <c r="Y31" i="467" a="1"/>
  <c r="Y31" i="467" s="1"/>
  <c r="R18" i="467"/>
  <c r="R8" i="467"/>
  <c r="R23" i="467"/>
  <c r="W36" i="467" a="1"/>
  <c r="W36" i="467" s="1"/>
  <c r="Y36" i="467" a="1"/>
  <c r="Y36" i="467" s="1"/>
  <c r="X36" i="467" a="1"/>
  <c r="X36" i="467" s="1"/>
  <c r="K36" i="467" a="1"/>
  <c r="K36" i="467" s="1"/>
  <c r="L36" i="467" s="1" a="1"/>
  <c r="L36" i="467" s="1"/>
  <c r="Y28" i="467" a="1"/>
  <c r="Y28" i="467" s="1"/>
  <c r="W28" i="467" a="1"/>
  <c r="W28" i="467" s="1"/>
  <c r="K28" i="467" a="1"/>
  <c r="K28" i="467" s="1"/>
  <c r="L28" i="467" s="1" a="1"/>
  <c r="L28" i="467" s="1"/>
  <c r="X28" i="467" a="1"/>
  <c r="X28" i="467" s="1"/>
  <c r="Y32" i="467" a="1"/>
  <c r="Y32" i="467" s="1"/>
  <c r="W32" i="467" a="1"/>
  <c r="W32" i="467" s="1"/>
  <c r="X32" i="467" a="1"/>
  <c r="X32" i="467" s="1"/>
  <c r="K32" i="467" a="1"/>
  <c r="K32" i="467" s="1"/>
  <c r="L32" i="467" s="1" a="1"/>
  <c r="L32" i="467" s="1"/>
  <c r="X7" i="466" a="1"/>
  <c r="X7" i="466" s="1"/>
  <c r="Y7" i="466" a="1"/>
  <c r="Y7" i="466" s="1"/>
  <c r="W7" i="466" a="1"/>
  <c r="W7" i="466" s="1"/>
  <c r="W18" i="466" a="1"/>
  <c r="W18" i="466" s="1"/>
  <c r="X18" i="466" a="1"/>
  <c r="X18" i="466" s="1"/>
  <c r="Y18" i="466" a="1"/>
  <c r="Y18" i="466" s="1"/>
  <c r="K18" i="466" a="1"/>
  <c r="K18" i="466" s="1"/>
  <c r="L18" i="466" s="1" a="1"/>
  <c r="L18" i="466" s="1"/>
  <c r="W15" i="466" a="1"/>
  <c r="W15" i="466" s="1"/>
  <c r="K15" i="466" a="1"/>
  <c r="K15" i="466" s="1"/>
  <c r="L15" i="466" s="1" a="1"/>
  <c r="L15" i="466" s="1"/>
  <c r="Y15" i="466" a="1"/>
  <c r="Y15" i="466" s="1"/>
  <c r="X15" i="466" a="1"/>
  <c r="X15" i="466" s="1"/>
  <c r="Y29" i="466" a="1"/>
  <c r="Y29" i="466" s="1"/>
  <c r="W29" i="466" a="1"/>
  <c r="W29" i="466" s="1"/>
  <c r="K29" i="466" a="1"/>
  <c r="K29" i="466" s="1"/>
  <c r="L29" i="466" s="1" a="1"/>
  <c r="L29" i="466" s="1"/>
  <c r="X29" i="466" a="1"/>
  <c r="X29" i="466" s="1"/>
  <c r="H10" i="466" a="1"/>
  <c r="H10" i="466" s="1"/>
  <c r="W32" i="466" a="1"/>
  <c r="W32" i="466" s="1"/>
  <c r="X32" i="466" a="1"/>
  <c r="X32" i="466" s="1"/>
  <c r="K32" i="466" a="1"/>
  <c r="K32" i="466" s="1"/>
  <c r="L32" i="466" s="1" a="1"/>
  <c r="L32" i="466" s="1"/>
  <c r="Y32" i="466" a="1"/>
  <c r="Y32" i="466" s="1"/>
  <c r="K7" i="466" a="1"/>
  <c r="K7" i="466" s="1"/>
  <c r="W17" i="466" a="1"/>
  <c r="W17" i="466" s="1"/>
  <c r="X17" i="466" a="1"/>
  <c r="X17" i="466" s="1"/>
  <c r="Y17" i="466" a="1"/>
  <c r="Y17" i="466" s="1"/>
  <c r="K17" i="466" a="1"/>
  <c r="K17" i="466" s="1"/>
  <c r="L17" i="466" s="1" a="1"/>
  <c r="L17" i="466" s="1"/>
  <c r="Y36" i="466" a="1"/>
  <c r="Y36" i="466" s="1"/>
  <c r="W36" i="466" a="1"/>
  <c r="W36" i="466" s="1"/>
  <c r="K36" i="466" a="1"/>
  <c r="K36" i="466" s="1"/>
  <c r="L36" i="466" s="1" a="1"/>
  <c r="L36" i="466" s="1"/>
  <c r="X36" i="466" a="1"/>
  <c r="X36" i="466" s="1"/>
  <c r="X26" i="466" a="1"/>
  <c r="X26" i="466" s="1"/>
  <c r="W26" i="466" a="1"/>
  <c r="W26" i="466" s="1"/>
  <c r="Y26" i="466" a="1"/>
  <c r="Y26" i="466" s="1"/>
  <c r="K33" i="466" a="1"/>
  <c r="K33" i="466" s="1"/>
  <c r="L33" i="466" s="1" a="1"/>
  <c r="L33" i="466" s="1"/>
  <c r="W33" i="466" a="1"/>
  <c r="W33" i="466" s="1"/>
  <c r="X33" i="466" a="1"/>
  <c r="X33" i="466" s="1"/>
  <c r="Y33" i="466" a="1"/>
  <c r="Y33" i="466" s="1"/>
  <c r="Y23" i="466" a="1"/>
  <c r="Y23" i="466" s="1"/>
  <c r="W23" i="466" a="1"/>
  <c r="W23" i="466" s="1"/>
  <c r="X23" i="466" a="1"/>
  <c r="X23" i="466" s="1"/>
  <c r="K23" i="466" a="1"/>
  <c r="K23" i="466" s="1"/>
  <c r="L23" i="466" s="1" a="1"/>
  <c r="L23" i="466" s="1"/>
  <c r="K15" i="459" a="1"/>
  <c r="K15" i="459" s="1"/>
  <c r="L15" i="459" s="1" a="1"/>
  <c r="L15" i="459" s="1"/>
  <c r="Y15" i="459" a="1"/>
  <c r="Y15" i="459" s="1"/>
  <c r="H9" i="465" a="1"/>
  <c r="H9" i="465" s="1"/>
  <c r="H10" i="465" s="1" a="1"/>
  <c r="H10" i="465" s="1"/>
  <c r="W14" i="466" a="1"/>
  <c r="W14" i="466" s="1"/>
  <c r="X14" i="466" a="1"/>
  <c r="X14" i="466" s="1"/>
  <c r="K14" i="466" a="1"/>
  <c r="K14" i="466" s="1"/>
  <c r="Y14" i="466" a="1"/>
  <c r="Y14" i="466" s="1"/>
  <c r="W11" i="466" a="1"/>
  <c r="W11" i="466" s="1"/>
  <c r="K11" i="466" a="1"/>
  <c r="K11" i="466" s="1"/>
  <c r="L11" i="466" s="1" a="1"/>
  <c r="L11" i="466" s="1"/>
  <c r="X11" i="466" a="1"/>
  <c r="X11" i="466" s="1"/>
  <c r="Y11" i="466" a="1"/>
  <c r="Y11" i="466" s="1"/>
  <c r="Y27" i="466" a="1"/>
  <c r="Y27" i="466" s="1"/>
  <c r="W27" i="466" a="1"/>
  <c r="W27" i="466" s="1"/>
  <c r="K27" i="466" a="1"/>
  <c r="K27" i="466" s="1"/>
  <c r="L27" i="466" s="1" a="1"/>
  <c r="L27" i="466" s="1"/>
  <c r="X27" i="466" a="1"/>
  <c r="X27" i="466" s="1"/>
  <c r="Y34" i="466" a="1"/>
  <c r="Y34" i="466" s="1"/>
  <c r="W34" i="466" a="1"/>
  <c r="W34" i="466" s="1"/>
  <c r="K34" i="466" a="1"/>
  <c r="K34" i="466" s="1"/>
  <c r="L34" i="466" s="1" a="1"/>
  <c r="L34" i="466" s="1"/>
  <c r="X34" i="466" a="1"/>
  <c r="X34" i="466" s="1"/>
  <c r="X21" i="466" a="1"/>
  <c r="X21" i="466" s="1"/>
  <c r="W21" i="466" a="1"/>
  <c r="W21" i="466" s="1"/>
  <c r="K21" i="466" a="1"/>
  <c r="K21" i="466" s="1"/>
  <c r="L21" i="466" s="1" a="1"/>
  <c r="L21" i="466" s="1"/>
  <c r="Y21" i="466" a="1"/>
  <c r="Y21" i="466" s="1"/>
  <c r="Y22" i="466" a="1"/>
  <c r="Y22" i="466" s="1"/>
  <c r="X22" i="466" a="1"/>
  <c r="X22" i="466" s="1"/>
  <c r="K22" i="466" a="1"/>
  <c r="K22" i="466" s="1"/>
  <c r="W22" i="466" a="1"/>
  <c r="W22" i="466" s="1"/>
  <c r="X28" i="466" a="1"/>
  <c r="X28" i="466" s="1"/>
  <c r="W28" i="466" a="1"/>
  <c r="W28" i="466" s="1"/>
  <c r="Y28" i="466" a="1"/>
  <c r="Y28" i="466" s="1"/>
  <c r="Y12" i="466" a="1"/>
  <c r="Y12" i="466" s="1"/>
  <c r="K12" i="466" a="1"/>
  <c r="K12" i="466" s="1"/>
  <c r="L12" i="466" s="1" a="1"/>
  <c r="L12" i="466" s="1"/>
  <c r="W12" i="466" a="1"/>
  <c r="W12" i="466" s="1"/>
  <c r="X12" i="466" a="1"/>
  <c r="X12" i="466" s="1"/>
  <c r="X15" i="459" a="1"/>
  <c r="X15" i="459" s="1"/>
  <c r="J3" i="466" a="1"/>
  <c r="J3" i="466" s="1"/>
  <c r="K3" i="466" a="1"/>
  <c r="K3" i="466" s="1"/>
  <c r="Y25" i="466" a="1"/>
  <c r="Y25" i="466" s="1"/>
  <c r="W25" i="466" a="1"/>
  <c r="W25" i="466" s="1"/>
  <c r="X25" i="466" a="1"/>
  <c r="X25" i="466" s="1"/>
  <c r="K25" i="466" a="1"/>
  <c r="K25" i="466" s="1"/>
  <c r="L25" i="466" s="1" a="1"/>
  <c r="L25" i="466" s="1"/>
  <c r="R10" i="466"/>
  <c r="R18" i="466"/>
  <c r="R19" i="466"/>
  <c r="R32" i="466"/>
  <c r="R23" i="466"/>
  <c r="R31" i="466"/>
  <c r="R11" i="466"/>
  <c r="R29" i="466"/>
  <c r="R25" i="466"/>
  <c r="R34" i="466"/>
  <c r="R15" i="466"/>
  <c r="R22" i="466"/>
  <c r="R27" i="466"/>
  <c r="R36" i="466"/>
  <c r="R14" i="466"/>
  <c r="W19" i="466" a="1"/>
  <c r="W19" i="466" s="1"/>
  <c r="Y19" i="466" a="1"/>
  <c r="Y19" i="466" s="1"/>
  <c r="X19" i="466" a="1"/>
  <c r="X19" i="466" s="1"/>
  <c r="K19" i="466" a="1"/>
  <c r="K19" i="466" s="1"/>
  <c r="R35" i="466"/>
  <c r="R8" i="466"/>
  <c r="Y31" i="466" a="1"/>
  <c r="Y31" i="466" s="1"/>
  <c r="W31" i="466" a="1"/>
  <c r="W31" i="466" s="1"/>
  <c r="X31" i="466" a="1"/>
  <c r="X31" i="466" s="1"/>
  <c r="K31" i="466" a="1"/>
  <c r="K31" i="466" s="1"/>
  <c r="L31" i="466" s="1" a="1"/>
  <c r="L31" i="466" s="1"/>
  <c r="W16" i="466" a="1"/>
  <c r="W16" i="466" s="1"/>
  <c r="X16" i="466" a="1"/>
  <c r="X16" i="466" s="1"/>
  <c r="Y16" i="466" a="1"/>
  <c r="Y16" i="466" s="1"/>
  <c r="X13" i="466" a="1"/>
  <c r="X13" i="466" s="1"/>
  <c r="K13" i="466" a="1"/>
  <c r="K13" i="466" s="1"/>
  <c r="Y13" i="466" a="1"/>
  <c r="Y13" i="466" s="1"/>
  <c r="W13" i="466" a="1"/>
  <c r="W13" i="466" s="1"/>
  <c r="K20" i="466" a="1"/>
  <c r="K20" i="466" s="1"/>
  <c r="L20" i="466" s="1" a="1"/>
  <c r="L20" i="466" s="1"/>
  <c r="W20" i="466" a="1"/>
  <c r="W20" i="466" s="1"/>
  <c r="Y20" i="466" a="1"/>
  <c r="Y20" i="466" s="1"/>
  <c r="X20" i="466" a="1"/>
  <c r="X20" i="466" s="1"/>
  <c r="Y7" i="465" a="1"/>
  <c r="Y7" i="465" s="1"/>
  <c r="W7" i="465" a="1"/>
  <c r="W7" i="465" s="1"/>
  <c r="X7" i="465" a="1"/>
  <c r="X7" i="465" s="1"/>
  <c r="K7" i="465" a="1"/>
  <c r="K7" i="465" s="1"/>
  <c r="R26" i="465"/>
  <c r="R27" i="465"/>
  <c r="R24" i="465"/>
  <c r="R25" i="465"/>
  <c r="R11" i="465"/>
  <c r="R10" i="465"/>
  <c r="R9" i="465"/>
  <c r="R8" i="465"/>
  <c r="R7" i="465"/>
  <c r="R15" i="465"/>
  <c r="R17" i="465"/>
  <c r="R19" i="465"/>
  <c r="R21" i="465"/>
  <c r="R14" i="465"/>
  <c r="R23" i="465"/>
  <c r="R12" i="465"/>
  <c r="R13" i="465"/>
  <c r="R16" i="465"/>
  <c r="R22" i="465"/>
  <c r="R18" i="465"/>
  <c r="R20" i="465"/>
  <c r="Y22" i="465" a="1"/>
  <c r="Y22" i="465" s="1"/>
  <c r="K22" i="465" a="1"/>
  <c r="K22" i="465" s="1"/>
  <c r="L22" i="465" s="1" a="1"/>
  <c r="L22" i="465" s="1"/>
  <c r="X22" i="465" a="1"/>
  <c r="X22" i="465" s="1"/>
  <c r="W22" i="465" a="1"/>
  <c r="W22" i="465" s="1"/>
  <c r="R30" i="465"/>
  <c r="R33" i="465"/>
  <c r="W18" i="465" a="1"/>
  <c r="W18" i="465" s="1"/>
  <c r="Y18" i="465" a="1"/>
  <c r="Y18" i="465" s="1"/>
  <c r="X18" i="465" a="1"/>
  <c r="X18" i="465" s="1"/>
  <c r="K18" i="465" a="1"/>
  <c r="K18" i="465" s="1"/>
  <c r="L18" i="465" s="1" a="1"/>
  <c r="L18" i="465" s="1"/>
  <c r="R34" i="465"/>
  <c r="Y24" i="465" a="1"/>
  <c r="Y24" i="465" s="1"/>
  <c r="W24" i="465" a="1"/>
  <c r="W24" i="465" s="1"/>
  <c r="X24" i="465" a="1"/>
  <c r="X24" i="465" s="1"/>
  <c r="K24" i="465" a="1"/>
  <c r="K24" i="465" s="1"/>
  <c r="L24" i="465" s="1" a="1"/>
  <c r="L24" i="465" s="1"/>
  <c r="W27" i="465" a="1"/>
  <c r="W27" i="465" s="1"/>
  <c r="X27" i="465" a="1"/>
  <c r="X27" i="465" s="1"/>
  <c r="K27" i="465" a="1"/>
  <c r="K27" i="465" s="1"/>
  <c r="L27" i="465" s="1" a="1"/>
  <c r="L27" i="465" s="1"/>
  <c r="Y27" i="465" a="1"/>
  <c r="Y27" i="465" s="1"/>
  <c r="K7" i="460" a="1"/>
  <c r="K7" i="460" s="1"/>
  <c r="AA9" i="465" a="1"/>
  <c r="AA9" i="465" s="1"/>
  <c r="X17" i="465" a="1"/>
  <c r="X17" i="465" s="1"/>
  <c r="W17" i="465" a="1"/>
  <c r="W17" i="465" s="1"/>
  <c r="Y17" i="465" a="1"/>
  <c r="Y17" i="465" s="1"/>
  <c r="K17" i="465" a="1"/>
  <c r="K17" i="465" s="1"/>
  <c r="L17" i="465" s="1" a="1"/>
  <c r="L17" i="465" s="1"/>
  <c r="W12" i="465" a="1"/>
  <c r="W12" i="465" s="1"/>
  <c r="Y12" i="465" a="1"/>
  <c r="Y12" i="465" s="1"/>
  <c r="X12" i="465" a="1"/>
  <c r="X12" i="465" s="1"/>
  <c r="K12" i="465" a="1"/>
  <c r="K12" i="465" s="1"/>
  <c r="W20" i="465" a="1"/>
  <c r="W20" i="465" s="1"/>
  <c r="Y20" i="465" a="1"/>
  <c r="Y20" i="465" s="1"/>
  <c r="X20" i="465" a="1"/>
  <c r="X20" i="465" s="1"/>
  <c r="K20" i="465" a="1"/>
  <c r="K20" i="465" s="1"/>
  <c r="L20" i="465" s="1" a="1"/>
  <c r="L20" i="465" s="1"/>
  <c r="X30" i="465" a="1"/>
  <c r="X30" i="465" s="1"/>
  <c r="Y30" i="465" a="1"/>
  <c r="Y30" i="465" s="1"/>
  <c r="W30" i="465" a="1"/>
  <c r="W30" i="465" s="1"/>
  <c r="X19" i="465" a="1"/>
  <c r="X19" i="465" s="1"/>
  <c r="W19" i="465" a="1"/>
  <c r="W19" i="465" s="1"/>
  <c r="Y19" i="465" a="1"/>
  <c r="Y19" i="465" s="1"/>
  <c r="K19" i="465" a="1"/>
  <c r="K19" i="465" s="1"/>
  <c r="L19" i="465" s="1" a="1"/>
  <c r="L19" i="465" s="1"/>
  <c r="R32" i="465"/>
  <c r="R28" i="465"/>
  <c r="X31" i="465" a="1"/>
  <c r="X31" i="465" s="1"/>
  <c r="Y31" i="465" a="1"/>
  <c r="Y31" i="465" s="1"/>
  <c r="W31" i="465" a="1"/>
  <c r="W31" i="465" s="1"/>
  <c r="R36" i="465"/>
  <c r="H9" i="462" a="1"/>
  <c r="H9" i="462" s="1"/>
  <c r="AA9" i="462" s="1" a="1"/>
  <c r="AA9" i="462" s="1"/>
  <c r="H9" i="464" a="1"/>
  <c r="H9" i="464" s="1"/>
  <c r="AA9" i="464" s="1" a="1"/>
  <c r="AA9" i="464" s="1"/>
  <c r="X13" i="465" a="1"/>
  <c r="X13" i="465" s="1"/>
  <c r="W13" i="465" a="1"/>
  <c r="W13" i="465" s="1"/>
  <c r="Y13" i="465" a="1"/>
  <c r="Y13" i="465" s="1"/>
  <c r="K13" i="465" a="1"/>
  <c r="K13" i="465" s="1"/>
  <c r="Y26" i="465" a="1"/>
  <c r="Y26" i="465" s="1"/>
  <c r="W26" i="465" a="1"/>
  <c r="W26" i="465" s="1"/>
  <c r="X26" i="465" a="1"/>
  <c r="X26" i="465" s="1"/>
  <c r="K26" i="465" a="1"/>
  <c r="K26" i="465" s="1"/>
  <c r="L26" i="465" s="1" a="1"/>
  <c r="L26" i="465" s="1"/>
  <c r="K31" i="465" a="1"/>
  <c r="K31" i="465" s="1"/>
  <c r="L31" i="465" s="1" a="1"/>
  <c r="L31" i="465" s="1"/>
  <c r="W14" i="465" a="1"/>
  <c r="W14" i="465" s="1"/>
  <c r="Y14" i="465" a="1"/>
  <c r="Y14" i="465" s="1"/>
  <c r="X14" i="465" a="1"/>
  <c r="X14" i="465" s="1"/>
  <c r="K14" i="465" a="1"/>
  <c r="K14" i="465" s="1"/>
  <c r="L14" i="465" s="1" a="1"/>
  <c r="L14" i="465" s="1"/>
  <c r="X7" i="460" a="1"/>
  <c r="X7" i="460" s="1"/>
  <c r="K30" i="465" a="1"/>
  <c r="K30" i="465" s="1"/>
  <c r="X11" i="465" a="1"/>
  <c r="X11" i="465" s="1"/>
  <c r="Y11" i="465" a="1"/>
  <c r="Y11" i="465" s="1"/>
  <c r="K11" i="465" a="1"/>
  <c r="K11" i="465" s="1"/>
  <c r="W11" i="465" a="1"/>
  <c r="W11" i="465" s="1"/>
  <c r="Y25" i="465" a="1"/>
  <c r="Y25" i="465" s="1"/>
  <c r="W25" i="465" a="1"/>
  <c r="W25" i="465" s="1"/>
  <c r="X25" i="465" a="1"/>
  <c r="X25" i="465" s="1"/>
  <c r="K25" i="465" a="1"/>
  <c r="K25" i="465" s="1"/>
  <c r="L25" i="465" s="1" a="1"/>
  <c r="L25" i="465" s="1"/>
  <c r="W16" i="465" a="1"/>
  <c r="W16" i="465" s="1"/>
  <c r="Y16" i="465" a="1"/>
  <c r="Y16" i="465" s="1"/>
  <c r="X16" i="465" a="1"/>
  <c r="X16" i="465" s="1"/>
  <c r="K16" i="465" a="1"/>
  <c r="K16" i="465" s="1"/>
  <c r="L16" i="465" s="1" a="1"/>
  <c r="L16" i="465" s="1"/>
  <c r="R31" i="465"/>
  <c r="R29" i="465"/>
  <c r="Y23" i="465" a="1"/>
  <c r="Y23" i="465" s="1"/>
  <c r="W23" i="465" a="1"/>
  <c r="W23" i="465" s="1"/>
  <c r="X23" i="465" a="1"/>
  <c r="X23" i="465" s="1"/>
  <c r="K23" i="465" a="1"/>
  <c r="K23" i="465" s="1"/>
  <c r="L23" i="465" s="1" a="1"/>
  <c r="L23" i="465" s="1"/>
  <c r="X15" i="465" a="1"/>
  <c r="X15" i="465" s="1"/>
  <c r="W15" i="465" a="1"/>
  <c r="W15" i="465" s="1"/>
  <c r="Y15" i="465" a="1"/>
  <c r="Y15" i="465" s="1"/>
  <c r="K15" i="465" a="1"/>
  <c r="K15" i="465" s="1"/>
  <c r="L15" i="465" s="1" a="1"/>
  <c r="L15" i="465" s="1"/>
  <c r="R35" i="465"/>
  <c r="X17" i="464" a="1"/>
  <c r="X17" i="464" s="1"/>
  <c r="W17" i="464" a="1"/>
  <c r="W17" i="464" s="1"/>
  <c r="Y17" i="464" a="1"/>
  <c r="Y17" i="464" s="1"/>
  <c r="Y8" i="464" a="1"/>
  <c r="Y8" i="464" s="1"/>
  <c r="W8" i="464" a="1"/>
  <c r="W8" i="464" s="1"/>
  <c r="X8" i="464" a="1"/>
  <c r="X8" i="464" s="1"/>
  <c r="W7" i="464" a="1"/>
  <c r="W7" i="464" s="1"/>
  <c r="Y7" i="464" a="1"/>
  <c r="Y7" i="464" s="1"/>
  <c r="X7" i="464" a="1"/>
  <c r="X7" i="464" s="1"/>
  <c r="K7" i="464" a="1"/>
  <c r="K7" i="464" s="1"/>
  <c r="W36" i="464" a="1"/>
  <c r="W36" i="464" s="1"/>
  <c r="X36" i="464" a="1"/>
  <c r="X36" i="464" s="1"/>
  <c r="Y36" i="464" a="1"/>
  <c r="Y36" i="464" s="1"/>
  <c r="K36" i="464" a="1"/>
  <c r="K36" i="464" s="1"/>
  <c r="L36" i="464" s="1" a="1"/>
  <c r="L36" i="464" s="1"/>
  <c r="Y10" i="464" a="1"/>
  <c r="Y10" i="464" s="1"/>
  <c r="W10" i="464" a="1"/>
  <c r="W10" i="464" s="1"/>
  <c r="X10" i="464" a="1"/>
  <c r="X10" i="464" s="1"/>
  <c r="K10" i="464" a="1"/>
  <c r="K10" i="464" s="1"/>
  <c r="L10" i="464" s="1" a="1"/>
  <c r="L10" i="464" s="1"/>
  <c r="X14" i="464" a="1"/>
  <c r="X14" i="464" s="1"/>
  <c r="W14" i="464" a="1"/>
  <c r="W14" i="464" s="1"/>
  <c r="Y14" i="464" a="1"/>
  <c r="Y14" i="464" s="1"/>
  <c r="Y13" i="464" a="1"/>
  <c r="Y13" i="464" s="1"/>
  <c r="K13" i="464" a="1"/>
  <c r="K13" i="464" s="1"/>
  <c r="W13" i="464" a="1"/>
  <c r="W13" i="464" s="1"/>
  <c r="X13" i="464" a="1"/>
  <c r="X13" i="464" s="1"/>
  <c r="Y7" i="460" a="1"/>
  <c r="Y7" i="460" s="1"/>
  <c r="H10" i="463" a="1"/>
  <c r="H10" i="463" s="1"/>
  <c r="W32" i="464" a="1"/>
  <c r="W32" i="464" s="1"/>
  <c r="X32" i="464" a="1"/>
  <c r="X32" i="464" s="1"/>
  <c r="Y32" i="464" a="1"/>
  <c r="Y32" i="464" s="1"/>
  <c r="K32" i="464" a="1"/>
  <c r="K32" i="464" s="1"/>
  <c r="K17" i="464" a="1"/>
  <c r="K17" i="464" s="1"/>
  <c r="L17" i="464" s="1" a="1"/>
  <c r="L17" i="464" s="1"/>
  <c r="Y22" i="464" a="1"/>
  <c r="Y22" i="464" s="1"/>
  <c r="W22" i="464" a="1"/>
  <c r="W22" i="464" s="1"/>
  <c r="X22" i="464" a="1"/>
  <c r="X22" i="464" s="1"/>
  <c r="W33" i="464" a="1"/>
  <c r="W33" i="464" s="1"/>
  <c r="K33" i="464" a="1"/>
  <c r="K33" i="464" s="1"/>
  <c r="L33" i="464" s="1" a="1"/>
  <c r="L33" i="464" s="1"/>
  <c r="Y33" i="464" a="1"/>
  <c r="Y33" i="464" s="1"/>
  <c r="X33" i="464" a="1"/>
  <c r="X33" i="464" s="1"/>
  <c r="X21" i="464" a="1"/>
  <c r="X21" i="464" s="1"/>
  <c r="Y21" i="464" a="1"/>
  <c r="Y21" i="464" s="1"/>
  <c r="K21" i="464" a="1"/>
  <c r="K21" i="464" s="1"/>
  <c r="L21" i="464" s="1" a="1"/>
  <c r="L21" i="464" s="1"/>
  <c r="W21" i="464" a="1"/>
  <c r="W21" i="464" s="1"/>
  <c r="Y12" i="464" a="1"/>
  <c r="Y12" i="464" s="1"/>
  <c r="K12" i="464" a="1"/>
  <c r="K12" i="464" s="1"/>
  <c r="L12" i="464" s="1" a="1"/>
  <c r="L12" i="464" s="1"/>
  <c r="W12" i="464" a="1"/>
  <c r="W12" i="464" s="1"/>
  <c r="X12" i="464" a="1"/>
  <c r="X12" i="464" s="1"/>
  <c r="X11" i="464" a="1"/>
  <c r="X11" i="464" s="1"/>
  <c r="Y11" i="464" a="1"/>
  <c r="Y11" i="464" s="1"/>
  <c r="W11" i="464" a="1"/>
  <c r="W11" i="464" s="1"/>
  <c r="K8" i="464" a="1"/>
  <c r="K8" i="464" s="1"/>
  <c r="W34" i="464" a="1"/>
  <c r="W34" i="464" s="1"/>
  <c r="K34" i="464" a="1"/>
  <c r="K34" i="464" s="1"/>
  <c r="L34" i="464" s="1" a="1"/>
  <c r="L34" i="464" s="1"/>
  <c r="X34" i="464" a="1"/>
  <c r="X34" i="464" s="1"/>
  <c r="Y34" i="464" a="1"/>
  <c r="Y34" i="464" s="1"/>
  <c r="W35" i="464" a="1"/>
  <c r="W35" i="464" s="1"/>
  <c r="K35" i="464" a="1"/>
  <c r="K35" i="464" s="1"/>
  <c r="Y35" i="464" a="1"/>
  <c r="Y35" i="464" s="1"/>
  <c r="X35" i="464" a="1"/>
  <c r="X35" i="464" s="1"/>
  <c r="X25" i="463" a="1"/>
  <c r="X25" i="463" s="1"/>
  <c r="Y25" i="463" a="1"/>
  <c r="Y25" i="463" s="1"/>
  <c r="W25" i="463" a="1"/>
  <c r="W25" i="463" s="1"/>
  <c r="K25" i="463" a="1"/>
  <c r="K25" i="463" s="1"/>
  <c r="L25" i="463" s="1" a="1"/>
  <c r="L25" i="463" s="1"/>
  <c r="Y21" i="463" a="1"/>
  <c r="Y21" i="463" s="1"/>
  <c r="K21" i="463" a="1"/>
  <c r="K21" i="463" s="1"/>
  <c r="L21" i="463" s="1" a="1"/>
  <c r="L21" i="463" s="1"/>
  <c r="X21" i="463" a="1"/>
  <c r="X21" i="463" s="1"/>
  <c r="W21" i="463" a="1"/>
  <c r="W21" i="463" s="1"/>
  <c r="W31" i="463" a="1"/>
  <c r="W31" i="463" s="1"/>
  <c r="X31" i="463" a="1"/>
  <c r="X31" i="463" s="1"/>
  <c r="Y31" i="463" a="1"/>
  <c r="Y31" i="463" s="1"/>
  <c r="Y20" i="463" a="1"/>
  <c r="Y20" i="463" s="1"/>
  <c r="X20" i="463" a="1"/>
  <c r="X20" i="463" s="1"/>
  <c r="W20" i="463" a="1"/>
  <c r="W20" i="463" s="1"/>
  <c r="K20" i="463" a="1"/>
  <c r="K20" i="463" s="1"/>
  <c r="L20" i="463" s="1" a="1"/>
  <c r="L20" i="463" s="1"/>
  <c r="Y18" i="463" a="1"/>
  <c r="Y18" i="463" s="1"/>
  <c r="X18" i="463" a="1"/>
  <c r="X18" i="463" s="1"/>
  <c r="W18" i="463" a="1"/>
  <c r="W18" i="463" s="1"/>
  <c r="K18" i="463" a="1"/>
  <c r="K18" i="463" s="1"/>
  <c r="L18" i="463" s="1" a="1"/>
  <c r="L18" i="463" s="1"/>
  <c r="R23" i="463"/>
  <c r="R21" i="463"/>
  <c r="R19" i="463"/>
  <c r="R8" i="463"/>
  <c r="R11" i="463"/>
  <c r="R14" i="463"/>
  <c r="R9" i="463"/>
  <c r="R13" i="463"/>
  <c r="R22" i="463"/>
  <c r="R7" i="463"/>
  <c r="R25" i="463"/>
  <c r="R15" i="463"/>
  <c r="R18" i="463"/>
  <c r="R16" i="463"/>
  <c r="R12" i="463"/>
  <c r="R10" i="463"/>
  <c r="R17" i="463"/>
  <c r="R20" i="463"/>
  <c r="R26" i="463"/>
  <c r="R24" i="463"/>
  <c r="W19" i="463" a="1"/>
  <c r="W19" i="463" s="1"/>
  <c r="Y19" i="463" a="1"/>
  <c r="Y19" i="463" s="1"/>
  <c r="X19" i="463" a="1"/>
  <c r="X19" i="463" s="1"/>
  <c r="K19" i="463" a="1"/>
  <c r="K19" i="463" s="1"/>
  <c r="L19" i="463" s="1" a="1"/>
  <c r="L19" i="463" s="1"/>
  <c r="R33" i="463"/>
  <c r="R28" i="463"/>
  <c r="X22" i="463" a="1"/>
  <c r="X22" i="463" s="1"/>
  <c r="W22" i="463" a="1"/>
  <c r="W22" i="463" s="1"/>
  <c r="K22" i="463" a="1"/>
  <c r="K22" i="463" s="1"/>
  <c r="L22" i="463" s="1" a="1"/>
  <c r="L22" i="463" s="1"/>
  <c r="Y22" i="463" a="1"/>
  <c r="Y22" i="463" s="1"/>
  <c r="X32" i="463" a="1"/>
  <c r="X32" i="463" s="1"/>
  <c r="Y32" i="463" a="1"/>
  <c r="Y32" i="463" s="1"/>
  <c r="W32" i="463" a="1"/>
  <c r="W32" i="463" s="1"/>
  <c r="X16" i="463" a="1"/>
  <c r="X16" i="463" s="1"/>
  <c r="Y16" i="463" a="1"/>
  <c r="Y16" i="463" s="1"/>
  <c r="W16" i="463" a="1"/>
  <c r="W16" i="463" s="1"/>
  <c r="K16" i="463" a="1"/>
  <c r="K16" i="463" s="1"/>
  <c r="R27" i="463"/>
  <c r="K31" i="463" a="1"/>
  <c r="K31" i="463" s="1"/>
  <c r="L31" i="463" s="1" a="1"/>
  <c r="L31" i="463" s="1"/>
  <c r="Y12" i="463" a="1"/>
  <c r="Y12" i="463" s="1"/>
  <c r="X12" i="463" a="1"/>
  <c r="X12" i="463" s="1"/>
  <c r="W12" i="463" a="1"/>
  <c r="W12" i="463" s="1"/>
  <c r="K12" i="463" a="1"/>
  <c r="K12" i="463" s="1"/>
  <c r="L12" i="463" s="1" a="1"/>
  <c r="L12" i="463" s="1"/>
  <c r="R29" i="463"/>
  <c r="R32" i="463"/>
  <c r="X35" i="463" a="1"/>
  <c r="X35" i="463" s="1"/>
  <c r="W35" i="463" a="1"/>
  <c r="W35" i="463" s="1"/>
  <c r="Y35" i="463" a="1"/>
  <c r="Y35" i="463" s="1"/>
  <c r="X24" i="463" a="1"/>
  <c r="X24" i="463" s="1"/>
  <c r="W24" i="463" a="1"/>
  <c r="W24" i="463" s="1"/>
  <c r="Y24" i="463" a="1"/>
  <c r="Y24" i="463" s="1"/>
  <c r="K24" i="463" a="1"/>
  <c r="K24" i="463" s="1"/>
  <c r="L24" i="463" s="1" a="1"/>
  <c r="L24" i="463" s="1"/>
  <c r="W15" i="463" a="1"/>
  <c r="W15" i="463" s="1"/>
  <c r="Y15" i="463" a="1"/>
  <c r="Y15" i="463" s="1"/>
  <c r="X15" i="463" a="1"/>
  <c r="X15" i="463" s="1"/>
  <c r="K15" i="463" a="1"/>
  <c r="K15" i="463" s="1"/>
  <c r="L15" i="463" s="1" a="1"/>
  <c r="L15" i="463" s="1"/>
  <c r="X26" i="463" a="1"/>
  <c r="X26" i="463" s="1"/>
  <c r="K26" i="463" a="1"/>
  <c r="K26" i="463" s="1"/>
  <c r="L26" i="463" s="1" a="1"/>
  <c r="L26" i="463" s="1"/>
  <c r="Y26" i="463" a="1"/>
  <c r="Y26" i="463" s="1"/>
  <c r="W26" i="463" a="1"/>
  <c r="W26" i="463" s="1"/>
  <c r="W17" i="463" a="1"/>
  <c r="W17" i="463" s="1"/>
  <c r="Y17" i="463" a="1"/>
  <c r="Y17" i="463" s="1"/>
  <c r="X17" i="463" a="1"/>
  <c r="X17" i="463" s="1"/>
  <c r="K17" i="463" a="1"/>
  <c r="K17" i="463" s="1"/>
  <c r="W23" i="463" a="1"/>
  <c r="W23" i="463" s="1"/>
  <c r="X23" i="463" a="1"/>
  <c r="X23" i="463" s="1"/>
  <c r="Y23" i="463" a="1"/>
  <c r="Y23" i="463" s="1"/>
  <c r="K23" i="463" a="1"/>
  <c r="K23" i="463" s="1"/>
  <c r="L23" i="463" s="1" a="1"/>
  <c r="L23" i="463" s="1"/>
  <c r="R36" i="463"/>
  <c r="W13" i="463" a="1"/>
  <c r="W13" i="463" s="1"/>
  <c r="Y13" i="463" a="1"/>
  <c r="Y13" i="463" s="1"/>
  <c r="X13" i="463" a="1"/>
  <c r="X13" i="463" s="1"/>
  <c r="K13" i="463" a="1"/>
  <c r="K13" i="463" s="1"/>
  <c r="L13" i="463" s="1" a="1"/>
  <c r="L13" i="463" s="1"/>
  <c r="R34" i="463"/>
  <c r="X14" i="463" a="1"/>
  <c r="X14" i="463" s="1"/>
  <c r="W14" i="463" a="1"/>
  <c r="W14" i="463" s="1"/>
  <c r="Y14" i="463" a="1"/>
  <c r="Y14" i="463" s="1"/>
  <c r="K14" i="463" a="1"/>
  <c r="K14" i="463" s="1"/>
  <c r="W11" i="463" a="1"/>
  <c r="W11" i="463" s="1"/>
  <c r="Y11" i="463" a="1"/>
  <c r="Y11" i="463" s="1"/>
  <c r="X11" i="463" a="1"/>
  <c r="X11" i="463" s="1"/>
  <c r="K11" i="463" a="1"/>
  <c r="K11" i="463" s="1"/>
  <c r="L11" i="463" s="1" a="1"/>
  <c r="L11" i="463" s="1"/>
  <c r="R30" i="463"/>
  <c r="R35" i="463"/>
  <c r="X36" i="463" a="1"/>
  <c r="X36" i="463" s="1"/>
  <c r="Y36" i="463" a="1"/>
  <c r="Y36" i="463" s="1"/>
  <c r="W36" i="463" a="1"/>
  <c r="W36" i="463" s="1"/>
  <c r="Y10" i="463" a="1"/>
  <c r="Y10" i="463" s="1"/>
  <c r="X10" i="463" a="1"/>
  <c r="X10" i="463" s="1"/>
  <c r="W10" i="463" a="1"/>
  <c r="W10" i="463" s="1"/>
  <c r="K10" i="463" a="1"/>
  <c r="K10" i="463" s="1"/>
  <c r="R31" i="463"/>
  <c r="X20" i="462" a="1"/>
  <c r="X20" i="462" s="1"/>
  <c r="W20" i="462" a="1"/>
  <c r="W20" i="462" s="1"/>
  <c r="Y20" i="462" a="1"/>
  <c r="Y20" i="462" s="1"/>
  <c r="Y17" i="462" a="1"/>
  <c r="Y17" i="462" s="1"/>
  <c r="W17" i="462" a="1"/>
  <c r="W17" i="462" s="1"/>
  <c r="X17" i="462" a="1"/>
  <c r="X17" i="462" s="1"/>
  <c r="Y16" i="462" a="1"/>
  <c r="Y16" i="462" s="1"/>
  <c r="W16" i="462" a="1"/>
  <c r="W16" i="462" s="1"/>
  <c r="X16" i="462" a="1"/>
  <c r="X16" i="462" s="1"/>
  <c r="X10" i="462" a="1"/>
  <c r="X10" i="462" s="1"/>
  <c r="W10" i="462" a="1"/>
  <c r="W10" i="462" s="1"/>
  <c r="Y10" i="462" a="1"/>
  <c r="Y10" i="462" s="1"/>
  <c r="J3" i="462" a="1"/>
  <c r="J3" i="462" s="1"/>
  <c r="K3" i="462" a="1"/>
  <c r="K3" i="462" s="1"/>
  <c r="K17" i="462" a="1"/>
  <c r="K17" i="462" s="1"/>
  <c r="L17" i="462" s="1" a="1"/>
  <c r="L17" i="462" s="1"/>
  <c r="K20" i="462" a="1"/>
  <c r="K20" i="462" s="1"/>
  <c r="L20" i="462" s="1" a="1"/>
  <c r="L20" i="462" s="1"/>
  <c r="R24" i="462"/>
  <c r="R32" i="462"/>
  <c r="R8" i="462"/>
  <c r="R35" i="462"/>
  <c r="R10" i="462"/>
  <c r="R14" i="462"/>
  <c r="K16" i="462" a="1"/>
  <c r="K16" i="462" s="1"/>
  <c r="L16" i="462" s="1" a="1"/>
  <c r="L16" i="462" s="1"/>
  <c r="W10" i="458" a="1"/>
  <c r="W10" i="458" s="1"/>
  <c r="X24" i="462" a="1"/>
  <c r="X24" i="462" s="1"/>
  <c r="W24" i="462" a="1"/>
  <c r="W24" i="462" s="1"/>
  <c r="Y24" i="462" a="1"/>
  <c r="Y24" i="462" s="1"/>
  <c r="R31" i="462"/>
  <c r="R7" i="462"/>
  <c r="R34" i="462"/>
  <c r="R15" i="462"/>
  <c r="R29" i="462"/>
  <c r="Y12" i="462" a="1"/>
  <c r="Y12" i="462" s="1"/>
  <c r="X12" i="462" a="1"/>
  <c r="X12" i="462" s="1"/>
  <c r="W12" i="462" a="1"/>
  <c r="W12" i="462" s="1"/>
  <c r="X8" i="462" a="1"/>
  <c r="X8" i="462" s="1"/>
  <c r="W8" i="462" a="1"/>
  <c r="W8" i="462" s="1"/>
  <c r="K8" i="462" a="1"/>
  <c r="K8" i="462" s="1"/>
  <c r="Y8" i="462" a="1"/>
  <c r="Y8" i="462" s="1"/>
  <c r="X15" i="462" a="1"/>
  <c r="X15" i="462" s="1"/>
  <c r="W15" i="462" a="1"/>
  <c r="W15" i="462" s="1"/>
  <c r="Y15" i="462" a="1"/>
  <c r="Y15" i="462" s="1"/>
  <c r="K16" i="458" a="1"/>
  <c r="K16" i="458" s="1"/>
  <c r="L16" i="458" s="1" a="1"/>
  <c r="L16" i="458" s="1"/>
  <c r="X11" i="462" a="1"/>
  <c r="X11" i="462" s="1"/>
  <c r="W11" i="462" a="1"/>
  <c r="W11" i="462" s="1"/>
  <c r="Y11" i="462" a="1"/>
  <c r="Y11" i="462" s="1"/>
  <c r="R30" i="462"/>
  <c r="R9" i="462"/>
  <c r="R20" i="462"/>
  <c r="X21" i="462" a="1"/>
  <c r="X21" i="462" s="1"/>
  <c r="W21" i="462" a="1"/>
  <c r="W21" i="462" s="1"/>
  <c r="Y21" i="462" a="1"/>
  <c r="Y21" i="462" s="1"/>
  <c r="K24" i="462" a="1"/>
  <c r="K24" i="462" s="1"/>
  <c r="L24" i="462" s="1" a="1"/>
  <c r="L24" i="462" s="1"/>
  <c r="R28" i="462"/>
  <c r="R22" i="462"/>
  <c r="R13" i="462"/>
  <c r="K21" i="462" a="1"/>
  <c r="K21" i="462" s="1"/>
  <c r="L21" i="462" s="1" a="1"/>
  <c r="L21" i="462" s="1"/>
  <c r="R36" i="462"/>
  <c r="X34" i="461" a="1"/>
  <c r="X34" i="461" s="1"/>
  <c r="W34" i="461" a="1"/>
  <c r="W34" i="461" s="1"/>
  <c r="Y34" i="461" a="1"/>
  <c r="Y34" i="461" s="1"/>
  <c r="K3" i="461" a="1"/>
  <c r="K3" i="461" s="1"/>
  <c r="J3" i="461" a="1"/>
  <c r="J3" i="461" s="1"/>
  <c r="X11" i="461" a="1"/>
  <c r="X11" i="461" s="1"/>
  <c r="Y11" i="461" a="1"/>
  <c r="Y11" i="461" s="1"/>
  <c r="W11" i="461" a="1"/>
  <c r="W11" i="461" s="1"/>
  <c r="Y7" i="461" a="1"/>
  <c r="Y7" i="461" s="1"/>
  <c r="X7" i="461" a="1"/>
  <c r="X7" i="461" s="1"/>
  <c r="W7" i="461" a="1"/>
  <c r="W7" i="461" s="1"/>
  <c r="Y32" i="461" a="1"/>
  <c r="Y32" i="461" s="1"/>
  <c r="W32" i="461" a="1"/>
  <c r="W32" i="461" s="1"/>
  <c r="X32" i="461" a="1"/>
  <c r="X32" i="461" s="1"/>
  <c r="Y23" i="461" a="1"/>
  <c r="Y23" i="461" s="1"/>
  <c r="X23" i="461" a="1"/>
  <c r="X23" i="461" s="1"/>
  <c r="W23" i="461" a="1"/>
  <c r="W23" i="461" s="1"/>
  <c r="K23" i="461" a="1"/>
  <c r="K23" i="461" s="1"/>
  <c r="Y12" i="460" a="1"/>
  <c r="Y12" i="460" s="1"/>
  <c r="W12" i="460" a="1"/>
  <c r="W12" i="460" s="1"/>
  <c r="K34" i="461" a="1"/>
  <c r="K34" i="461" s="1"/>
  <c r="R13" i="461"/>
  <c r="R9" i="461"/>
  <c r="R10" i="461"/>
  <c r="R20" i="461"/>
  <c r="R14" i="461"/>
  <c r="R21" i="461"/>
  <c r="Y19" i="461" a="1"/>
  <c r="Y19" i="461" s="1"/>
  <c r="X19" i="461" a="1"/>
  <c r="X19" i="461" s="1"/>
  <c r="W19" i="461" a="1"/>
  <c r="W19" i="461" s="1"/>
  <c r="K19" i="461" a="1"/>
  <c r="K19" i="461" s="1"/>
  <c r="W22" i="461" a="1"/>
  <c r="W22" i="461" s="1"/>
  <c r="X22" i="461" a="1"/>
  <c r="X22" i="461" s="1"/>
  <c r="Y22" i="461" a="1"/>
  <c r="Y22" i="461" s="1"/>
  <c r="K22" i="461" a="1"/>
  <c r="K22" i="461" s="1"/>
  <c r="K12" i="460" a="1"/>
  <c r="K12" i="460" s="1"/>
  <c r="L12" i="460" s="1" a="1"/>
  <c r="L12" i="460" s="1"/>
  <c r="X31" i="461" a="1"/>
  <c r="X31" i="461" s="1"/>
  <c r="W31" i="461" a="1"/>
  <c r="W31" i="461" s="1"/>
  <c r="Y31" i="461" a="1"/>
  <c r="Y31" i="461" s="1"/>
  <c r="W9" i="461" a="1"/>
  <c r="W9" i="461" s="1"/>
  <c r="X9" i="461" a="1"/>
  <c r="X9" i="461" s="1"/>
  <c r="Y9" i="461" a="1"/>
  <c r="Y9" i="461" s="1"/>
  <c r="K9" i="461" a="1"/>
  <c r="K9" i="461" s="1"/>
  <c r="X21" i="461" a="1"/>
  <c r="X21" i="461" s="1"/>
  <c r="W21" i="461" a="1"/>
  <c r="W21" i="461" s="1"/>
  <c r="Y21" i="461" a="1"/>
  <c r="Y21" i="461" s="1"/>
  <c r="K7" i="461" a="1"/>
  <c r="K7" i="461" s="1"/>
  <c r="R30" i="461"/>
  <c r="R17" i="461"/>
  <c r="R25" i="461"/>
  <c r="R11" i="461"/>
  <c r="X35" i="461" a="1"/>
  <c r="X35" i="461" s="1"/>
  <c r="Y35" i="461" a="1"/>
  <c r="Y35" i="461" s="1"/>
  <c r="W35" i="461" a="1"/>
  <c r="W35" i="461" s="1"/>
  <c r="Y24" i="461" a="1"/>
  <c r="Y24" i="461" s="1"/>
  <c r="W24" i="461" a="1"/>
  <c r="W24" i="461" s="1"/>
  <c r="X24" i="461" a="1"/>
  <c r="X24" i="461" s="1"/>
  <c r="W13" i="461" a="1"/>
  <c r="W13" i="461" s="1"/>
  <c r="X13" i="461" a="1"/>
  <c r="X13" i="461" s="1"/>
  <c r="K13" i="461" a="1"/>
  <c r="K13" i="461" s="1"/>
  <c r="L13" i="461" s="1" a="1"/>
  <c r="L13" i="461" s="1"/>
  <c r="Y13" i="461" a="1"/>
  <c r="Y13" i="461" s="1"/>
  <c r="R7" i="461"/>
  <c r="R16" i="461"/>
  <c r="R33" i="461"/>
  <c r="K11" i="461" a="1"/>
  <c r="K11" i="461" s="1"/>
  <c r="L11" i="461" s="1" a="1"/>
  <c r="L11" i="461" s="1"/>
  <c r="X10" i="461" a="1"/>
  <c r="X10" i="461" s="1"/>
  <c r="W10" i="461" a="1"/>
  <c r="W10" i="461" s="1"/>
  <c r="Y10" i="461" a="1"/>
  <c r="Y10" i="461" s="1"/>
  <c r="K10" i="461" a="1"/>
  <c r="K10" i="461" s="1"/>
  <c r="L10" i="461" s="1" a="1"/>
  <c r="L10" i="461" s="1"/>
  <c r="R28" i="461"/>
  <c r="K31" i="461" a="1"/>
  <c r="K31" i="461" s="1"/>
  <c r="K21" i="461" a="1"/>
  <c r="K21" i="461" s="1"/>
  <c r="Y8" i="461" a="1"/>
  <c r="Y8" i="461" s="1"/>
  <c r="X8" i="461" a="1"/>
  <c r="X8" i="461" s="1"/>
  <c r="W8" i="461" a="1"/>
  <c r="W8" i="461" s="1"/>
  <c r="X12" i="461" a="1"/>
  <c r="X12" i="461" s="1"/>
  <c r="Y12" i="461" a="1"/>
  <c r="Y12" i="461" s="1"/>
  <c r="W12" i="461" a="1"/>
  <c r="W12" i="461" s="1"/>
  <c r="K12" i="461" a="1"/>
  <c r="K12" i="461" s="1"/>
  <c r="L12" i="461" s="1" a="1"/>
  <c r="L12" i="461" s="1"/>
  <c r="R16" i="460"/>
  <c r="R30" i="460"/>
  <c r="R14" i="460"/>
  <c r="R8" i="460"/>
  <c r="R18" i="460"/>
  <c r="R29" i="460"/>
  <c r="R22" i="460"/>
  <c r="R33" i="460"/>
  <c r="R12" i="460"/>
  <c r="R26" i="460"/>
  <c r="R13" i="460"/>
  <c r="R25" i="460"/>
  <c r="R34" i="460"/>
  <c r="R10" i="460"/>
  <c r="R7" i="460"/>
  <c r="R17" i="460"/>
  <c r="R21" i="460"/>
  <c r="R31" i="460"/>
  <c r="Y10" i="460" a="1"/>
  <c r="Y10" i="460" s="1"/>
  <c r="K10" i="460" a="1"/>
  <c r="K10" i="460" s="1"/>
  <c r="L10" i="460" s="1" a="1"/>
  <c r="L10" i="460" s="1"/>
  <c r="X10" i="460" a="1"/>
  <c r="X10" i="460" s="1"/>
  <c r="W10" i="460" a="1"/>
  <c r="W10" i="460" s="1"/>
  <c r="X15" i="460" a="1"/>
  <c r="X15" i="460" s="1"/>
  <c r="Y15" i="460" a="1"/>
  <c r="Y15" i="460" s="1"/>
  <c r="W15" i="460" a="1"/>
  <c r="W15" i="460" s="1"/>
  <c r="W32" i="460" a="1"/>
  <c r="W32" i="460" s="1"/>
  <c r="X32" i="460" a="1"/>
  <c r="X32" i="460" s="1"/>
  <c r="Y32" i="460" a="1"/>
  <c r="Y32" i="460" s="1"/>
  <c r="X17" i="460" a="1"/>
  <c r="X17" i="460" s="1"/>
  <c r="W17" i="460" a="1"/>
  <c r="W17" i="460" s="1"/>
  <c r="K17" i="460" a="1"/>
  <c r="K17" i="460" s="1"/>
  <c r="L17" i="460" s="1" a="1"/>
  <c r="L17" i="460" s="1"/>
  <c r="Y17" i="460" a="1"/>
  <c r="Y17" i="460" s="1"/>
  <c r="R35" i="460"/>
  <c r="W28" i="460" a="1"/>
  <c r="W28" i="460" s="1"/>
  <c r="X28" i="460" a="1"/>
  <c r="X28" i="460" s="1"/>
  <c r="Y28" i="460" a="1"/>
  <c r="Y28" i="460" s="1"/>
  <c r="R32" i="460"/>
  <c r="R28" i="460"/>
  <c r="R11" i="460"/>
  <c r="W24" i="460" a="1"/>
  <c r="W24" i="460" s="1"/>
  <c r="X24" i="460" a="1"/>
  <c r="X24" i="460" s="1"/>
  <c r="Y24" i="460" a="1"/>
  <c r="Y24" i="460" s="1"/>
  <c r="X30" i="460" a="1"/>
  <c r="X30" i="460" s="1"/>
  <c r="W30" i="460" a="1"/>
  <c r="W30" i="460" s="1"/>
  <c r="Y30" i="460" a="1"/>
  <c r="Y30" i="460" s="1"/>
  <c r="K30" i="460" a="1"/>
  <c r="K30" i="460" s="1"/>
  <c r="L30" i="460" s="1" a="1"/>
  <c r="L30" i="460" s="1"/>
  <c r="X25" i="460" a="1"/>
  <c r="X25" i="460" s="1"/>
  <c r="W25" i="460" a="1"/>
  <c r="W25" i="460" s="1"/>
  <c r="K25" i="460" a="1"/>
  <c r="K25" i="460" s="1"/>
  <c r="L25" i="460" s="1" a="1"/>
  <c r="L25" i="460" s="1"/>
  <c r="Y25" i="460" a="1"/>
  <c r="Y25" i="460" s="1"/>
  <c r="X33" i="460" a="1"/>
  <c r="X33" i="460" s="1"/>
  <c r="W33" i="460" a="1"/>
  <c r="W33" i="460" s="1"/>
  <c r="K33" i="460" a="1"/>
  <c r="K33" i="460" s="1"/>
  <c r="L33" i="460" s="1" a="1"/>
  <c r="L33" i="460" s="1"/>
  <c r="Y33" i="460" a="1"/>
  <c r="Y33" i="460" s="1"/>
  <c r="R9" i="460"/>
  <c r="R20" i="460"/>
  <c r="K3" i="460" a="1"/>
  <c r="K3" i="460" s="1"/>
  <c r="J3" i="460" a="1"/>
  <c r="J3" i="460" s="1"/>
  <c r="X34" i="460" a="1"/>
  <c r="X34" i="460" s="1"/>
  <c r="K34" i="460" a="1"/>
  <c r="K34" i="460" s="1"/>
  <c r="L34" i="460" s="1" a="1"/>
  <c r="L34" i="460" s="1"/>
  <c r="Y34" i="460" a="1"/>
  <c r="Y34" i="460" s="1"/>
  <c r="W34" i="460" a="1"/>
  <c r="W34" i="460" s="1"/>
  <c r="R23" i="460"/>
  <c r="X14" i="460" a="1"/>
  <c r="X14" i="460" s="1"/>
  <c r="K14" i="460" a="1"/>
  <c r="K14" i="460" s="1"/>
  <c r="L14" i="460" s="1" a="1"/>
  <c r="L14" i="460" s="1"/>
  <c r="Y14" i="460" a="1"/>
  <c r="Y14" i="460" s="1"/>
  <c r="W14" i="460" a="1"/>
  <c r="W14" i="460" s="1"/>
  <c r="K24" i="460" a="1"/>
  <c r="K24" i="460" s="1"/>
  <c r="L24" i="460" s="1" a="1"/>
  <c r="L24" i="460" s="1"/>
  <c r="K32" i="460" a="1"/>
  <c r="K32" i="460" s="1"/>
  <c r="L32" i="460" s="1" a="1"/>
  <c r="L32" i="460" s="1"/>
  <c r="R19" i="460"/>
  <c r="R36" i="460"/>
  <c r="K15" i="460" a="1"/>
  <c r="K15" i="460" s="1"/>
  <c r="L15" i="460" s="1" a="1"/>
  <c r="L15" i="460" s="1"/>
  <c r="W9" i="460" a="1"/>
  <c r="W9" i="460" s="1"/>
  <c r="Y9" i="460" a="1"/>
  <c r="Y9" i="460" s="1"/>
  <c r="X9" i="460" a="1"/>
  <c r="X9" i="460" s="1"/>
  <c r="H9" i="460" a="1"/>
  <c r="H9" i="460" s="1"/>
  <c r="Y27" i="460" a="1"/>
  <c r="Y27" i="460" s="1"/>
  <c r="W27" i="460" a="1"/>
  <c r="W27" i="460" s="1"/>
  <c r="X27" i="460" a="1"/>
  <c r="X27" i="460" s="1"/>
  <c r="X13" i="460" a="1"/>
  <c r="X13" i="460" s="1"/>
  <c r="W13" i="460" a="1"/>
  <c r="W13" i="460" s="1"/>
  <c r="Y13" i="460" a="1"/>
  <c r="Y13" i="460" s="1"/>
  <c r="K13" i="460" a="1"/>
  <c r="K13" i="460" s="1"/>
  <c r="L13" i="460" s="1" a="1"/>
  <c r="L13" i="460" s="1"/>
  <c r="X21" i="460" a="1"/>
  <c r="X21" i="460" s="1"/>
  <c r="W21" i="460" a="1"/>
  <c r="W21" i="460" s="1"/>
  <c r="K21" i="460" a="1"/>
  <c r="K21" i="460" s="1"/>
  <c r="L21" i="460" s="1" a="1"/>
  <c r="L21" i="460" s="1"/>
  <c r="Y21" i="460" a="1"/>
  <c r="Y21" i="460" s="1"/>
  <c r="X29" i="460" a="1"/>
  <c r="X29" i="460" s="1"/>
  <c r="W29" i="460" a="1"/>
  <c r="W29" i="460" s="1"/>
  <c r="K29" i="460" a="1"/>
  <c r="K29" i="460" s="1"/>
  <c r="L29" i="460" s="1" a="1"/>
  <c r="L29" i="460" s="1"/>
  <c r="Y29" i="460" a="1"/>
  <c r="Y29" i="460" s="1"/>
  <c r="W8" i="460" a="1"/>
  <c r="W8" i="460" s="1"/>
  <c r="X8" i="460" a="1"/>
  <c r="X8" i="460" s="1"/>
  <c r="Y8" i="460" a="1"/>
  <c r="Y8" i="460" s="1"/>
  <c r="K8" i="460" a="1"/>
  <c r="K8" i="460" s="1"/>
  <c r="X23" i="460" a="1"/>
  <c r="X23" i="460" s="1"/>
  <c r="Y23" i="460" a="1"/>
  <c r="Y23" i="460" s="1"/>
  <c r="W23" i="460" a="1"/>
  <c r="W23" i="460" s="1"/>
  <c r="X26" i="460" a="1"/>
  <c r="X26" i="460" s="1"/>
  <c r="K26" i="460" a="1"/>
  <c r="K26" i="460" s="1"/>
  <c r="L26" i="460" s="1" a="1"/>
  <c r="L26" i="460" s="1"/>
  <c r="Y26" i="460" a="1"/>
  <c r="Y26" i="460" s="1"/>
  <c r="W26" i="460" a="1"/>
  <c r="W26" i="460" s="1"/>
  <c r="W20" i="460" a="1"/>
  <c r="W20" i="460" s="1"/>
  <c r="X20" i="460" a="1"/>
  <c r="X20" i="460" s="1"/>
  <c r="Y20" i="460" a="1"/>
  <c r="Y20" i="460" s="1"/>
  <c r="K23" i="460" a="1"/>
  <c r="K23" i="460" s="1"/>
  <c r="L23" i="460" s="1" a="1"/>
  <c r="L23" i="460" s="1"/>
  <c r="R24" i="460"/>
  <c r="Y11" i="460" a="1"/>
  <c r="Y11" i="460" s="1"/>
  <c r="X11" i="460" a="1"/>
  <c r="X11" i="460" s="1"/>
  <c r="W11" i="460" a="1"/>
  <c r="W11" i="460" s="1"/>
  <c r="Y18" i="460" a="1"/>
  <c r="Y18" i="460" s="1"/>
  <c r="K18" i="460" a="1"/>
  <c r="K18" i="460" s="1"/>
  <c r="L18" i="460" s="1" a="1"/>
  <c r="L18" i="460" s="1"/>
  <c r="X18" i="460" a="1"/>
  <c r="X18" i="460" s="1"/>
  <c r="W18" i="460" a="1"/>
  <c r="W18" i="460" s="1"/>
  <c r="R27" i="460"/>
  <c r="K28" i="460" a="1"/>
  <c r="K28" i="460" s="1"/>
  <c r="L28" i="460" s="1" a="1"/>
  <c r="L28" i="460" s="1"/>
  <c r="X22" i="460" a="1"/>
  <c r="X22" i="460" s="1"/>
  <c r="K22" i="460" a="1"/>
  <c r="K22" i="460" s="1"/>
  <c r="L22" i="460" s="1" a="1"/>
  <c r="L22" i="460" s="1"/>
  <c r="W22" i="460" a="1"/>
  <c r="W22" i="460" s="1"/>
  <c r="Y22" i="460" a="1"/>
  <c r="Y22" i="460" s="1"/>
  <c r="R15" i="460"/>
  <c r="W36" i="460" a="1"/>
  <c r="W36" i="460" s="1"/>
  <c r="Y36" i="460" a="1"/>
  <c r="Y36" i="460" s="1"/>
  <c r="X36" i="460" a="1"/>
  <c r="X36" i="460" s="1"/>
  <c r="W8" i="459" a="1"/>
  <c r="W8" i="459" s="1"/>
  <c r="X8" i="459" a="1"/>
  <c r="X8" i="459" s="1"/>
  <c r="Y8" i="459" a="1"/>
  <c r="Y8" i="459" s="1"/>
  <c r="K8" i="459" a="1"/>
  <c r="K8" i="459" s="1"/>
  <c r="W12" i="459" a="1"/>
  <c r="W12" i="459" s="1"/>
  <c r="X12" i="459" a="1"/>
  <c r="X12" i="459" s="1"/>
  <c r="K12" i="459" a="1"/>
  <c r="K12" i="459" s="1"/>
  <c r="L12" i="459" s="1" a="1"/>
  <c r="L12" i="459" s="1"/>
  <c r="Y12" i="459" a="1"/>
  <c r="Y12" i="459" s="1"/>
  <c r="W34" i="459" a="1"/>
  <c r="W34" i="459" s="1"/>
  <c r="X34" i="459" a="1"/>
  <c r="X34" i="459" s="1"/>
  <c r="Y34" i="459" a="1"/>
  <c r="Y34" i="459" s="1"/>
  <c r="W20" i="459" a="1"/>
  <c r="W20" i="459" s="1"/>
  <c r="X20" i="459" a="1"/>
  <c r="X20" i="459" s="1"/>
  <c r="Y20" i="459" a="1"/>
  <c r="Y20" i="459" s="1"/>
  <c r="K20" i="459" a="1"/>
  <c r="K20" i="459" s="1"/>
  <c r="L20" i="459" s="1" a="1"/>
  <c r="L20" i="459" s="1"/>
  <c r="X27" i="459" a="1"/>
  <c r="X27" i="459" s="1"/>
  <c r="W27" i="459" a="1"/>
  <c r="W27" i="459" s="1"/>
  <c r="Y27" i="459" a="1"/>
  <c r="Y27" i="459" s="1"/>
  <c r="K27" i="459" a="1"/>
  <c r="K27" i="459" s="1"/>
  <c r="L27" i="459" s="1" a="1"/>
  <c r="L27" i="459" s="1"/>
  <c r="W10" i="459" a="1"/>
  <c r="W10" i="459" s="1"/>
  <c r="X10" i="459" a="1"/>
  <c r="X10" i="459" s="1"/>
  <c r="Y10" i="459" a="1"/>
  <c r="Y10" i="459" s="1"/>
  <c r="W30" i="459" a="1"/>
  <c r="W30" i="459" s="1"/>
  <c r="X30" i="459" a="1"/>
  <c r="X30" i="459" s="1"/>
  <c r="Y30" i="459" a="1"/>
  <c r="Y30" i="459" s="1"/>
  <c r="W16" i="459" a="1"/>
  <c r="W16" i="459" s="1"/>
  <c r="X16" i="459" a="1"/>
  <c r="X16" i="459" s="1"/>
  <c r="K16" i="459" a="1"/>
  <c r="K16" i="459" s="1"/>
  <c r="L16" i="459" s="1" a="1"/>
  <c r="L16" i="459" s="1"/>
  <c r="Y16" i="459" a="1"/>
  <c r="Y16" i="459" s="1"/>
  <c r="Y26" i="459" a="1"/>
  <c r="Y26" i="459" s="1"/>
  <c r="W26" i="459" a="1"/>
  <c r="W26" i="459" s="1"/>
  <c r="X26" i="459" a="1"/>
  <c r="X26" i="459" s="1"/>
  <c r="K26" i="459" a="1"/>
  <c r="K26" i="459" s="1"/>
  <c r="L26" i="459" s="1" a="1"/>
  <c r="L26" i="459" s="1"/>
  <c r="X25" i="459" a="1"/>
  <c r="X25" i="459" s="1"/>
  <c r="W25" i="459" a="1"/>
  <c r="W25" i="459" s="1"/>
  <c r="Y25" i="459" a="1"/>
  <c r="Y25" i="459" s="1"/>
  <c r="J3" i="459" a="1"/>
  <c r="J3" i="459" s="1"/>
  <c r="K3" i="459" a="1"/>
  <c r="K3" i="459" s="1"/>
  <c r="K25" i="459" a="1"/>
  <c r="K25" i="459" s="1"/>
  <c r="L25" i="459" s="1" a="1"/>
  <c r="L25" i="459" s="1"/>
  <c r="X31" i="459" a="1"/>
  <c r="X31" i="459" s="1"/>
  <c r="W31" i="459" a="1"/>
  <c r="W31" i="459" s="1"/>
  <c r="K31" i="459" a="1"/>
  <c r="K31" i="459" s="1"/>
  <c r="L31" i="459" s="1" a="1"/>
  <c r="L31" i="459" s="1"/>
  <c r="Y31" i="459" a="1"/>
  <c r="Y31" i="459" s="1"/>
  <c r="X36" i="459" a="1"/>
  <c r="X36" i="459" s="1"/>
  <c r="K36" i="459" a="1"/>
  <c r="K36" i="459" s="1"/>
  <c r="Y36" i="459" a="1"/>
  <c r="Y36" i="459" s="1"/>
  <c r="W36" i="459" a="1"/>
  <c r="W36" i="459" s="1"/>
  <c r="X35" i="459" a="1"/>
  <c r="X35" i="459" s="1"/>
  <c r="W35" i="459" a="1"/>
  <c r="W35" i="459" s="1"/>
  <c r="Y35" i="459" a="1"/>
  <c r="Y35" i="459" s="1"/>
  <c r="K35" i="459" a="1"/>
  <c r="K35" i="459" s="1"/>
  <c r="L35" i="459" s="1" a="1"/>
  <c r="L35" i="459" s="1"/>
  <c r="R31" i="459"/>
  <c r="R15" i="459"/>
  <c r="R12" i="459"/>
  <c r="R11" i="459"/>
  <c r="R19" i="459"/>
  <c r="R22" i="459"/>
  <c r="R36" i="459"/>
  <c r="R27" i="459"/>
  <c r="R16" i="459"/>
  <c r="R7" i="459"/>
  <c r="R8" i="459"/>
  <c r="R32" i="459"/>
  <c r="R28" i="459"/>
  <c r="R24" i="459"/>
  <c r="R20" i="459"/>
  <c r="R26" i="459"/>
  <c r="R35" i="459"/>
  <c r="R23" i="459"/>
  <c r="Y24" i="459" a="1"/>
  <c r="Y24" i="459" s="1"/>
  <c r="W24" i="459" a="1"/>
  <c r="W24" i="459" s="1"/>
  <c r="X24" i="459" a="1"/>
  <c r="X24" i="459" s="1"/>
  <c r="K24" i="459" a="1"/>
  <c r="K24" i="459" s="1"/>
  <c r="L24" i="459" s="1" a="1"/>
  <c r="L24" i="459" s="1"/>
  <c r="H9" i="459" a="1"/>
  <c r="H9" i="459" s="1"/>
  <c r="X16" i="458" a="1"/>
  <c r="X16" i="458" s="1"/>
  <c r="Y16" i="458" a="1"/>
  <c r="Y16" i="458" s="1"/>
  <c r="R17" i="459"/>
  <c r="W19" i="459" a="1"/>
  <c r="W19" i="459" s="1"/>
  <c r="Y19" i="459" a="1"/>
  <c r="Y19" i="459" s="1"/>
  <c r="K19" i="459" a="1"/>
  <c r="K19" i="459" s="1"/>
  <c r="L19" i="459" s="1" a="1"/>
  <c r="L19" i="459" s="1"/>
  <c r="X19" i="459" a="1"/>
  <c r="X19" i="459" s="1"/>
  <c r="X21" i="459" a="1"/>
  <c r="X21" i="459" s="1"/>
  <c r="Y21" i="459" a="1"/>
  <c r="Y21" i="459" s="1"/>
  <c r="W21" i="459" a="1"/>
  <c r="W21" i="459" s="1"/>
  <c r="K34" i="459" a="1"/>
  <c r="K34" i="459" s="1"/>
  <c r="L34" i="459" s="1" a="1"/>
  <c r="L34" i="459" s="1"/>
  <c r="R14" i="459"/>
  <c r="R25" i="459"/>
  <c r="R33" i="459"/>
  <c r="W29" i="459" a="1"/>
  <c r="W29" i="459" s="1"/>
  <c r="K29" i="459" a="1"/>
  <c r="K29" i="459" s="1"/>
  <c r="L29" i="459" s="1" a="1"/>
  <c r="L29" i="459" s="1"/>
  <c r="Y29" i="459" a="1"/>
  <c r="Y29" i="459" s="1"/>
  <c r="X29" i="459" a="1"/>
  <c r="X29" i="459" s="1"/>
  <c r="W18" i="459" a="1"/>
  <c r="W18" i="459" s="1"/>
  <c r="Y18" i="459" a="1"/>
  <c r="Y18" i="459" s="1"/>
  <c r="X18" i="459" a="1"/>
  <c r="X18" i="459" s="1"/>
  <c r="X9" i="459" a="1"/>
  <c r="X9" i="459" s="1"/>
  <c r="W9" i="459" a="1"/>
  <c r="W9" i="459" s="1"/>
  <c r="Y9" i="459" a="1"/>
  <c r="Y9" i="459" s="1"/>
  <c r="W14" i="459" a="1"/>
  <c r="W14" i="459" s="1"/>
  <c r="X14" i="459" a="1"/>
  <c r="X14" i="459" s="1"/>
  <c r="Y14" i="459" a="1"/>
  <c r="Y14" i="459" s="1"/>
  <c r="R10" i="459"/>
  <c r="R18" i="459"/>
  <c r="Y22" i="459" a="1"/>
  <c r="Y22" i="459" s="1"/>
  <c r="W22" i="459" a="1"/>
  <c r="W22" i="459" s="1"/>
  <c r="K22" i="459" a="1"/>
  <c r="K22" i="459" s="1"/>
  <c r="L22" i="459" s="1" a="1"/>
  <c r="L22" i="459" s="1"/>
  <c r="X22" i="459" a="1"/>
  <c r="X22" i="459" s="1"/>
  <c r="K21" i="459" a="1"/>
  <c r="K21" i="459" s="1"/>
  <c r="L21" i="459" s="1" a="1"/>
  <c r="L21" i="459" s="1"/>
  <c r="X28" i="459" a="1"/>
  <c r="X28" i="459" s="1"/>
  <c r="K28" i="459" a="1"/>
  <c r="K28" i="459" s="1"/>
  <c r="L28" i="459" s="1" a="1"/>
  <c r="L28" i="459" s="1"/>
  <c r="Y28" i="459" a="1"/>
  <c r="Y28" i="459" s="1"/>
  <c r="W28" i="459" a="1"/>
  <c r="W28" i="459" s="1"/>
  <c r="R9" i="459"/>
  <c r="R29" i="459"/>
  <c r="W11" i="459" a="1"/>
  <c r="W11" i="459" s="1"/>
  <c r="K11" i="459" a="1"/>
  <c r="K11" i="459" s="1"/>
  <c r="L11" i="459" s="1" a="1"/>
  <c r="L11" i="459" s="1"/>
  <c r="Y11" i="459" a="1"/>
  <c r="Y11" i="459" s="1"/>
  <c r="X11" i="459" a="1"/>
  <c r="X11" i="459" s="1"/>
  <c r="X33" i="459" a="1"/>
  <c r="X33" i="459" s="1"/>
  <c r="W33" i="459" a="1"/>
  <c r="W33" i="459" s="1"/>
  <c r="Y33" i="459" a="1"/>
  <c r="Y33" i="459" s="1"/>
  <c r="X32" i="459" a="1"/>
  <c r="X32" i="459" s="1"/>
  <c r="Y32" i="459" a="1"/>
  <c r="Y32" i="459" s="1"/>
  <c r="K32" i="459" a="1"/>
  <c r="K32" i="459" s="1"/>
  <c r="W32" i="459" a="1"/>
  <c r="W32" i="459" s="1"/>
  <c r="K10" i="458" a="1"/>
  <c r="K10" i="458" s="1"/>
  <c r="Y10" i="458" a="1"/>
  <c r="Y10" i="458" s="1"/>
  <c r="R13" i="458"/>
  <c r="R29" i="458"/>
  <c r="R30" i="458"/>
  <c r="R26" i="458"/>
  <c r="R7" i="458"/>
  <c r="R12" i="458"/>
  <c r="R16" i="458"/>
  <c r="R9" i="458"/>
  <c r="R10" i="458"/>
  <c r="R14" i="458"/>
  <c r="R25" i="458"/>
  <c r="R21" i="458"/>
  <c r="R22" i="458"/>
  <c r="R8" i="458"/>
  <c r="R17" i="458"/>
  <c r="R33" i="458"/>
  <c r="R18" i="458"/>
  <c r="Y23" i="458" a="1"/>
  <c r="Y23" i="458" s="1"/>
  <c r="W23" i="458" a="1"/>
  <c r="W23" i="458" s="1"/>
  <c r="X23" i="458" a="1"/>
  <c r="X23" i="458" s="1"/>
  <c r="X26" i="458" a="1"/>
  <c r="X26" i="458" s="1"/>
  <c r="K26" i="458" a="1"/>
  <c r="K26" i="458" s="1"/>
  <c r="L26" i="458" s="1" a="1"/>
  <c r="L26" i="458" s="1"/>
  <c r="Y26" i="458" a="1"/>
  <c r="Y26" i="458" s="1"/>
  <c r="W26" i="458" a="1"/>
  <c r="W26" i="458" s="1"/>
  <c r="H10" i="458" a="1"/>
  <c r="H10" i="458" s="1"/>
  <c r="W13" i="458" a="1"/>
  <c r="W13" i="458" s="1"/>
  <c r="K13" i="458" a="1"/>
  <c r="K13" i="458" s="1"/>
  <c r="X13" i="458" a="1"/>
  <c r="X13" i="458" s="1"/>
  <c r="Y13" i="458" a="1"/>
  <c r="Y13" i="458" s="1"/>
  <c r="W21" i="458" a="1"/>
  <c r="W21" i="458" s="1"/>
  <c r="K21" i="458" a="1"/>
  <c r="K21" i="458" s="1"/>
  <c r="L21" i="458" s="1" a="1"/>
  <c r="L21" i="458" s="1"/>
  <c r="X21" i="458" a="1"/>
  <c r="X21" i="458" s="1"/>
  <c r="Y21" i="458" a="1"/>
  <c r="Y21" i="458" s="1"/>
  <c r="R34" i="458"/>
  <c r="W20" i="458" a="1"/>
  <c r="W20" i="458" s="1"/>
  <c r="X20" i="458" a="1"/>
  <c r="X20" i="458" s="1"/>
  <c r="Y20" i="458" a="1"/>
  <c r="Y20" i="458" s="1"/>
  <c r="K20" i="458" a="1"/>
  <c r="K20" i="458" s="1"/>
  <c r="L20" i="458" s="1" a="1"/>
  <c r="L20" i="458" s="1"/>
  <c r="W11" i="458" a="1"/>
  <c r="W11" i="458" s="1"/>
  <c r="X11" i="458" a="1"/>
  <c r="X11" i="458" s="1"/>
  <c r="Y11" i="458" a="1"/>
  <c r="Y11" i="458" s="1"/>
  <c r="K14" i="458" a="1"/>
  <c r="K14" i="458" s="1"/>
  <c r="Y14" i="458" a="1"/>
  <c r="Y14" i="458" s="1"/>
  <c r="X14" i="458" a="1"/>
  <c r="X14" i="458" s="1"/>
  <c r="W14" i="458" a="1"/>
  <c r="W14" i="458" s="1"/>
  <c r="K18" i="458" a="1"/>
  <c r="K18" i="458" s="1"/>
  <c r="L18" i="458" s="1" a="1"/>
  <c r="L18" i="458" s="1"/>
  <c r="Y18" i="458" a="1"/>
  <c r="Y18" i="458" s="1"/>
  <c r="W18" i="458" a="1"/>
  <c r="W18" i="458" s="1"/>
  <c r="X18" i="458" a="1"/>
  <c r="X18" i="458" s="1"/>
  <c r="H10" i="450" a="1"/>
  <c r="H10" i="450" s="1"/>
  <c r="AA10" i="450" s="1" a="1"/>
  <c r="AA10" i="450" s="1"/>
  <c r="R15" i="458"/>
  <c r="R32" i="458"/>
  <c r="R27" i="458"/>
  <c r="Y30" i="458" a="1"/>
  <c r="Y30" i="458" s="1"/>
  <c r="W30" i="458" a="1"/>
  <c r="W30" i="458" s="1"/>
  <c r="X30" i="458" a="1"/>
  <c r="X30" i="458" s="1"/>
  <c r="K30" i="458" a="1"/>
  <c r="K30" i="458" s="1"/>
  <c r="L30" i="458" s="1" a="1"/>
  <c r="L30" i="458" s="1"/>
  <c r="W25" i="458" a="1"/>
  <c r="W25" i="458" s="1"/>
  <c r="Y25" i="458" a="1"/>
  <c r="Y25" i="458" s="1"/>
  <c r="X25" i="458" a="1"/>
  <c r="X25" i="458" s="1"/>
  <c r="K25" i="458" a="1"/>
  <c r="K25" i="458" s="1"/>
  <c r="L25" i="458" s="1" a="1"/>
  <c r="L25" i="458" s="1"/>
  <c r="W33" i="458" a="1"/>
  <c r="W33" i="458" s="1"/>
  <c r="Y33" i="458" a="1"/>
  <c r="Y33" i="458" s="1"/>
  <c r="X33" i="458" a="1"/>
  <c r="X33" i="458" s="1"/>
  <c r="K33" i="458" a="1"/>
  <c r="K33" i="458" s="1"/>
  <c r="L33" i="458" s="1" a="1"/>
  <c r="L33" i="458" s="1"/>
  <c r="R31" i="458"/>
  <c r="R19" i="458"/>
  <c r="W12" i="458" a="1"/>
  <c r="W12" i="458" s="1"/>
  <c r="X12" i="458" a="1"/>
  <c r="X12" i="458" s="1"/>
  <c r="Y12" i="458" a="1"/>
  <c r="Y12" i="458" s="1"/>
  <c r="K12" i="458" a="1"/>
  <c r="K12" i="458" s="1"/>
  <c r="L12" i="458" s="1" a="1"/>
  <c r="L12" i="458" s="1"/>
  <c r="K23" i="458" a="1"/>
  <c r="K23" i="458" s="1"/>
  <c r="L23" i="458" s="1" a="1"/>
  <c r="L23" i="458" s="1"/>
  <c r="Y19" i="458" a="1"/>
  <c r="Y19" i="458" s="1"/>
  <c r="X19" i="458" a="1"/>
  <c r="X19" i="458" s="1"/>
  <c r="K19" i="458" a="1"/>
  <c r="K19" i="458" s="1"/>
  <c r="L19" i="458" s="1" a="1"/>
  <c r="L19" i="458" s="1"/>
  <c r="W19" i="458" a="1"/>
  <c r="W19" i="458" s="1"/>
  <c r="W28" i="458" a="1"/>
  <c r="W28" i="458" s="1"/>
  <c r="X28" i="458" a="1"/>
  <c r="X28" i="458" s="1"/>
  <c r="Y28" i="458" a="1"/>
  <c r="Y28" i="458" s="1"/>
  <c r="K28" i="458" a="1"/>
  <c r="K28" i="458" s="1"/>
  <c r="L28" i="458" s="1" a="1"/>
  <c r="L28" i="458" s="1"/>
  <c r="X32" i="458" a="1"/>
  <c r="X32" i="458" s="1"/>
  <c r="W32" i="458" a="1"/>
  <c r="W32" i="458" s="1"/>
  <c r="Y32" i="458" a="1"/>
  <c r="Y32" i="458" s="1"/>
  <c r="K32" i="458" a="1"/>
  <c r="K32" i="458" s="1"/>
  <c r="R11" i="458"/>
  <c r="R36" i="458"/>
  <c r="R23" i="458"/>
  <c r="R24" i="458"/>
  <c r="W29" i="458" a="1"/>
  <c r="W29" i="458" s="1"/>
  <c r="K29" i="458" a="1"/>
  <c r="K29" i="458" s="1"/>
  <c r="L29" i="458" s="1" a="1"/>
  <c r="L29" i="458" s="1"/>
  <c r="X29" i="458" a="1"/>
  <c r="X29" i="458" s="1"/>
  <c r="Y29" i="458" a="1"/>
  <c r="Y29" i="458" s="1"/>
  <c r="W15" i="458" a="1"/>
  <c r="W15" i="458" s="1"/>
  <c r="X15" i="458" a="1"/>
  <c r="X15" i="458" s="1"/>
  <c r="Y15" i="458" a="1"/>
  <c r="Y15" i="458" s="1"/>
  <c r="H9" i="456" a="1"/>
  <c r="H9" i="456" s="1"/>
  <c r="AA9" i="456" s="1" a="1"/>
  <c r="AA9" i="456" s="1"/>
  <c r="R20" i="458"/>
  <c r="R28" i="458"/>
  <c r="X36" i="458" a="1"/>
  <c r="X36" i="458" s="1"/>
  <c r="Y36" i="458" a="1"/>
  <c r="Y36" i="458" s="1"/>
  <c r="W36" i="458" a="1"/>
  <c r="W36" i="458" s="1"/>
  <c r="K36" i="458" a="1"/>
  <c r="K36" i="458" s="1"/>
  <c r="Y27" i="458" a="1"/>
  <c r="Y27" i="458" s="1"/>
  <c r="W27" i="458" a="1"/>
  <c r="W27" i="458" s="1"/>
  <c r="X27" i="458" a="1"/>
  <c r="X27" i="458" s="1"/>
  <c r="K22" i="458" a="1"/>
  <c r="K22" i="458" s="1"/>
  <c r="L22" i="458" s="1" a="1"/>
  <c r="L22" i="458" s="1"/>
  <c r="X22" i="458" a="1"/>
  <c r="X22" i="458" s="1"/>
  <c r="W22" i="458" a="1"/>
  <c r="W22" i="458" s="1"/>
  <c r="Y22" i="458" a="1"/>
  <c r="Y22" i="458" s="1"/>
  <c r="W17" i="458" a="1"/>
  <c r="W17" i="458" s="1"/>
  <c r="K17" i="458" a="1"/>
  <c r="K17" i="458" s="1"/>
  <c r="L17" i="458" s="1" a="1"/>
  <c r="L17" i="458" s="1"/>
  <c r="X17" i="458" a="1"/>
  <c r="X17" i="458" s="1"/>
  <c r="Y17" i="458" a="1"/>
  <c r="Y17" i="458" s="1"/>
  <c r="R35" i="458"/>
  <c r="K15" i="458" a="1"/>
  <c r="K15" i="458" s="1"/>
  <c r="L15" i="458" s="1" a="1"/>
  <c r="L15" i="458" s="1"/>
  <c r="W21" i="457" a="1"/>
  <c r="W21" i="457" s="1"/>
  <c r="K21" i="457" a="1"/>
  <c r="K21" i="457" s="1"/>
  <c r="L21" i="457" s="1" a="1"/>
  <c r="L21" i="457" s="1"/>
  <c r="Y21" i="457" a="1"/>
  <c r="Y21" i="457" s="1"/>
  <c r="X21" i="457" a="1"/>
  <c r="X21" i="457" s="1"/>
  <c r="W22" i="457" a="1"/>
  <c r="W22" i="457" s="1"/>
  <c r="Y22" i="457" a="1"/>
  <c r="Y22" i="457" s="1"/>
  <c r="X22" i="457" a="1"/>
  <c r="X22" i="457" s="1"/>
  <c r="K22" i="457" a="1"/>
  <c r="K22" i="457" s="1"/>
  <c r="L22" i="457" s="1" a="1"/>
  <c r="L22" i="457" s="1"/>
  <c r="W23" i="457" a="1"/>
  <c r="W23" i="457" s="1"/>
  <c r="Y23" i="457" a="1"/>
  <c r="Y23" i="457" s="1"/>
  <c r="X23" i="457" a="1"/>
  <c r="X23" i="457" s="1"/>
  <c r="K23" i="457" a="1"/>
  <c r="K23" i="457" s="1"/>
  <c r="L23" i="457" s="1" a="1"/>
  <c r="L23" i="457" s="1"/>
  <c r="X9" i="457" a="1"/>
  <c r="X9" i="457" s="1"/>
  <c r="Y9" i="457" a="1"/>
  <c r="Y9" i="457" s="1"/>
  <c r="W9" i="457" a="1"/>
  <c r="W9" i="457" s="1"/>
  <c r="K9" i="457" a="1"/>
  <c r="K9" i="457" s="1"/>
  <c r="X29" i="457" a="1"/>
  <c r="X29" i="457" s="1"/>
  <c r="W29" i="457" a="1"/>
  <c r="W29" i="457" s="1"/>
  <c r="Y29" i="457" a="1"/>
  <c r="Y29" i="457" s="1"/>
  <c r="K29" i="457" a="1"/>
  <c r="K29" i="457" s="1"/>
  <c r="X30" i="457" a="1"/>
  <c r="X30" i="457" s="1"/>
  <c r="W30" i="457" a="1"/>
  <c r="W30" i="457" s="1"/>
  <c r="Y30" i="457" a="1"/>
  <c r="Y30" i="457" s="1"/>
  <c r="K30" i="457" a="1"/>
  <c r="K30" i="457" s="1"/>
  <c r="R16" i="457"/>
  <c r="R19" i="457"/>
  <c r="R15" i="457"/>
  <c r="R20" i="457"/>
  <c r="R26" i="457"/>
  <c r="R24" i="457"/>
  <c r="R28" i="457"/>
  <c r="R8" i="457"/>
  <c r="R22" i="457"/>
  <c r="R25" i="457"/>
  <c r="R27" i="457"/>
  <c r="R13" i="457"/>
  <c r="R29" i="457"/>
  <c r="R30" i="457"/>
  <c r="R31" i="457"/>
  <c r="R33" i="457"/>
  <c r="R34" i="457"/>
  <c r="R35" i="457"/>
  <c r="R21" i="457"/>
  <c r="R32" i="457"/>
  <c r="R36" i="457"/>
  <c r="R18" i="457"/>
  <c r="R17" i="457"/>
  <c r="R7" i="457"/>
  <c r="R14" i="457"/>
  <c r="R23" i="457"/>
  <c r="W14" i="457" a="1"/>
  <c r="W14" i="457" s="1"/>
  <c r="Y14" i="457" a="1"/>
  <c r="Y14" i="457" s="1"/>
  <c r="X14" i="457" a="1"/>
  <c r="X14" i="457" s="1"/>
  <c r="K14" i="457" a="1"/>
  <c r="K14" i="457" s="1"/>
  <c r="L14" i="457" s="1" a="1"/>
  <c r="L14" i="457" s="1"/>
  <c r="X26" i="457" a="1"/>
  <c r="X26" i="457" s="1"/>
  <c r="Y26" i="457" a="1"/>
  <c r="Y26" i="457" s="1"/>
  <c r="W26" i="457" a="1"/>
  <c r="W26" i="457" s="1"/>
  <c r="K26" i="457" a="1"/>
  <c r="K26" i="457" s="1"/>
  <c r="L26" i="457" s="1" a="1"/>
  <c r="L26" i="457" s="1"/>
  <c r="X28" i="457" a="1"/>
  <c r="X28" i="457" s="1"/>
  <c r="W28" i="457" a="1"/>
  <c r="W28" i="457" s="1"/>
  <c r="Y28" i="457" a="1"/>
  <c r="Y28" i="457" s="1"/>
  <c r="K28" i="457" a="1"/>
  <c r="K28" i="457" s="1"/>
  <c r="W19" i="457" a="1"/>
  <c r="W19" i="457" s="1"/>
  <c r="X19" i="457" a="1"/>
  <c r="X19" i="457" s="1"/>
  <c r="Y19" i="457" a="1"/>
  <c r="Y19" i="457" s="1"/>
  <c r="K19" i="457" a="1"/>
  <c r="K19" i="457" s="1"/>
  <c r="W18" i="457" a="1"/>
  <c r="W18" i="457" s="1"/>
  <c r="Y18" i="457" a="1"/>
  <c r="Y18" i="457" s="1"/>
  <c r="X18" i="457" a="1"/>
  <c r="X18" i="457" s="1"/>
  <c r="K18" i="457" a="1"/>
  <c r="K18" i="457" s="1"/>
  <c r="Y20" i="457" a="1"/>
  <c r="Y20" i="457" s="1"/>
  <c r="X20" i="457" a="1"/>
  <c r="X20" i="457" s="1"/>
  <c r="W20" i="457" a="1"/>
  <c r="W20" i="457" s="1"/>
  <c r="K20" i="457" a="1"/>
  <c r="K20" i="457" s="1"/>
  <c r="L20" i="457" s="1" a="1"/>
  <c r="L20" i="457" s="1"/>
  <c r="W36" i="457" a="1"/>
  <c r="W36" i="457" s="1"/>
  <c r="X36" i="457" a="1"/>
  <c r="X36" i="457" s="1"/>
  <c r="K36" i="457" a="1"/>
  <c r="K36" i="457" s="1"/>
  <c r="Y36" i="457" a="1"/>
  <c r="Y36" i="457" s="1"/>
  <c r="R10" i="457"/>
  <c r="H10" i="457" a="1"/>
  <c r="H10" i="457" s="1"/>
  <c r="R11" i="457"/>
  <c r="X33" i="457" a="1"/>
  <c r="X33" i="457" s="1"/>
  <c r="W33" i="457" a="1"/>
  <c r="W33" i="457" s="1"/>
  <c r="Y33" i="457" a="1"/>
  <c r="Y33" i="457" s="1"/>
  <c r="K33" i="457" a="1"/>
  <c r="K33" i="457" s="1"/>
  <c r="L33" i="457" s="1" a="1"/>
  <c r="L33" i="457" s="1"/>
  <c r="W15" i="457" a="1"/>
  <c r="W15" i="457" s="1"/>
  <c r="X15" i="457" a="1"/>
  <c r="X15" i="457" s="1"/>
  <c r="Y15" i="457" a="1"/>
  <c r="Y15" i="457" s="1"/>
  <c r="K15" i="457" a="1"/>
  <c r="K15" i="457" s="1"/>
  <c r="L15" i="457" s="1" a="1"/>
  <c r="L15" i="457" s="1"/>
  <c r="W17" i="457" a="1"/>
  <c r="W17" i="457" s="1"/>
  <c r="Y17" i="457" a="1"/>
  <c r="Y17" i="457" s="1"/>
  <c r="X17" i="457" a="1"/>
  <c r="X17" i="457" s="1"/>
  <c r="K17" i="457" a="1"/>
  <c r="K17" i="457" s="1"/>
  <c r="L17" i="457" s="1" a="1"/>
  <c r="L17" i="457" s="1"/>
  <c r="X34" i="457" a="1"/>
  <c r="X34" i="457" s="1"/>
  <c r="W34" i="457" a="1"/>
  <c r="W34" i="457" s="1"/>
  <c r="Y34" i="457" a="1"/>
  <c r="Y34" i="457" s="1"/>
  <c r="K34" i="457" a="1"/>
  <c r="K34" i="457" s="1"/>
  <c r="L34" i="457" s="1" a="1"/>
  <c r="L34" i="457" s="1"/>
  <c r="X35" i="457" a="1"/>
  <c r="X35" i="457" s="1"/>
  <c r="W35" i="457" a="1"/>
  <c r="W35" i="457" s="1"/>
  <c r="Y35" i="457" a="1"/>
  <c r="Y35" i="457" s="1"/>
  <c r="K35" i="457" a="1"/>
  <c r="K35" i="457" s="1"/>
  <c r="L35" i="457" s="1" a="1"/>
  <c r="L35" i="457" s="1"/>
  <c r="W13" i="457" a="1"/>
  <c r="W13" i="457" s="1"/>
  <c r="X13" i="457" a="1"/>
  <c r="X13" i="457" s="1"/>
  <c r="K13" i="457" a="1"/>
  <c r="K13" i="457" s="1"/>
  <c r="Y13" i="457" a="1"/>
  <c r="Y13" i="457" s="1"/>
  <c r="X32" i="457" a="1"/>
  <c r="X32" i="457" s="1"/>
  <c r="W32" i="457" a="1"/>
  <c r="W32" i="457" s="1"/>
  <c r="Y32" i="457" a="1"/>
  <c r="Y32" i="457" s="1"/>
  <c r="K32" i="457" a="1"/>
  <c r="K32" i="457" s="1"/>
  <c r="L32" i="457" s="1" a="1"/>
  <c r="L32" i="457" s="1"/>
  <c r="W27" i="457" a="1"/>
  <c r="W27" i="457" s="1"/>
  <c r="Y27" i="457" a="1"/>
  <c r="Y27" i="457" s="1"/>
  <c r="X27" i="457" a="1"/>
  <c r="X27" i="457" s="1"/>
  <c r="K27" i="457" a="1"/>
  <c r="K27" i="457" s="1"/>
  <c r="R12" i="457"/>
  <c r="X31" i="457" a="1"/>
  <c r="X31" i="457" s="1"/>
  <c r="W31" i="457" a="1"/>
  <c r="W31" i="457" s="1"/>
  <c r="Y31" i="457" a="1"/>
  <c r="Y31" i="457" s="1"/>
  <c r="K31" i="457" a="1"/>
  <c r="K31" i="457" s="1"/>
  <c r="X24" i="457" a="1"/>
  <c r="X24" i="457" s="1"/>
  <c r="W24" i="457" a="1"/>
  <c r="W24" i="457" s="1"/>
  <c r="Y24" i="457" a="1"/>
  <c r="Y24" i="457" s="1"/>
  <c r="K24" i="457" a="1"/>
  <c r="K24" i="457" s="1"/>
  <c r="L24" i="457" s="1" a="1"/>
  <c r="L24" i="457" s="1"/>
  <c r="W25" i="457" a="1"/>
  <c r="W25" i="457" s="1"/>
  <c r="Y25" i="457" a="1"/>
  <c r="Y25" i="457" s="1"/>
  <c r="X25" i="457" a="1"/>
  <c r="X25" i="457" s="1"/>
  <c r="K25" i="457" a="1"/>
  <c r="K25" i="457" s="1"/>
  <c r="L25" i="457" s="1" a="1"/>
  <c r="L25" i="457" s="1"/>
  <c r="X12" i="457" a="1"/>
  <c r="X12" i="457" s="1"/>
  <c r="Y12" i="457" a="1"/>
  <c r="Y12" i="457" s="1"/>
  <c r="W12" i="457" a="1"/>
  <c r="W12" i="457" s="1"/>
  <c r="Y16" i="457" a="1"/>
  <c r="Y16" i="457" s="1"/>
  <c r="W16" i="457" a="1"/>
  <c r="W16" i="457" s="1"/>
  <c r="X16" i="457" a="1"/>
  <c r="X16" i="457" s="1"/>
  <c r="K16" i="457" a="1"/>
  <c r="K16" i="457" s="1"/>
  <c r="L16" i="457" s="1" a="1"/>
  <c r="L16" i="457" s="1"/>
  <c r="X19" i="456" a="1"/>
  <c r="X19" i="456" s="1"/>
  <c r="W19" i="456" a="1"/>
  <c r="W19" i="456" s="1"/>
  <c r="Y19" i="456" a="1"/>
  <c r="Y19" i="456" s="1"/>
  <c r="W23" i="456" a="1"/>
  <c r="W23" i="456" s="1"/>
  <c r="X23" i="456" a="1"/>
  <c r="X23" i="456" s="1"/>
  <c r="Y23" i="456" a="1"/>
  <c r="Y23" i="456" s="1"/>
  <c r="W35" i="456" a="1"/>
  <c r="W35" i="456" s="1"/>
  <c r="Y35" i="456" a="1"/>
  <c r="Y35" i="456" s="1"/>
  <c r="X35" i="456" a="1"/>
  <c r="X35" i="456" s="1"/>
  <c r="K35" i="456" a="1"/>
  <c r="K35" i="456" s="1"/>
  <c r="W21" i="456" a="1"/>
  <c r="W21" i="456" s="1"/>
  <c r="X21" i="456" a="1"/>
  <c r="X21" i="456" s="1"/>
  <c r="K21" i="456" a="1"/>
  <c r="K21" i="456" s="1"/>
  <c r="L21" i="456" s="1" a="1"/>
  <c r="L21" i="456" s="1"/>
  <c r="Y21" i="456" a="1"/>
  <c r="Y21" i="456" s="1"/>
  <c r="K19" i="456" a="1"/>
  <c r="K19" i="456" s="1"/>
  <c r="L19" i="456" s="1" a="1"/>
  <c r="L19" i="456" s="1"/>
  <c r="W33" i="456" a="1"/>
  <c r="W33" i="456" s="1"/>
  <c r="Y33" i="456" a="1"/>
  <c r="Y33" i="456" s="1"/>
  <c r="K33" i="456" a="1"/>
  <c r="K33" i="456" s="1"/>
  <c r="L33" i="456" s="1" a="1"/>
  <c r="L33" i="456" s="1"/>
  <c r="X33" i="456" a="1"/>
  <c r="X33" i="456" s="1"/>
  <c r="X34" i="456" a="1"/>
  <c r="X34" i="456" s="1"/>
  <c r="W34" i="456" a="1"/>
  <c r="W34" i="456" s="1"/>
  <c r="Y34" i="456" a="1"/>
  <c r="Y34" i="456" s="1"/>
  <c r="K34" i="456" a="1"/>
  <c r="K34" i="456" s="1"/>
  <c r="L34" i="456" s="1" a="1"/>
  <c r="L34" i="456" s="1"/>
  <c r="X11" i="456" a="1"/>
  <c r="X11" i="456" s="1"/>
  <c r="Y11" i="456" a="1"/>
  <c r="Y11" i="456" s="1"/>
  <c r="K11" i="456" a="1"/>
  <c r="K11" i="456" s="1"/>
  <c r="L11" i="456" s="1" a="1"/>
  <c r="L11" i="456" s="1"/>
  <c r="W11" i="456" a="1"/>
  <c r="W11" i="456" s="1"/>
  <c r="W14" i="456" a="1"/>
  <c r="W14" i="456" s="1"/>
  <c r="X14" i="456" a="1"/>
  <c r="X14" i="456" s="1"/>
  <c r="Y14" i="456" a="1"/>
  <c r="Y14" i="456" s="1"/>
  <c r="R31" i="456"/>
  <c r="W18" i="456" a="1"/>
  <c r="W18" i="456" s="1"/>
  <c r="X18" i="456" a="1"/>
  <c r="X18" i="456" s="1"/>
  <c r="Y18" i="456" a="1"/>
  <c r="Y18" i="456" s="1"/>
  <c r="K18" i="456" a="1"/>
  <c r="K18" i="456" s="1"/>
  <c r="L18" i="456" s="1" a="1"/>
  <c r="L18" i="456" s="1"/>
  <c r="R13" i="456"/>
  <c r="R29" i="456"/>
  <c r="K23" i="456" a="1"/>
  <c r="K23" i="456" s="1"/>
  <c r="L23" i="456" s="1" a="1"/>
  <c r="L23" i="456" s="1"/>
  <c r="R30" i="456"/>
  <c r="R16" i="456"/>
  <c r="Y13" i="456" a="1"/>
  <c r="Y13" i="456" s="1"/>
  <c r="X13" i="456" a="1"/>
  <c r="X13" i="456" s="1"/>
  <c r="K13" i="456" a="1"/>
  <c r="K13" i="456" s="1"/>
  <c r="L13" i="456" s="1" a="1"/>
  <c r="L13" i="456" s="1"/>
  <c r="W13" i="456" a="1"/>
  <c r="W13" i="456" s="1"/>
  <c r="Y8" i="456" a="1"/>
  <c r="Y8" i="456" s="1"/>
  <c r="X8" i="456" a="1"/>
  <c r="X8" i="456" s="1"/>
  <c r="W8" i="456" a="1"/>
  <c r="W8" i="456" s="1"/>
  <c r="W12" i="456" a="1"/>
  <c r="W12" i="456" s="1"/>
  <c r="Y12" i="456" a="1"/>
  <c r="Y12" i="456" s="1"/>
  <c r="X12" i="456" a="1"/>
  <c r="X12" i="456" s="1"/>
  <c r="R21" i="456"/>
  <c r="R34" i="456"/>
  <c r="R36" i="456"/>
  <c r="R33" i="456"/>
  <c r="R35" i="456"/>
  <c r="R22" i="456"/>
  <c r="R18" i="456"/>
  <c r="R32" i="456"/>
  <c r="Y20" i="456" a="1"/>
  <c r="Y20" i="456" s="1"/>
  <c r="X20" i="456" a="1"/>
  <c r="X20" i="456" s="1"/>
  <c r="W20" i="456" a="1"/>
  <c r="W20" i="456" s="1"/>
  <c r="K20" i="456" a="1"/>
  <c r="K20" i="456" s="1"/>
  <c r="L20" i="456" s="1" a="1"/>
  <c r="L20" i="456" s="1"/>
  <c r="Y26" i="456" a="1"/>
  <c r="Y26" i="456" s="1"/>
  <c r="X26" i="456" a="1"/>
  <c r="X26" i="456" s="1"/>
  <c r="W26" i="456" a="1"/>
  <c r="W26" i="456" s="1"/>
  <c r="K26" i="456" a="1"/>
  <c r="K26" i="456" s="1"/>
  <c r="L26" i="456" s="1" a="1"/>
  <c r="L26" i="456" s="1"/>
  <c r="R8" i="456"/>
  <c r="Y15" i="456" a="1"/>
  <c r="Y15" i="456" s="1"/>
  <c r="W15" i="456" a="1"/>
  <c r="W15" i="456" s="1"/>
  <c r="K15" i="456" a="1"/>
  <c r="K15" i="456" s="1"/>
  <c r="L15" i="456" s="1" a="1"/>
  <c r="L15" i="456" s="1"/>
  <c r="X15" i="456" a="1"/>
  <c r="X15" i="456" s="1"/>
  <c r="R23" i="456"/>
  <c r="R19" i="456"/>
  <c r="X7" i="456" a="1"/>
  <c r="X7" i="456" s="1"/>
  <c r="Y7" i="456" a="1"/>
  <c r="Y7" i="456" s="1"/>
  <c r="W7" i="456" a="1"/>
  <c r="W7" i="456" s="1"/>
  <c r="R26" i="456"/>
  <c r="R15" i="456"/>
  <c r="X36" i="456" a="1"/>
  <c r="X36" i="456" s="1"/>
  <c r="Y36" i="456" a="1"/>
  <c r="Y36" i="456" s="1"/>
  <c r="W36" i="456" a="1"/>
  <c r="W36" i="456" s="1"/>
  <c r="K36" i="456" a="1"/>
  <c r="K36" i="456" s="1"/>
  <c r="R28" i="456"/>
  <c r="W22" i="456" a="1"/>
  <c r="W22" i="456" s="1"/>
  <c r="X22" i="456" a="1"/>
  <c r="X22" i="456" s="1"/>
  <c r="Y22" i="456" a="1"/>
  <c r="Y22" i="456" s="1"/>
  <c r="K22" i="456" a="1"/>
  <c r="K22" i="456" s="1"/>
  <c r="L22" i="456" s="1" a="1"/>
  <c r="L22" i="456" s="1"/>
  <c r="R14" i="456"/>
  <c r="X32" i="456" a="1"/>
  <c r="X32" i="456" s="1"/>
  <c r="Y32" i="456" a="1"/>
  <c r="Y32" i="456" s="1"/>
  <c r="W32" i="456" a="1"/>
  <c r="W32" i="456" s="1"/>
  <c r="K32" i="456" a="1"/>
  <c r="K32" i="456" s="1"/>
  <c r="L32" i="456" s="1" a="1"/>
  <c r="L32" i="456" s="1"/>
  <c r="R11" i="456"/>
  <c r="Y28" i="456" a="1"/>
  <c r="Y28" i="456" s="1"/>
  <c r="X28" i="456" a="1"/>
  <c r="X28" i="456" s="1"/>
  <c r="W28" i="456" a="1"/>
  <c r="W28" i="456" s="1"/>
  <c r="R12" i="456"/>
  <c r="R20" i="456"/>
  <c r="R24" i="456"/>
  <c r="Y17" i="456" a="1"/>
  <c r="Y17" i="456" s="1"/>
  <c r="W17" i="456" a="1"/>
  <c r="W17" i="456" s="1"/>
  <c r="K17" i="456" a="1"/>
  <c r="K17" i="456" s="1"/>
  <c r="L17" i="456" s="1" a="1"/>
  <c r="L17" i="456" s="1"/>
  <c r="X17" i="456" a="1"/>
  <c r="X17" i="456" s="1"/>
  <c r="Y10" i="456" a="1"/>
  <c r="Y10" i="456" s="1"/>
  <c r="W10" i="456" a="1"/>
  <c r="W10" i="456" s="1"/>
  <c r="X10" i="456" a="1"/>
  <c r="X10" i="456" s="1"/>
  <c r="K14" i="456" a="1"/>
  <c r="K14" i="456" s="1"/>
  <c r="L14" i="456" s="1" a="1"/>
  <c r="L14" i="456" s="1"/>
  <c r="X29" i="451" a="1"/>
  <c r="X29" i="451" s="1"/>
  <c r="W30" i="454" a="1"/>
  <c r="W30" i="454" s="1"/>
  <c r="Y30" i="454" a="1"/>
  <c r="Y30" i="454" s="1"/>
  <c r="X30" i="454" a="1"/>
  <c r="X30" i="454" s="1"/>
  <c r="X12" i="454" a="1"/>
  <c r="X12" i="454" s="1"/>
  <c r="W12" i="454" a="1"/>
  <c r="W12" i="454" s="1"/>
  <c r="Y12" i="454" a="1"/>
  <c r="Y12" i="454" s="1"/>
  <c r="K3" i="454" a="1"/>
  <c r="K3" i="454" s="1"/>
  <c r="J3" i="454" a="1"/>
  <c r="J3" i="454" s="1"/>
  <c r="Y10" i="454" a="1"/>
  <c r="Y10" i="454" s="1"/>
  <c r="W10" i="454" a="1"/>
  <c r="W10" i="454" s="1"/>
  <c r="K10" i="454" a="1"/>
  <c r="K10" i="454" s="1"/>
  <c r="L10" i="454" s="1" a="1"/>
  <c r="L10" i="454" s="1"/>
  <c r="X10" i="454" a="1"/>
  <c r="X10" i="454" s="1"/>
  <c r="X34" i="454" a="1"/>
  <c r="X34" i="454" s="1"/>
  <c r="Y34" i="454" a="1"/>
  <c r="Y34" i="454" s="1"/>
  <c r="W34" i="454" a="1"/>
  <c r="W34" i="454" s="1"/>
  <c r="K12" i="454" a="1"/>
  <c r="K12" i="454" s="1"/>
  <c r="L12" i="454" s="1" a="1"/>
  <c r="L12" i="454" s="1"/>
  <c r="R8" i="454"/>
  <c r="R9" i="454"/>
  <c r="R32" i="454"/>
  <c r="R25" i="454"/>
  <c r="R24" i="454"/>
  <c r="R33" i="454"/>
  <c r="R15" i="454"/>
  <c r="X36" i="454" a="1"/>
  <c r="X36" i="454" s="1"/>
  <c r="Y36" i="454" a="1"/>
  <c r="Y36" i="454" s="1"/>
  <c r="K36" i="454" a="1"/>
  <c r="K36" i="454" s="1"/>
  <c r="L36" i="454" s="1" a="1"/>
  <c r="L36" i="454" s="1"/>
  <c r="W36" i="454" a="1"/>
  <c r="W36" i="454" s="1"/>
  <c r="X9" i="454" a="1"/>
  <c r="X9" i="454" s="1"/>
  <c r="W9" i="454" a="1"/>
  <c r="W9" i="454" s="1"/>
  <c r="K9" i="454" a="1"/>
  <c r="K9" i="454" s="1"/>
  <c r="Y9" i="454" a="1"/>
  <c r="Y9" i="454" s="1"/>
  <c r="H10" i="454" a="1"/>
  <c r="H10" i="454" s="1"/>
  <c r="H9" i="453" a="1"/>
  <c r="H9" i="453" s="1"/>
  <c r="AA9" i="453" s="1" a="1"/>
  <c r="AA9" i="453" s="1"/>
  <c r="X28" i="454" a="1"/>
  <c r="X28" i="454" s="1"/>
  <c r="Y28" i="454" a="1"/>
  <c r="Y28" i="454" s="1"/>
  <c r="W28" i="454" a="1"/>
  <c r="W28" i="454" s="1"/>
  <c r="X19" i="454" a="1"/>
  <c r="X19" i="454" s="1"/>
  <c r="Y19" i="454" a="1"/>
  <c r="Y19" i="454" s="1"/>
  <c r="W19" i="454" a="1"/>
  <c r="W19" i="454" s="1"/>
  <c r="R14" i="454"/>
  <c r="R30" i="454"/>
  <c r="Y18" i="454" a="1"/>
  <c r="Y18" i="454" s="1"/>
  <c r="K18" i="454" a="1"/>
  <c r="K18" i="454" s="1"/>
  <c r="L18" i="454" s="1" a="1"/>
  <c r="L18" i="454" s="1"/>
  <c r="W18" i="454" a="1"/>
  <c r="W18" i="454" s="1"/>
  <c r="X18" i="454" a="1"/>
  <c r="X18" i="454" s="1"/>
  <c r="W8" i="454" a="1"/>
  <c r="W8" i="454" s="1"/>
  <c r="X8" i="454" a="1"/>
  <c r="X8" i="454" s="1"/>
  <c r="K8" i="454" a="1"/>
  <c r="K8" i="454" s="1"/>
  <c r="Y8" i="454" a="1"/>
  <c r="Y8" i="454" s="1"/>
  <c r="K34" i="454" a="1"/>
  <c r="K34" i="454" s="1"/>
  <c r="L34" i="454" s="1" a="1"/>
  <c r="L34" i="454" s="1"/>
  <c r="K30" i="454" a="1"/>
  <c r="K30" i="454" s="1"/>
  <c r="L30" i="454" s="1" a="1"/>
  <c r="L30" i="454" s="1"/>
  <c r="R23" i="454"/>
  <c r="R31" i="454"/>
  <c r="Y22" i="454" a="1"/>
  <c r="Y22" i="454" s="1"/>
  <c r="W22" i="454" a="1"/>
  <c r="W22" i="454" s="1"/>
  <c r="K22" i="454" a="1"/>
  <c r="K22" i="454" s="1"/>
  <c r="L22" i="454" s="1" a="1"/>
  <c r="L22" i="454" s="1"/>
  <c r="X22" i="454" a="1"/>
  <c r="X22" i="454" s="1"/>
  <c r="W12" i="453" a="1"/>
  <c r="W12" i="453" s="1"/>
  <c r="Y12" i="453" a="1"/>
  <c r="Y12" i="453" s="1"/>
  <c r="X12" i="453" a="1"/>
  <c r="X12" i="453" s="1"/>
  <c r="X15" i="453" a="1"/>
  <c r="X15" i="453" s="1"/>
  <c r="W15" i="453" a="1"/>
  <c r="W15" i="453" s="1"/>
  <c r="Y15" i="453" a="1"/>
  <c r="Y15" i="453" s="1"/>
  <c r="W28" i="453" a="1"/>
  <c r="W28" i="453" s="1"/>
  <c r="X28" i="453" a="1"/>
  <c r="X28" i="453" s="1"/>
  <c r="Y28" i="453" a="1"/>
  <c r="Y28" i="453" s="1"/>
  <c r="K28" i="453" a="1"/>
  <c r="K28" i="453" s="1"/>
  <c r="Y18" i="453" a="1"/>
  <c r="Y18" i="453" s="1"/>
  <c r="W18" i="453" a="1"/>
  <c r="W18" i="453" s="1"/>
  <c r="X18" i="453" a="1"/>
  <c r="X18" i="453" s="1"/>
  <c r="K18" i="453" a="1"/>
  <c r="K18" i="453" s="1"/>
  <c r="L18" i="453" s="1" a="1"/>
  <c r="L18" i="453" s="1"/>
  <c r="W20" i="453" a="1"/>
  <c r="W20" i="453" s="1"/>
  <c r="X20" i="453" a="1"/>
  <c r="X20" i="453" s="1"/>
  <c r="Y20" i="453" a="1"/>
  <c r="Y20" i="453" s="1"/>
  <c r="X9" i="453" a="1"/>
  <c r="X9" i="453" s="1"/>
  <c r="W9" i="453" a="1"/>
  <c r="W9" i="453" s="1"/>
  <c r="Y9" i="453" a="1"/>
  <c r="Y9" i="453" s="1"/>
  <c r="X17" i="453" a="1"/>
  <c r="X17" i="453" s="1"/>
  <c r="W17" i="453" a="1"/>
  <c r="W17" i="453" s="1"/>
  <c r="Y17" i="453" a="1"/>
  <c r="Y17" i="453" s="1"/>
  <c r="R35" i="453"/>
  <c r="R29" i="453"/>
  <c r="R28" i="453"/>
  <c r="R33" i="453"/>
  <c r="R31" i="453"/>
  <c r="W36" i="453" a="1"/>
  <c r="W36" i="453" s="1"/>
  <c r="X36" i="453" a="1"/>
  <c r="X36" i="453" s="1"/>
  <c r="Y36" i="453" a="1"/>
  <c r="Y36" i="453" s="1"/>
  <c r="R19" i="453"/>
  <c r="K17" i="453" a="1"/>
  <c r="K17" i="453" s="1"/>
  <c r="Y35" i="453" a="1"/>
  <c r="Y35" i="453" s="1"/>
  <c r="X35" i="453" a="1"/>
  <c r="X35" i="453" s="1"/>
  <c r="K35" i="453" a="1"/>
  <c r="K35" i="453" s="1"/>
  <c r="W35" i="453" a="1"/>
  <c r="W35" i="453" s="1"/>
  <c r="Y10" i="453" a="1"/>
  <c r="Y10" i="453" s="1"/>
  <c r="W10" i="453" a="1"/>
  <c r="W10" i="453" s="1"/>
  <c r="X10" i="453" a="1"/>
  <c r="X10" i="453" s="1"/>
  <c r="K10" i="453" a="1"/>
  <c r="K10" i="453" s="1"/>
  <c r="W25" i="453" a="1"/>
  <c r="W25" i="453" s="1"/>
  <c r="X25" i="453" a="1"/>
  <c r="X25" i="453" s="1"/>
  <c r="Y25" i="453" a="1"/>
  <c r="Y25" i="453" s="1"/>
  <c r="Y29" i="453" a="1"/>
  <c r="Y29" i="453" s="1"/>
  <c r="W29" i="453" a="1"/>
  <c r="W29" i="453" s="1"/>
  <c r="X29" i="453" a="1"/>
  <c r="X29" i="453" s="1"/>
  <c r="K29" i="453" a="1"/>
  <c r="K29" i="453" s="1"/>
  <c r="X11" i="453" a="1"/>
  <c r="X11" i="453" s="1"/>
  <c r="W11" i="453" a="1"/>
  <c r="W11" i="453" s="1"/>
  <c r="Y11" i="453" a="1"/>
  <c r="Y11" i="453" s="1"/>
  <c r="X19" i="453" a="1"/>
  <c r="X19" i="453" s="1"/>
  <c r="W19" i="453" a="1"/>
  <c r="W19" i="453" s="1"/>
  <c r="Y19" i="453" a="1"/>
  <c r="Y19" i="453" s="1"/>
  <c r="K12" i="453" a="1"/>
  <c r="K12" i="453" s="1"/>
  <c r="L12" i="453" s="1" a="1"/>
  <c r="L12" i="453" s="1"/>
  <c r="R17" i="453"/>
  <c r="X16" i="453" a="1"/>
  <c r="X16" i="453" s="1"/>
  <c r="Y16" i="453" a="1"/>
  <c r="Y16" i="453" s="1"/>
  <c r="K16" i="453" a="1"/>
  <c r="K16" i="453" s="1"/>
  <c r="L16" i="453" s="1" a="1"/>
  <c r="L16" i="453" s="1"/>
  <c r="W16" i="453" a="1"/>
  <c r="W16" i="453" s="1"/>
  <c r="Y33" i="453" a="1"/>
  <c r="Y33" i="453" s="1"/>
  <c r="X33" i="453" a="1"/>
  <c r="X33" i="453" s="1"/>
  <c r="W33" i="453" a="1"/>
  <c r="W33" i="453" s="1"/>
  <c r="K33" i="453" a="1"/>
  <c r="K33" i="453" s="1"/>
  <c r="X13" i="453" a="1"/>
  <c r="X13" i="453" s="1"/>
  <c r="W13" i="453" a="1"/>
  <c r="W13" i="453" s="1"/>
  <c r="Y13" i="453" a="1"/>
  <c r="Y13" i="453" s="1"/>
  <c r="X21" i="453" a="1"/>
  <c r="X21" i="453" s="1"/>
  <c r="W21" i="453" a="1"/>
  <c r="W21" i="453" s="1"/>
  <c r="Y21" i="453" a="1"/>
  <c r="Y21" i="453" s="1"/>
  <c r="K11" i="453" a="1"/>
  <c r="K11" i="453" s="1"/>
  <c r="L11" i="453" s="1" a="1"/>
  <c r="L11" i="453" s="1"/>
  <c r="K21" i="453" a="1"/>
  <c r="K21" i="453" s="1"/>
  <c r="L21" i="453" s="1" a="1"/>
  <c r="L21" i="453" s="1"/>
  <c r="W32" i="453" a="1"/>
  <c r="W32" i="453" s="1"/>
  <c r="Y32" i="453" a="1"/>
  <c r="Y32" i="453" s="1"/>
  <c r="X32" i="453" a="1"/>
  <c r="X32" i="453" s="1"/>
  <c r="K32" i="453" a="1"/>
  <c r="K32" i="453" s="1"/>
  <c r="R20" i="453"/>
  <c r="R25" i="453"/>
  <c r="K9" i="453" a="1"/>
  <c r="K9" i="453" s="1"/>
  <c r="K13" i="453" a="1"/>
  <c r="K13" i="453" s="1"/>
  <c r="L13" i="453" s="1" a="1"/>
  <c r="L13" i="453" s="1"/>
  <c r="K15" i="453" a="1"/>
  <c r="K15" i="453" s="1"/>
  <c r="L15" i="453" s="1" a="1"/>
  <c r="L15" i="453" s="1"/>
  <c r="K19" i="453" a="1"/>
  <c r="K19" i="453" s="1"/>
  <c r="L19" i="453" s="1" a="1"/>
  <c r="L19" i="453" s="1"/>
  <c r="R12" i="453"/>
  <c r="Y31" i="453" a="1"/>
  <c r="Y31" i="453" s="1"/>
  <c r="X31" i="453" a="1"/>
  <c r="X31" i="453" s="1"/>
  <c r="K31" i="453" a="1"/>
  <c r="K31" i="453" s="1"/>
  <c r="W31" i="453" a="1"/>
  <c r="W31" i="453" s="1"/>
  <c r="W23" i="453" a="1"/>
  <c r="W23" i="453" s="1"/>
  <c r="X23" i="453" a="1"/>
  <c r="X23" i="453" s="1"/>
  <c r="Y23" i="453" a="1"/>
  <c r="Y23" i="453" s="1"/>
  <c r="K23" i="453" a="1"/>
  <c r="K23" i="453" s="1"/>
  <c r="W30" i="453" a="1"/>
  <c r="W30" i="453" s="1"/>
  <c r="X30" i="453" a="1"/>
  <c r="X30" i="453" s="1"/>
  <c r="Y30" i="453" a="1"/>
  <c r="Y30" i="453" s="1"/>
  <c r="K30" i="453" a="1"/>
  <c r="K30" i="453" s="1"/>
  <c r="Y26" i="453" a="1"/>
  <c r="Y26" i="453" s="1"/>
  <c r="W26" i="453" a="1"/>
  <c r="W26" i="453" s="1"/>
  <c r="K26" i="453" a="1"/>
  <c r="K26" i="453" s="1"/>
  <c r="X26" i="453" a="1"/>
  <c r="X26" i="453" s="1"/>
  <c r="W34" i="453" a="1"/>
  <c r="W34" i="453" s="1"/>
  <c r="Y34" i="453" a="1"/>
  <c r="Y34" i="453" s="1"/>
  <c r="X34" i="453" a="1"/>
  <c r="X34" i="453" s="1"/>
  <c r="Y8" i="453" a="1"/>
  <c r="Y8" i="453" s="1"/>
  <c r="K8" i="453" a="1"/>
  <c r="K8" i="453" s="1"/>
  <c r="W8" i="453" a="1"/>
  <c r="W8" i="453" s="1"/>
  <c r="X8" i="453" a="1"/>
  <c r="X8" i="453" s="1"/>
  <c r="Y29" i="451" a="1"/>
  <c r="Y29" i="451" s="1"/>
  <c r="W9" i="451" a="1"/>
  <c r="W9" i="451" s="1"/>
  <c r="Y9" i="451" a="1"/>
  <c r="Y9" i="451" s="1"/>
  <c r="X9" i="451" a="1"/>
  <c r="X9" i="451" s="1"/>
  <c r="X31" i="451" a="1"/>
  <c r="X31" i="451" s="1"/>
  <c r="W31" i="451" a="1"/>
  <c r="W31" i="451" s="1"/>
  <c r="Y31" i="451" a="1"/>
  <c r="Y31" i="451" s="1"/>
  <c r="W26" i="451" a="1"/>
  <c r="W26" i="451" s="1"/>
  <c r="Y26" i="451" a="1"/>
  <c r="Y26" i="451" s="1"/>
  <c r="K26" i="451" a="1"/>
  <c r="K26" i="451" s="1"/>
  <c r="L26" i="451" s="1" a="1"/>
  <c r="L26" i="451" s="1"/>
  <c r="X26" i="451" a="1"/>
  <c r="X26" i="451" s="1"/>
  <c r="W23" i="451" a="1"/>
  <c r="W23" i="451" s="1"/>
  <c r="X23" i="451" a="1"/>
  <c r="X23" i="451" s="1"/>
  <c r="Y23" i="451" a="1"/>
  <c r="Y23" i="451" s="1"/>
  <c r="W22" i="451" a="1"/>
  <c r="W22" i="451" s="1"/>
  <c r="X22" i="451" a="1"/>
  <c r="X22" i="451" s="1"/>
  <c r="Y22" i="451" a="1"/>
  <c r="Y22" i="451" s="1"/>
  <c r="W32" i="451" a="1"/>
  <c r="W32" i="451" s="1"/>
  <c r="Y32" i="451" a="1"/>
  <c r="Y32" i="451" s="1"/>
  <c r="X32" i="451" a="1"/>
  <c r="X32" i="451" s="1"/>
  <c r="K22" i="451" a="1"/>
  <c r="K22" i="451" s="1"/>
  <c r="L22" i="451" s="1" a="1"/>
  <c r="L22" i="451" s="1"/>
  <c r="X12" i="451" a="1"/>
  <c r="X12" i="451" s="1"/>
  <c r="Y12" i="451" a="1"/>
  <c r="Y12" i="451" s="1"/>
  <c r="W12" i="451" a="1"/>
  <c r="W12" i="451" s="1"/>
  <c r="W25" i="451" a="1"/>
  <c r="W25" i="451" s="1"/>
  <c r="X25" i="451" a="1"/>
  <c r="X25" i="451" s="1"/>
  <c r="Y25" i="451" a="1"/>
  <c r="Y25" i="451" s="1"/>
  <c r="K25" i="451" a="1"/>
  <c r="K25" i="451" s="1"/>
  <c r="L25" i="451" s="1" a="1"/>
  <c r="L25" i="451" s="1"/>
  <c r="X28" i="451" a="1"/>
  <c r="X28" i="451" s="1"/>
  <c r="Y28" i="451" a="1"/>
  <c r="Y28" i="451" s="1"/>
  <c r="W28" i="451" a="1"/>
  <c r="W28" i="451" s="1"/>
  <c r="K28" i="451" a="1"/>
  <c r="K28" i="451" s="1"/>
  <c r="L28" i="451" s="1" a="1"/>
  <c r="L28" i="451" s="1"/>
  <c r="X24" i="451" a="1"/>
  <c r="X24" i="451" s="1"/>
  <c r="Y24" i="451" a="1"/>
  <c r="Y24" i="451" s="1"/>
  <c r="W24" i="451" a="1"/>
  <c r="W24" i="451" s="1"/>
  <c r="R28" i="451"/>
  <c r="W30" i="451" a="1"/>
  <c r="W30" i="451" s="1"/>
  <c r="K30" i="451" a="1"/>
  <c r="K30" i="451" s="1"/>
  <c r="X30" i="451" a="1"/>
  <c r="X30" i="451" s="1"/>
  <c r="Y30" i="451" a="1"/>
  <c r="Y30" i="451" s="1"/>
  <c r="K32" i="451" a="1"/>
  <c r="K32" i="451" s="1"/>
  <c r="L32" i="451" s="1" a="1"/>
  <c r="L32" i="451" s="1"/>
  <c r="R12" i="451"/>
  <c r="X33" i="451" a="1"/>
  <c r="X33" i="451" s="1"/>
  <c r="Y33" i="451" a="1"/>
  <c r="Y33" i="451" s="1"/>
  <c r="W33" i="451" a="1"/>
  <c r="W33" i="451" s="1"/>
  <c r="K33" i="451" a="1"/>
  <c r="K33" i="451" s="1"/>
  <c r="L33" i="451" s="1" a="1"/>
  <c r="L33" i="451" s="1"/>
  <c r="R27" i="451"/>
  <c r="R23" i="451"/>
  <c r="Y7" i="451" a="1"/>
  <c r="Y7" i="451" s="1"/>
  <c r="W7" i="451" a="1"/>
  <c r="W7" i="451" s="1"/>
  <c r="X7" i="451" a="1"/>
  <c r="X7" i="451" s="1"/>
  <c r="K7" i="451" a="1"/>
  <c r="K7" i="451" s="1"/>
  <c r="X10" i="451" a="1"/>
  <c r="X10" i="451" s="1"/>
  <c r="Y10" i="451" a="1"/>
  <c r="Y10" i="451" s="1"/>
  <c r="W10" i="451" a="1"/>
  <c r="W10" i="451" s="1"/>
  <c r="J3" i="451" a="1"/>
  <c r="J3" i="451" s="1"/>
  <c r="K3" i="451" a="1"/>
  <c r="K3" i="451" s="1"/>
  <c r="R25" i="451"/>
  <c r="R30" i="451"/>
  <c r="R33" i="451"/>
  <c r="R26" i="451"/>
  <c r="R29" i="451"/>
  <c r="H9" i="451" a="1"/>
  <c r="H9" i="451" s="1"/>
  <c r="R17" i="451"/>
  <c r="R20" i="451"/>
  <c r="R35" i="451"/>
  <c r="K23" i="451" a="1"/>
  <c r="K23" i="451" s="1"/>
  <c r="L23" i="451" s="1" a="1"/>
  <c r="L23" i="451" s="1"/>
  <c r="R19" i="451"/>
  <c r="X15" i="451" a="1"/>
  <c r="X15" i="451" s="1"/>
  <c r="Y15" i="451" a="1"/>
  <c r="Y15" i="451" s="1"/>
  <c r="W15" i="451" a="1"/>
  <c r="W15" i="451" s="1"/>
  <c r="R10" i="451"/>
  <c r="K9" i="451" a="1"/>
  <c r="K9" i="451" s="1"/>
  <c r="R32" i="451"/>
  <c r="R31" i="451"/>
  <c r="R34" i="451"/>
  <c r="Y20" i="451" a="1"/>
  <c r="Y20" i="451" s="1"/>
  <c r="K20" i="451" a="1"/>
  <c r="K20" i="451" s="1"/>
  <c r="L20" i="451" s="1" a="1"/>
  <c r="L20" i="451" s="1"/>
  <c r="W20" i="451" a="1"/>
  <c r="W20" i="451" s="1"/>
  <c r="X20" i="451" a="1"/>
  <c r="X20" i="451" s="1"/>
  <c r="X27" i="451" a="1"/>
  <c r="X27" i="451" s="1"/>
  <c r="W27" i="451" a="1"/>
  <c r="W27" i="451" s="1"/>
  <c r="Y27" i="451" a="1"/>
  <c r="Y27" i="451" s="1"/>
  <c r="X19" i="451" a="1"/>
  <c r="X19" i="451" s="1"/>
  <c r="Y19" i="451" a="1"/>
  <c r="Y19" i="451" s="1"/>
  <c r="K19" i="451" a="1"/>
  <c r="K19" i="451" s="1"/>
  <c r="L19" i="451" s="1" a="1"/>
  <c r="L19" i="451" s="1"/>
  <c r="W19" i="451" a="1"/>
  <c r="W19" i="451" s="1"/>
  <c r="X14" i="451" a="1"/>
  <c r="X14" i="451" s="1"/>
  <c r="Y14" i="451" a="1"/>
  <c r="Y14" i="451" s="1"/>
  <c r="W14" i="451" a="1"/>
  <c r="W14" i="451" s="1"/>
  <c r="X16" i="451" a="1"/>
  <c r="X16" i="451" s="1"/>
  <c r="Y16" i="451" a="1"/>
  <c r="Y16" i="451" s="1"/>
  <c r="W16" i="451" a="1"/>
  <c r="W16" i="451" s="1"/>
  <c r="K3" i="450" a="1"/>
  <c r="K3" i="450" s="1"/>
  <c r="J3" i="450" a="1"/>
  <c r="J3" i="450" s="1"/>
  <c r="W23" i="450" a="1"/>
  <c r="W23" i="450" s="1"/>
  <c r="Y23" i="450" a="1"/>
  <c r="Y23" i="450" s="1"/>
  <c r="X23" i="450" a="1"/>
  <c r="X23" i="450" s="1"/>
  <c r="K23" i="450" a="1"/>
  <c r="K23" i="450" s="1"/>
  <c r="L23" i="450" s="1" a="1"/>
  <c r="L23" i="450" s="1"/>
  <c r="W30" i="450" a="1"/>
  <c r="W30" i="450" s="1"/>
  <c r="X30" i="450" a="1"/>
  <c r="X30" i="450" s="1"/>
  <c r="Y30" i="450" a="1"/>
  <c r="Y30" i="450" s="1"/>
  <c r="K30" i="450" a="1"/>
  <c r="K30" i="450" s="1"/>
  <c r="L30" i="450" s="1" a="1"/>
  <c r="L30" i="450" s="1"/>
  <c r="Y26" i="450" a="1"/>
  <c r="Y26" i="450" s="1"/>
  <c r="W26" i="450" a="1"/>
  <c r="W26" i="450" s="1"/>
  <c r="K26" i="450" a="1"/>
  <c r="K26" i="450" s="1"/>
  <c r="L26" i="450" s="1" a="1"/>
  <c r="L26" i="450" s="1"/>
  <c r="X26" i="450" a="1"/>
  <c r="X26" i="450" s="1"/>
  <c r="Y17" i="450" a="1"/>
  <c r="Y17" i="450" s="1"/>
  <c r="W17" i="450" a="1"/>
  <c r="W17" i="450" s="1"/>
  <c r="K17" i="450" a="1"/>
  <c r="K17" i="450" s="1"/>
  <c r="L17" i="450" s="1" a="1"/>
  <c r="L17" i="450" s="1"/>
  <c r="X17" i="450" a="1"/>
  <c r="X17" i="450" s="1"/>
  <c r="Y29" i="450" a="1"/>
  <c r="Y29" i="450" s="1"/>
  <c r="W29" i="450" a="1"/>
  <c r="W29" i="450" s="1"/>
  <c r="K29" i="450" a="1"/>
  <c r="K29" i="450" s="1"/>
  <c r="L29" i="450" s="1" a="1"/>
  <c r="L29" i="450" s="1"/>
  <c r="X29" i="450" a="1"/>
  <c r="X29" i="450" s="1"/>
  <c r="Y15" i="450" a="1"/>
  <c r="Y15" i="450" s="1"/>
  <c r="W15" i="450" a="1"/>
  <c r="W15" i="450" s="1"/>
  <c r="X15" i="450" a="1"/>
  <c r="X15" i="450" s="1"/>
  <c r="K15" i="450" a="1"/>
  <c r="K15" i="450" s="1"/>
  <c r="L15" i="450" s="1" a="1"/>
  <c r="L15" i="450" s="1"/>
  <c r="W34" i="450" a="1"/>
  <c r="W34" i="450" s="1"/>
  <c r="K34" i="450" a="1"/>
  <c r="K34" i="450" s="1"/>
  <c r="L34" i="450" s="1" a="1"/>
  <c r="L34" i="450" s="1"/>
  <c r="X34" i="450" a="1"/>
  <c r="X34" i="450" s="1"/>
  <c r="Y34" i="450" a="1"/>
  <c r="Y34" i="450" s="1"/>
  <c r="W27" i="450" a="1"/>
  <c r="W27" i="450" s="1"/>
  <c r="Y27" i="450" a="1"/>
  <c r="Y27" i="450" s="1"/>
  <c r="X27" i="450" a="1"/>
  <c r="X27" i="450" s="1"/>
  <c r="K27" i="450" a="1"/>
  <c r="K27" i="450" s="1"/>
  <c r="L27" i="450" s="1" a="1"/>
  <c r="L27" i="450" s="1"/>
  <c r="Y10" i="450" a="1"/>
  <c r="Y10" i="450" s="1"/>
  <c r="X10" i="450" a="1"/>
  <c r="X10" i="450" s="1"/>
  <c r="W10" i="450" a="1"/>
  <c r="W10" i="450" s="1"/>
  <c r="K10" i="450" a="1"/>
  <c r="K10" i="450" s="1"/>
  <c r="L10" i="450" s="1" a="1"/>
  <c r="L10" i="450" s="1"/>
  <c r="W11" i="450" a="1"/>
  <c r="W11" i="450" s="1"/>
  <c r="X11" i="450" a="1"/>
  <c r="X11" i="450" s="1"/>
  <c r="Y11" i="450" a="1"/>
  <c r="Y11" i="450" s="1"/>
  <c r="K11" i="450" a="1"/>
  <c r="K11" i="450" s="1"/>
  <c r="L11" i="450" s="1" a="1"/>
  <c r="L11" i="450" s="1"/>
  <c r="R21" i="450"/>
  <c r="R22" i="450"/>
  <c r="R12" i="450"/>
  <c r="R25" i="450"/>
  <c r="R7" i="450"/>
  <c r="R9" i="450"/>
  <c r="R27" i="450"/>
  <c r="R28" i="450"/>
  <c r="R17" i="450"/>
  <c r="R31" i="450"/>
  <c r="R29" i="450"/>
  <c r="R19" i="450"/>
  <c r="R35" i="450"/>
  <c r="R30" i="450"/>
  <c r="R18" i="450"/>
  <c r="R16" i="450"/>
  <c r="R15" i="450"/>
  <c r="R26" i="450"/>
  <c r="R33" i="450"/>
  <c r="R24" i="450"/>
  <c r="R8" i="450"/>
  <c r="R23" i="450"/>
  <c r="R20" i="450"/>
  <c r="R11" i="450"/>
  <c r="W20" i="450" a="1"/>
  <c r="W20" i="450" s="1"/>
  <c r="Y20" i="450" a="1"/>
  <c r="Y20" i="450" s="1"/>
  <c r="X20" i="450" a="1"/>
  <c r="X20" i="450" s="1"/>
  <c r="K20" i="450" a="1"/>
  <c r="K20" i="450" s="1"/>
  <c r="L20" i="450" s="1" a="1"/>
  <c r="L20" i="450" s="1"/>
  <c r="Y24" i="450" a="1"/>
  <c r="Y24" i="450" s="1"/>
  <c r="W24" i="450" a="1"/>
  <c r="W24" i="450" s="1"/>
  <c r="X24" i="450" a="1"/>
  <c r="X24" i="450" s="1"/>
  <c r="K24" i="450" a="1"/>
  <c r="K24" i="450" s="1"/>
  <c r="L24" i="450" s="1" a="1"/>
  <c r="L24" i="450" s="1"/>
  <c r="W19" i="450" a="1"/>
  <c r="W19" i="450" s="1"/>
  <c r="Y19" i="450" a="1"/>
  <c r="Y19" i="450" s="1"/>
  <c r="X19" i="450" a="1"/>
  <c r="X19" i="450" s="1"/>
  <c r="K19" i="450" a="1"/>
  <c r="K19" i="450" s="1"/>
  <c r="L19" i="450" s="1" a="1"/>
  <c r="L19" i="450" s="1"/>
  <c r="W35" i="450" a="1"/>
  <c r="W35" i="450" s="1"/>
  <c r="Y35" i="450" a="1"/>
  <c r="Y35" i="450" s="1"/>
  <c r="K35" i="450" a="1"/>
  <c r="K35" i="450" s="1"/>
  <c r="L35" i="450" s="1" a="1"/>
  <c r="L35" i="450" s="1"/>
  <c r="X35" i="450" a="1"/>
  <c r="X35" i="450" s="1"/>
  <c r="R14" i="450"/>
  <c r="Y25" i="450" a="1"/>
  <c r="Y25" i="450" s="1"/>
  <c r="W25" i="450" a="1"/>
  <c r="W25" i="450" s="1"/>
  <c r="X25" i="450" a="1"/>
  <c r="X25" i="450" s="1"/>
  <c r="K25" i="450" a="1"/>
  <c r="K25" i="450" s="1"/>
  <c r="L25" i="450" s="1" a="1"/>
  <c r="L25" i="450" s="1"/>
  <c r="X32" i="450" a="1"/>
  <c r="X32" i="450" s="1"/>
  <c r="K32" i="450" a="1"/>
  <c r="K32" i="450" s="1"/>
  <c r="L32" i="450" s="1" a="1"/>
  <c r="L32" i="450" s="1"/>
  <c r="Y32" i="450" a="1"/>
  <c r="Y32" i="450" s="1"/>
  <c r="W32" i="450" a="1"/>
  <c r="W32" i="450" s="1"/>
  <c r="W31" i="450" a="1"/>
  <c r="W31" i="450" s="1"/>
  <c r="Y31" i="450" a="1"/>
  <c r="Y31" i="450" s="1"/>
  <c r="K31" i="450" a="1"/>
  <c r="K31" i="450" s="1"/>
  <c r="L31" i="450" s="1" a="1"/>
  <c r="L31" i="450" s="1"/>
  <c r="X31" i="450" a="1"/>
  <c r="X31" i="450" s="1"/>
  <c r="W33" i="450" a="1"/>
  <c r="W33" i="450" s="1"/>
  <c r="Y33" i="450" a="1"/>
  <c r="Y33" i="450" s="1"/>
  <c r="X33" i="450" a="1"/>
  <c r="X33" i="450" s="1"/>
  <c r="K33" i="450" a="1"/>
  <c r="K33" i="450" s="1"/>
  <c r="L33" i="450" s="1" a="1"/>
  <c r="L33" i="450" s="1"/>
  <c r="Y16" i="450" a="1"/>
  <c r="Y16" i="450" s="1"/>
  <c r="W16" i="450" a="1"/>
  <c r="W16" i="450" s="1"/>
  <c r="X16" i="450" a="1"/>
  <c r="X16" i="450" s="1"/>
  <c r="K16" i="450" a="1"/>
  <c r="K16" i="450" s="1"/>
  <c r="L16" i="450" s="1" a="1"/>
  <c r="L16" i="450" s="1"/>
  <c r="Y28" i="450" a="1"/>
  <c r="Y28" i="450" s="1"/>
  <c r="W28" i="450" a="1"/>
  <c r="W28" i="450" s="1"/>
  <c r="X28" i="450" a="1"/>
  <c r="X28" i="450" s="1"/>
  <c r="K28" i="450" a="1"/>
  <c r="K28" i="450" s="1"/>
  <c r="L28" i="450" s="1" a="1"/>
  <c r="L28" i="450" s="1"/>
  <c r="W22" i="450" a="1"/>
  <c r="W22" i="450" s="1"/>
  <c r="Y22" i="450" a="1"/>
  <c r="Y22" i="450" s="1"/>
  <c r="K22" i="450" a="1"/>
  <c r="K22" i="450" s="1"/>
  <c r="L22" i="450" s="1" a="1"/>
  <c r="L22" i="450" s="1"/>
  <c r="X22" i="450" a="1"/>
  <c r="X22" i="450" s="1"/>
  <c r="Y18" i="450" a="1"/>
  <c r="Y18" i="450" s="1"/>
  <c r="W18" i="450" a="1"/>
  <c r="W18" i="450" s="1"/>
  <c r="K18" i="450" a="1"/>
  <c r="K18" i="450" s="1"/>
  <c r="L18" i="450" s="1" a="1"/>
  <c r="L18" i="450" s="1"/>
  <c r="X18" i="450" a="1"/>
  <c r="X18" i="450" s="1"/>
  <c r="W36" i="450" a="1"/>
  <c r="W36" i="450" s="1"/>
  <c r="X36" i="450" a="1"/>
  <c r="X36" i="450" s="1"/>
  <c r="Y36" i="450" a="1"/>
  <c r="Y36" i="450" s="1"/>
  <c r="K36" i="450" a="1"/>
  <c r="K36" i="450" s="1"/>
  <c r="L36" i="450" s="1" a="1"/>
  <c r="L36" i="450" s="1"/>
  <c r="W12" i="450" a="1"/>
  <c r="W12" i="450" s="1"/>
  <c r="K12" i="450" a="1"/>
  <c r="K12" i="450" s="1"/>
  <c r="L12" i="450" s="1" a="1"/>
  <c r="L12" i="450" s="1"/>
  <c r="Y12" i="450" a="1"/>
  <c r="Y12" i="450" s="1"/>
  <c r="X12" i="450" a="1"/>
  <c r="X12" i="450" s="1"/>
  <c r="W13" i="450" a="1"/>
  <c r="W13" i="450" s="1"/>
  <c r="Y13" i="450" a="1"/>
  <c r="Y13" i="450" s="1"/>
  <c r="X13" i="450" a="1"/>
  <c r="X13" i="450" s="1"/>
  <c r="Y21" i="450" a="1"/>
  <c r="Y21" i="450" s="1"/>
  <c r="W21" i="450" a="1"/>
  <c r="W21" i="450" s="1"/>
  <c r="X21" i="450" a="1"/>
  <c r="X21" i="450" s="1"/>
  <c r="K21" i="450" a="1"/>
  <c r="K21" i="450" s="1"/>
  <c r="L21" i="450" s="1" a="1"/>
  <c r="L21" i="450" s="1"/>
  <c r="W25" i="449" a="1"/>
  <c r="W25" i="449" s="1"/>
  <c r="X25" i="449" a="1"/>
  <c r="X25" i="449" s="1"/>
  <c r="Y25" i="449" a="1"/>
  <c r="Y25" i="449" s="1"/>
  <c r="W29" i="449" a="1"/>
  <c r="W29" i="449" s="1"/>
  <c r="Y29" i="449" a="1"/>
  <c r="Y29" i="449" s="1"/>
  <c r="X29" i="449" a="1"/>
  <c r="X29" i="449" s="1"/>
  <c r="R24" i="449"/>
  <c r="R34" i="449"/>
  <c r="R11" i="449"/>
  <c r="R19" i="449"/>
  <c r="X32" i="449" a="1"/>
  <c r="X32" i="449" s="1"/>
  <c r="Y32" i="449" a="1"/>
  <c r="Y32" i="449" s="1"/>
  <c r="W32" i="449" a="1"/>
  <c r="W32" i="449" s="1"/>
  <c r="R12" i="449"/>
  <c r="R20" i="449"/>
  <c r="X30" i="449" a="1"/>
  <c r="X30" i="449" s="1"/>
  <c r="Y30" i="449" a="1"/>
  <c r="Y30" i="449" s="1"/>
  <c r="W30" i="449" a="1"/>
  <c r="W30" i="449" s="1"/>
  <c r="R25" i="449"/>
  <c r="R29" i="449"/>
  <c r="X24" i="449" a="1"/>
  <c r="X24" i="449" s="1"/>
  <c r="Y24" i="449" a="1"/>
  <c r="Y24" i="449" s="1"/>
  <c r="W24" i="449" a="1"/>
  <c r="W24" i="449" s="1"/>
  <c r="R7" i="449"/>
  <c r="K24" i="449" a="1"/>
  <c r="K24" i="449" s="1"/>
  <c r="L24" i="449" s="1" a="1"/>
  <c r="L24" i="449" s="1"/>
  <c r="X26" i="449" a="1"/>
  <c r="X26" i="449" s="1"/>
  <c r="W26" i="449" a="1"/>
  <c r="W26" i="449" s="1"/>
  <c r="Y26" i="449" a="1"/>
  <c r="Y26" i="449" s="1"/>
  <c r="R32" i="449"/>
  <c r="J3" i="449" a="1"/>
  <c r="J3" i="449" s="1"/>
  <c r="K3" i="449" a="1"/>
  <c r="K3" i="449" s="1"/>
  <c r="R23" i="449"/>
  <c r="R33" i="449"/>
  <c r="Y34" i="449" a="1"/>
  <c r="Y34" i="449" s="1"/>
  <c r="W34" i="449" a="1"/>
  <c r="W34" i="449" s="1"/>
  <c r="X34" i="449" a="1"/>
  <c r="X34" i="449" s="1"/>
  <c r="R8" i="449"/>
  <c r="R16" i="449"/>
  <c r="R26" i="449"/>
  <c r="AA8" i="449" a="1"/>
  <c r="AA8" i="449" s="1"/>
  <c r="H9" i="449" a="1"/>
  <c r="H9" i="449" s="1"/>
  <c r="R14" i="449"/>
  <c r="R22" i="449"/>
  <c r="Y31" i="449" a="1"/>
  <c r="Y31" i="449" s="1"/>
  <c r="X31" i="449" a="1"/>
  <c r="X31" i="449" s="1"/>
  <c r="W31" i="449" a="1"/>
  <c r="W31" i="449" s="1"/>
  <c r="K31" i="449" a="1"/>
  <c r="K31" i="449" s="1"/>
  <c r="L31" i="449" s="1" a="1"/>
  <c r="L31" i="449" s="1"/>
  <c r="R9" i="449"/>
  <c r="R13" i="449"/>
  <c r="R17" i="449"/>
  <c r="R21" i="449"/>
  <c r="R27" i="449"/>
  <c r="X7" i="449" a="1"/>
  <c r="X7" i="449" s="1"/>
  <c r="Y7" i="449" a="1"/>
  <c r="Y7" i="449" s="1"/>
  <c r="W7" i="449" a="1"/>
  <c r="W7" i="449" s="1"/>
  <c r="W22" i="448" a="1"/>
  <c r="W22" i="448" s="1"/>
  <c r="Y22" i="448" a="1"/>
  <c r="Y22" i="448" s="1"/>
  <c r="K22" i="448" a="1"/>
  <c r="K22" i="448" s="1"/>
  <c r="L22" i="448" s="1" a="1"/>
  <c r="L22" i="448" s="1"/>
  <c r="X22" i="448" a="1"/>
  <c r="X22" i="448" s="1"/>
  <c r="Y16" i="448" a="1"/>
  <c r="Y16" i="448" s="1"/>
  <c r="W16" i="448" a="1"/>
  <c r="W16" i="448" s="1"/>
  <c r="X16" i="448" a="1"/>
  <c r="X16" i="448" s="1"/>
  <c r="K16" i="448" a="1"/>
  <c r="K16" i="448" s="1"/>
  <c r="L16" i="448" s="1" a="1"/>
  <c r="L16" i="448" s="1"/>
  <c r="W18" i="448" a="1"/>
  <c r="W18" i="448" s="1"/>
  <c r="Y18" i="448" a="1"/>
  <c r="Y18" i="448" s="1"/>
  <c r="K18" i="448" a="1"/>
  <c r="K18" i="448" s="1"/>
  <c r="L18" i="448" s="1" a="1"/>
  <c r="L18" i="448" s="1"/>
  <c r="X18" i="448" a="1"/>
  <c r="X18" i="448" s="1"/>
  <c r="W25" i="448" a="1"/>
  <c r="W25" i="448" s="1"/>
  <c r="Y25" i="448" a="1"/>
  <c r="Y25" i="448" s="1"/>
  <c r="K25" i="448" a="1"/>
  <c r="K25" i="448" s="1"/>
  <c r="L25" i="448" s="1" a="1"/>
  <c r="L25" i="448" s="1"/>
  <c r="X25" i="448" a="1"/>
  <c r="X25" i="448" s="1"/>
  <c r="Y9" i="448" a="1"/>
  <c r="Y9" i="448" s="1"/>
  <c r="W9" i="448" a="1"/>
  <c r="W9" i="448" s="1"/>
  <c r="X9" i="448" a="1"/>
  <c r="X9" i="448" s="1"/>
  <c r="K9" i="448" a="1"/>
  <c r="K9" i="448" s="1"/>
  <c r="W8" i="448" a="1"/>
  <c r="W8" i="448" s="1"/>
  <c r="X8" i="448" a="1"/>
  <c r="X8" i="448" s="1"/>
  <c r="K8" i="448" a="1"/>
  <c r="K8" i="448" s="1"/>
  <c r="Y8" i="448" a="1"/>
  <c r="Y8" i="448" s="1"/>
  <c r="X30" i="448" a="1"/>
  <c r="X30" i="448" s="1"/>
  <c r="Y30" i="448" a="1"/>
  <c r="Y30" i="448" s="1"/>
  <c r="W30" i="448" a="1"/>
  <c r="W30" i="448" s="1"/>
  <c r="W24" i="448" a="1"/>
  <c r="W24" i="448" s="1"/>
  <c r="Y24" i="448" a="1"/>
  <c r="Y24" i="448" s="1"/>
  <c r="X24" i="448" a="1"/>
  <c r="X24" i="448" s="1"/>
  <c r="K24" i="448" a="1"/>
  <c r="K24" i="448" s="1"/>
  <c r="L24" i="448" s="1" a="1"/>
  <c r="L24" i="448" s="1"/>
  <c r="W20" i="448" a="1"/>
  <c r="W20" i="448" s="1"/>
  <c r="Y20" i="448" a="1"/>
  <c r="Y20" i="448" s="1"/>
  <c r="X20" i="448" a="1"/>
  <c r="X20" i="448" s="1"/>
  <c r="K20" i="448" a="1"/>
  <c r="K20" i="448" s="1"/>
  <c r="L20" i="448" s="1" a="1"/>
  <c r="L20" i="448" s="1"/>
  <c r="W11" i="448" a="1"/>
  <c r="W11" i="448" s="1"/>
  <c r="Y11" i="448" a="1"/>
  <c r="Y11" i="448" s="1"/>
  <c r="X11" i="448" a="1"/>
  <c r="X11" i="448" s="1"/>
  <c r="K11" i="448" a="1"/>
  <c r="K11" i="448" s="1"/>
  <c r="L11" i="448" s="1" a="1"/>
  <c r="L11" i="448" s="1"/>
  <c r="Y28" i="448" a="1"/>
  <c r="Y28" i="448" s="1"/>
  <c r="W28" i="448" a="1"/>
  <c r="W28" i="448" s="1"/>
  <c r="X28" i="448" a="1"/>
  <c r="X28" i="448" s="1"/>
  <c r="Y15" i="448" a="1"/>
  <c r="Y15" i="448" s="1"/>
  <c r="W15" i="448" a="1"/>
  <c r="W15" i="448" s="1"/>
  <c r="X15" i="448" a="1"/>
  <c r="X15" i="448" s="1"/>
  <c r="K15" i="448" a="1"/>
  <c r="K15" i="448" s="1"/>
  <c r="L15" i="448" s="1" a="1"/>
  <c r="L15" i="448" s="1"/>
  <c r="W23" i="448" a="1"/>
  <c r="W23" i="448" s="1"/>
  <c r="Y23" i="448" a="1"/>
  <c r="Y23" i="448" s="1"/>
  <c r="X23" i="448" a="1"/>
  <c r="X23" i="448" s="1"/>
  <c r="K23" i="448" a="1"/>
  <c r="K23" i="448" s="1"/>
  <c r="L23" i="448" s="1" a="1"/>
  <c r="L23" i="448" s="1"/>
  <c r="K3" i="448" a="1"/>
  <c r="K3" i="448" s="1"/>
  <c r="J3" i="448" a="1"/>
  <c r="J3" i="448" s="1"/>
  <c r="W26" i="448" a="1"/>
  <c r="W26" i="448" s="1"/>
  <c r="Y26" i="448" a="1"/>
  <c r="Y26" i="448" s="1"/>
  <c r="K26" i="448" a="1"/>
  <c r="K26" i="448" s="1"/>
  <c r="L26" i="448" s="1" a="1"/>
  <c r="L26" i="448" s="1"/>
  <c r="X26" i="448" a="1"/>
  <c r="X26" i="448" s="1"/>
  <c r="K30" i="448" a="1"/>
  <c r="K30" i="448" s="1"/>
  <c r="L30" i="448" s="1" a="1"/>
  <c r="L30" i="448" s="1"/>
  <c r="H9" i="448" a="1"/>
  <c r="H9" i="448" s="1"/>
  <c r="W14" i="448" a="1"/>
  <c r="W14" i="448" s="1"/>
  <c r="Y14" i="448" a="1"/>
  <c r="Y14" i="448" s="1"/>
  <c r="K14" i="448" a="1"/>
  <c r="K14" i="448" s="1"/>
  <c r="L14" i="448" s="1" a="1"/>
  <c r="L14" i="448" s="1"/>
  <c r="X14" i="448" a="1"/>
  <c r="X14" i="448" s="1"/>
  <c r="R7" i="448"/>
  <c r="R23" i="448"/>
  <c r="R16" i="448"/>
  <c r="R19" i="448"/>
  <c r="R13" i="448"/>
  <c r="R17" i="448"/>
  <c r="R22" i="448"/>
  <c r="R11" i="448"/>
  <c r="R15" i="448"/>
  <c r="R25" i="448"/>
  <c r="R8" i="448"/>
  <c r="R9" i="448"/>
  <c r="R20" i="448"/>
  <c r="R12" i="448"/>
  <c r="R18" i="448"/>
  <c r="R24" i="448"/>
  <c r="R14" i="448"/>
  <c r="R21" i="448"/>
  <c r="R26" i="448"/>
  <c r="R10" i="448"/>
  <c r="W13" i="448" a="1"/>
  <c r="W13" i="448" s="1"/>
  <c r="Y13" i="448" a="1"/>
  <c r="Y13" i="448" s="1"/>
  <c r="K13" i="448" a="1"/>
  <c r="K13" i="448" s="1"/>
  <c r="L13" i="448" s="1" a="1"/>
  <c r="L13" i="448" s="1"/>
  <c r="X13" i="448" a="1"/>
  <c r="X13" i="448" s="1"/>
  <c r="W21" i="448" a="1"/>
  <c r="W21" i="448" s="1"/>
  <c r="Y21" i="448" a="1"/>
  <c r="Y21" i="448" s="1"/>
  <c r="K21" i="448" a="1"/>
  <c r="K21" i="448" s="1"/>
  <c r="L21" i="448" s="1" a="1"/>
  <c r="L21" i="448" s="1"/>
  <c r="X21" i="448" a="1"/>
  <c r="X21" i="448" s="1"/>
  <c r="Y31" i="448" a="1"/>
  <c r="Y31" i="448" s="1"/>
  <c r="K31" i="448" a="1"/>
  <c r="K31" i="448" s="1"/>
  <c r="L31" i="448" s="1" a="1"/>
  <c r="L31" i="448" s="1"/>
  <c r="X31" i="448" a="1"/>
  <c r="X31" i="448" s="1"/>
  <c r="W31" i="448" a="1"/>
  <c r="W31" i="448" s="1"/>
  <c r="W19" i="448" a="1"/>
  <c r="W19" i="448" s="1"/>
  <c r="Y19" i="448" a="1"/>
  <c r="Y19" i="448" s="1"/>
  <c r="X19" i="448" a="1"/>
  <c r="X19" i="448" s="1"/>
  <c r="K19" i="448" a="1"/>
  <c r="K19" i="448" s="1"/>
  <c r="L19" i="448" s="1" a="1"/>
  <c r="L19" i="448" s="1"/>
  <c r="Y17" i="448" a="1"/>
  <c r="Y17" i="448" s="1"/>
  <c r="W17" i="448" a="1"/>
  <c r="W17" i="448" s="1"/>
  <c r="K17" i="448" a="1"/>
  <c r="K17" i="448" s="1"/>
  <c r="L17" i="448" s="1" a="1"/>
  <c r="L17" i="448" s="1"/>
  <c r="X17" i="448" a="1"/>
  <c r="X17" i="448" s="1"/>
  <c r="W10" i="448" a="1"/>
  <c r="W10" i="448" s="1"/>
  <c r="Y10" i="448" a="1"/>
  <c r="Y10" i="448" s="1"/>
  <c r="K10" i="448" a="1"/>
  <c r="K10" i="448" s="1"/>
  <c r="L10" i="448" s="1" a="1"/>
  <c r="L10" i="448" s="1"/>
  <c r="X10" i="448" a="1"/>
  <c r="X10" i="448" s="1"/>
  <c r="K28" i="448" a="1"/>
  <c r="K28" i="448" s="1"/>
  <c r="L28" i="448" s="1" a="1"/>
  <c r="L28" i="448" s="1"/>
  <c r="Y12" i="448" a="1"/>
  <c r="Y12" i="448" s="1"/>
  <c r="W12" i="448" a="1"/>
  <c r="W12" i="448" s="1"/>
  <c r="X12" i="448" a="1"/>
  <c r="X12" i="448" s="1"/>
  <c r="K12" i="448" a="1"/>
  <c r="K12" i="448" s="1"/>
  <c r="L12" i="448" s="1" a="1"/>
  <c r="L12" i="448" s="1"/>
  <c r="R35" i="448"/>
  <c r="Y17" i="447" a="1"/>
  <c r="Y17" i="447" s="1"/>
  <c r="W17" i="447" a="1"/>
  <c r="W17" i="447" s="1"/>
  <c r="X17" i="447" a="1"/>
  <c r="X17" i="447" s="1"/>
  <c r="K17" i="447" a="1"/>
  <c r="K17" i="447" s="1"/>
  <c r="L17" i="447" s="1" a="1"/>
  <c r="L17" i="447" s="1"/>
  <c r="W14" i="447" a="1"/>
  <c r="W14" i="447" s="1"/>
  <c r="X14" i="447" a="1"/>
  <c r="X14" i="447" s="1"/>
  <c r="Y14" i="447" a="1"/>
  <c r="Y14" i="447" s="1"/>
  <c r="K14" i="447" a="1"/>
  <c r="K14" i="447" s="1"/>
  <c r="L14" i="447" s="1" a="1"/>
  <c r="L14" i="447" s="1"/>
  <c r="Y15" i="447" a="1"/>
  <c r="Y15" i="447" s="1"/>
  <c r="W15" i="447" a="1"/>
  <c r="W15" i="447" s="1"/>
  <c r="K15" i="447" a="1"/>
  <c r="K15" i="447" s="1"/>
  <c r="L15" i="447" s="1" a="1"/>
  <c r="L15" i="447" s="1"/>
  <c r="X15" i="447" a="1"/>
  <c r="X15" i="447" s="1"/>
  <c r="Y18" i="447" a="1"/>
  <c r="Y18" i="447" s="1"/>
  <c r="W18" i="447" a="1"/>
  <c r="W18" i="447" s="1"/>
  <c r="X18" i="447" a="1"/>
  <c r="X18" i="447" s="1"/>
  <c r="K18" i="447" a="1"/>
  <c r="K18" i="447" s="1"/>
  <c r="L18" i="447" s="1" a="1"/>
  <c r="L18" i="447" s="1"/>
  <c r="Y22" i="447" a="1"/>
  <c r="Y22" i="447" s="1"/>
  <c r="W22" i="447" a="1"/>
  <c r="W22" i="447" s="1"/>
  <c r="X22" i="447" a="1"/>
  <c r="X22" i="447" s="1"/>
  <c r="K22" i="447" a="1"/>
  <c r="K22" i="447" s="1"/>
  <c r="L22" i="447" s="1" a="1"/>
  <c r="L22" i="447" s="1"/>
  <c r="R34" i="447"/>
  <c r="R30" i="447"/>
  <c r="R26" i="447"/>
  <c r="R22" i="447"/>
  <c r="R18" i="447"/>
  <c r="R25" i="447"/>
  <c r="R17" i="447"/>
  <c r="R14" i="447"/>
  <c r="R31" i="447"/>
  <c r="R27" i="447"/>
  <c r="R23" i="447"/>
  <c r="R19" i="447"/>
  <c r="R15" i="447"/>
  <c r="R29" i="447"/>
  <c r="R12" i="447"/>
  <c r="R32" i="447"/>
  <c r="R28" i="447"/>
  <c r="R24" i="447"/>
  <c r="R20" i="447"/>
  <c r="R16" i="447"/>
  <c r="R11" i="447"/>
  <c r="R33" i="447"/>
  <c r="R21" i="447"/>
  <c r="R8" i="447"/>
  <c r="R7" i="447"/>
  <c r="R10" i="447"/>
  <c r="R9" i="447"/>
  <c r="R13" i="447"/>
  <c r="Y23" i="447" a="1"/>
  <c r="Y23" i="447" s="1"/>
  <c r="W23" i="447" a="1"/>
  <c r="W23" i="447" s="1"/>
  <c r="X23" i="447" a="1"/>
  <c r="X23" i="447" s="1"/>
  <c r="K23" i="447" a="1"/>
  <c r="K23" i="447" s="1"/>
  <c r="L23" i="447" s="1" a="1"/>
  <c r="L23" i="447" s="1"/>
  <c r="R36" i="447"/>
  <c r="R35" i="447"/>
  <c r="Y21" i="447" a="1"/>
  <c r="Y21" i="447" s="1"/>
  <c r="W21" i="447" a="1"/>
  <c r="W21" i="447" s="1"/>
  <c r="X21" i="447" a="1"/>
  <c r="X21" i="447" s="1"/>
  <c r="K21" i="447" a="1"/>
  <c r="K21" i="447" s="1"/>
  <c r="L21" i="447" s="1" a="1"/>
  <c r="L21" i="447" s="1"/>
  <c r="Y16" i="447" a="1"/>
  <c r="Y16" i="447" s="1"/>
  <c r="W16" i="447" a="1"/>
  <c r="W16" i="447" s="1"/>
  <c r="X16" i="447" a="1"/>
  <c r="X16" i="447" s="1"/>
  <c r="K16" i="447" a="1"/>
  <c r="K16" i="447" s="1"/>
  <c r="L16" i="447" s="1" a="1"/>
  <c r="L16" i="447" s="1"/>
  <c r="Y20" i="447" a="1"/>
  <c r="Y20" i="447" s="1"/>
  <c r="W20" i="447" a="1"/>
  <c r="W20" i="447" s="1"/>
  <c r="X20" i="447" a="1"/>
  <c r="X20" i="447" s="1"/>
  <c r="K20" i="447" a="1"/>
  <c r="K20" i="447" s="1"/>
  <c r="L20" i="447" s="1" a="1"/>
  <c r="L20" i="447" s="1"/>
  <c r="Y19" i="447" a="1"/>
  <c r="Y19" i="447" s="1"/>
  <c r="W19" i="447" a="1"/>
  <c r="W19" i="447" s="1"/>
  <c r="K19" i="447" a="1"/>
  <c r="K19" i="447" s="1"/>
  <c r="L19" i="447" s="1" a="1"/>
  <c r="L19" i="447" s="1"/>
  <c r="X19" i="447" a="1"/>
  <c r="X19" i="447" s="1"/>
  <c r="W21" i="446" a="1"/>
  <c r="W21" i="446" s="1"/>
  <c r="X21" i="446" a="1"/>
  <c r="X21" i="446" s="1"/>
  <c r="Y21" i="446" a="1"/>
  <c r="Y21" i="446" s="1"/>
  <c r="K21" i="446" a="1"/>
  <c r="K21" i="446" s="1"/>
  <c r="L21" i="446" s="1" a="1"/>
  <c r="L21" i="446" s="1"/>
  <c r="X20" i="446" a="1"/>
  <c r="X20" i="446" s="1"/>
  <c r="W20" i="446" a="1"/>
  <c r="W20" i="446" s="1"/>
  <c r="Y20" i="446" a="1"/>
  <c r="Y20" i="446" s="1"/>
  <c r="K20" i="446" a="1"/>
  <c r="K20" i="446" s="1"/>
  <c r="L20" i="446" s="1" a="1"/>
  <c r="L20" i="446" s="1"/>
  <c r="X14" i="446" a="1"/>
  <c r="X14" i="446" s="1"/>
  <c r="K14" i="446" a="1"/>
  <c r="K14" i="446" s="1"/>
  <c r="L14" i="446" s="1" a="1"/>
  <c r="L14" i="446" s="1"/>
  <c r="W14" i="446" a="1"/>
  <c r="W14" i="446" s="1"/>
  <c r="Y14" i="446" a="1"/>
  <c r="Y14" i="446" s="1"/>
  <c r="X16" i="446" a="1"/>
  <c r="X16" i="446" s="1"/>
  <c r="K16" i="446" a="1"/>
  <c r="K16" i="446" s="1"/>
  <c r="L16" i="446" s="1" a="1"/>
  <c r="L16" i="446" s="1"/>
  <c r="W16" i="446" a="1"/>
  <c r="W16" i="446" s="1"/>
  <c r="Y16" i="446" a="1"/>
  <c r="Y16" i="446" s="1"/>
  <c r="X24" i="446" a="1"/>
  <c r="X24" i="446" s="1"/>
  <c r="Y24" i="446" a="1"/>
  <c r="Y24" i="446" s="1"/>
  <c r="W24" i="446" a="1"/>
  <c r="W24" i="446" s="1"/>
  <c r="K24" i="446" a="1"/>
  <c r="K24" i="446" s="1"/>
  <c r="L24" i="446" s="1" a="1"/>
  <c r="L24" i="446" s="1"/>
  <c r="X12" i="446" a="1"/>
  <c r="X12" i="446" s="1"/>
  <c r="K12" i="446" a="1"/>
  <c r="K12" i="446" s="1"/>
  <c r="L12" i="446" s="1" a="1"/>
  <c r="L12" i="446" s="1"/>
  <c r="W12" i="446" a="1"/>
  <c r="W12" i="446" s="1"/>
  <c r="Y12" i="446" a="1"/>
  <c r="Y12" i="446" s="1"/>
  <c r="AA8" i="446" a="1"/>
  <c r="AA8" i="446" s="1"/>
  <c r="H9" i="446" a="1"/>
  <c r="H9" i="446" s="1"/>
  <c r="X22" i="446" a="1"/>
  <c r="X22" i="446" s="1"/>
  <c r="Y22" i="446" a="1"/>
  <c r="Y22" i="446" s="1"/>
  <c r="W22" i="446" a="1"/>
  <c r="W22" i="446" s="1"/>
  <c r="K22" i="446" a="1"/>
  <c r="K22" i="446" s="1"/>
  <c r="L22" i="446" s="1" a="1"/>
  <c r="L22" i="446" s="1"/>
  <c r="X18" i="446" a="1"/>
  <c r="X18" i="446" s="1"/>
  <c r="K18" i="446" a="1"/>
  <c r="K18" i="446" s="1"/>
  <c r="L18" i="446" s="1" a="1"/>
  <c r="L18" i="446" s="1"/>
  <c r="W18" i="446" a="1"/>
  <c r="W18" i="446" s="1"/>
  <c r="Y18" i="446" a="1"/>
  <c r="Y18" i="446" s="1"/>
  <c r="X25" i="446" a="1"/>
  <c r="X25" i="446" s="1"/>
  <c r="Y25" i="446" a="1"/>
  <c r="Y25" i="446" s="1"/>
  <c r="W25" i="446" a="1"/>
  <c r="W25" i="446" s="1"/>
  <c r="K25" i="446" a="1"/>
  <c r="K25" i="446" s="1"/>
  <c r="L25" i="446" s="1" a="1"/>
  <c r="L25" i="446" s="1"/>
  <c r="Y34" i="446" a="1"/>
  <c r="Y34" i="446" s="1"/>
  <c r="W34" i="446" a="1"/>
  <c r="W34" i="446" s="1"/>
  <c r="X34" i="446" a="1"/>
  <c r="X34" i="446" s="1"/>
  <c r="Y30" i="446" a="1"/>
  <c r="Y30" i="446" s="1"/>
  <c r="W30" i="446" a="1"/>
  <c r="W30" i="446" s="1"/>
  <c r="X30" i="446" a="1"/>
  <c r="X30" i="446" s="1"/>
  <c r="H10" i="443" a="1"/>
  <c r="H10" i="443" s="1"/>
  <c r="AA10" i="443" s="1" a="1"/>
  <c r="AA10" i="443" s="1"/>
  <c r="W32" i="446" a="1"/>
  <c r="W32" i="446" s="1"/>
  <c r="X32" i="446" a="1"/>
  <c r="X32" i="446" s="1"/>
  <c r="Y32" i="446" a="1"/>
  <c r="Y32" i="446" s="1"/>
  <c r="X7" i="446" a="1"/>
  <c r="X7" i="446" s="1"/>
  <c r="W7" i="446" a="1"/>
  <c r="W7" i="446" s="1"/>
  <c r="Y7" i="446" a="1"/>
  <c r="Y7" i="446" s="1"/>
  <c r="X23" i="446" a="1"/>
  <c r="X23" i="446" s="1"/>
  <c r="W23" i="446" a="1"/>
  <c r="W23" i="446" s="1"/>
  <c r="Y23" i="446" a="1"/>
  <c r="Y23" i="446" s="1"/>
  <c r="K23" i="446" a="1"/>
  <c r="K23" i="446" s="1"/>
  <c r="L23" i="446" s="1" a="1"/>
  <c r="L23" i="446" s="1"/>
  <c r="R21" i="446"/>
  <c r="R12" i="446"/>
  <c r="R22" i="446"/>
  <c r="R13" i="446"/>
  <c r="R15" i="446"/>
  <c r="R17" i="446"/>
  <c r="R19" i="446"/>
  <c r="R18" i="446"/>
  <c r="R25" i="446"/>
  <c r="R23" i="446"/>
  <c r="R20" i="446"/>
  <c r="R14" i="446"/>
  <c r="R16" i="446"/>
  <c r="R24" i="446"/>
  <c r="R10" i="446"/>
  <c r="X31" i="446" a="1"/>
  <c r="X31" i="446" s="1"/>
  <c r="Y31" i="446" a="1"/>
  <c r="Y31" i="446" s="1"/>
  <c r="W31" i="446" a="1"/>
  <c r="W31" i="446" s="1"/>
  <c r="R11" i="446"/>
  <c r="R27" i="446"/>
  <c r="K30" i="446" a="1"/>
  <c r="K30" i="446" s="1"/>
  <c r="L30" i="446" s="1" a="1"/>
  <c r="L30" i="446" s="1"/>
  <c r="X27" i="446" a="1"/>
  <c r="X27" i="446" s="1"/>
  <c r="W27" i="446" a="1"/>
  <c r="W27" i="446" s="1"/>
  <c r="Y27" i="446" a="1"/>
  <c r="Y27" i="446" s="1"/>
  <c r="Y26" i="446" a="1"/>
  <c r="Y26" i="446" s="1"/>
  <c r="W26" i="446" a="1"/>
  <c r="W26" i="446" s="1"/>
  <c r="X26" i="446" a="1"/>
  <c r="X26" i="446" s="1"/>
  <c r="W14" i="445" a="1"/>
  <c r="W14" i="445" s="1"/>
  <c r="X14" i="445" a="1"/>
  <c r="X14" i="445" s="1"/>
  <c r="Y14" i="445" a="1"/>
  <c r="Y14" i="445" s="1"/>
  <c r="X29" i="445" a="1"/>
  <c r="X29" i="445" s="1"/>
  <c r="W29" i="445" a="1"/>
  <c r="W29" i="445" s="1"/>
  <c r="Y29" i="445" a="1"/>
  <c r="Y29" i="445" s="1"/>
  <c r="X33" i="445" a="1"/>
  <c r="X33" i="445" s="1"/>
  <c r="K33" i="445" a="1"/>
  <c r="K33" i="445" s="1"/>
  <c r="L33" i="445" s="1" a="1"/>
  <c r="L33" i="445" s="1"/>
  <c r="Y33" i="445" a="1"/>
  <c r="Y33" i="445" s="1"/>
  <c r="W33" i="445" a="1"/>
  <c r="W33" i="445" s="1"/>
  <c r="X18" i="445" a="1"/>
  <c r="X18" i="445" s="1"/>
  <c r="K18" i="445" a="1"/>
  <c r="K18" i="445" s="1"/>
  <c r="L18" i="445" s="1" a="1"/>
  <c r="L18" i="445" s="1"/>
  <c r="Y18" i="445" a="1"/>
  <c r="Y18" i="445" s="1"/>
  <c r="W18" i="445" a="1"/>
  <c r="W18" i="445" s="1"/>
  <c r="X16" i="445" a="1"/>
  <c r="X16" i="445" s="1"/>
  <c r="Y16" i="445" a="1"/>
  <c r="Y16" i="445" s="1"/>
  <c r="K16" i="445" a="1"/>
  <c r="K16" i="445" s="1"/>
  <c r="L16" i="445" s="1" a="1"/>
  <c r="L16" i="445" s="1"/>
  <c r="W16" i="445" a="1"/>
  <c r="W16" i="445" s="1"/>
  <c r="X19" i="445" a="1"/>
  <c r="X19" i="445" s="1"/>
  <c r="W19" i="445" a="1"/>
  <c r="W19" i="445" s="1"/>
  <c r="Y19" i="445" a="1"/>
  <c r="Y19" i="445" s="1"/>
  <c r="Y25" i="445" a="1"/>
  <c r="Y25" i="445" s="1"/>
  <c r="X25" i="445" a="1"/>
  <c r="X25" i="445" s="1"/>
  <c r="W25" i="445" a="1"/>
  <c r="W25" i="445" s="1"/>
  <c r="K25" i="445" a="1"/>
  <c r="K25" i="445" s="1"/>
  <c r="L25" i="445" s="1" a="1"/>
  <c r="L25" i="445" s="1"/>
  <c r="W26" i="445" a="1"/>
  <c r="W26" i="445" s="1"/>
  <c r="Y26" i="445" a="1"/>
  <c r="Y26" i="445" s="1"/>
  <c r="X26" i="445" a="1"/>
  <c r="X26" i="445" s="1"/>
  <c r="X11" i="445" a="1"/>
  <c r="X11" i="445" s="1"/>
  <c r="W11" i="445" a="1"/>
  <c r="W11" i="445" s="1"/>
  <c r="Y11" i="445" a="1"/>
  <c r="Y11" i="445" s="1"/>
  <c r="W34" i="445" a="1"/>
  <c r="W34" i="445" s="1"/>
  <c r="X34" i="445" a="1"/>
  <c r="X34" i="445" s="1"/>
  <c r="Y34" i="445" a="1"/>
  <c r="Y34" i="445" s="1"/>
  <c r="H9" i="444" a="1"/>
  <c r="H9" i="444" s="1"/>
  <c r="K29" i="445" a="1"/>
  <c r="K29" i="445" s="1"/>
  <c r="L29" i="445" s="1" a="1"/>
  <c r="L29" i="445" s="1"/>
  <c r="R15" i="445"/>
  <c r="R17" i="445"/>
  <c r="Y27" i="445" a="1"/>
  <c r="Y27" i="445" s="1"/>
  <c r="X27" i="445" a="1"/>
  <c r="X27" i="445" s="1"/>
  <c r="W27" i="445" a="1"/>
  <c r="W27" i="445" s="1"/>
  <c r="X15" i="445" a="1"/>
  <c r="X15" i="445" s="1"/>
  <c r="Y15" i="445" a="1"/>
  <c r="Y15" i="445" s="1"/>
  <c r="W15" i="445" a="1"/>
  <c r="W15" i="445" s="1"/>
  <c r="K34" i="445" a="1"/>
  <c r="K34" i="445" s="1"/>
  <c r="W10" i="445" a="1"/>
  <c r="W10" i="445" s="1"/>
  <c r="Y10" i="445" a="1"/>
  <c r="Y10" i="445" s="1"/>
  <c r="X10" i="445" a="1"/>
  <c r="X10" i="445" s="1"/>
  <c r="Y23" i="445" a="1"/>
  <c r="Y23" i="445" s="1"/>
  <c r="X23" i="445" a="1"/>
  <c r="X23" i="445" s="1"/>
  <c r="W23" i="445" a="1"/>
  <c r="W23" i="445" s="1"/>
  <c r="K23" i="445" a="1"/>
  <c r="K23" i="445" s="1"/>
  <c r="L23" i="445" s="1" a="1"/>
  <c r="L23" i="445" s="1"/>
  <c r="Y36" i="445" a="1"/>
  <c r="Y36" i="445" s="1"/>
  <c r="X36" i="445" a="1"/>
  <c r="X36" i="445" s="1"/>
  <c r="W36" i="445" a="1"/>
  <c r="W36" i="445" s="1"/>
  <c r="H9" i="445" a="1"/>
  <c r="H9" i="445" s="1"/>
  <c r="X8" i="445" a="1"/>
  <c r="X8" i="445" s="1"/>
  <c r="Y8" i="445" a="1"/>
  <c r="Y8" i="445" s="1"/>
  <c r="K8" i="445" a="1"/>
  <c r="K8" i="445" s="1"/>
  <c r="W8" i="445" a="1"/>
  <c r="W8" i="445" s="1"/>
  <c r="K14" i="445" a="1"/>
  <c r="K14" i="445" s="1"/>
  <c r="L14" i="445" s="1" a="1"/>
  <c r="L14" i="445" s="1"/>
  <c r="R7" i="445"/>
  <c r="R8" i="445"/>
  <c r="R14" i="445"/>
  <c r="R10" i="445"/>
  <c r="K26" i="445" a="1"/>
  <c r="K26" i="445" s="1"/>
  <c r="L26" i="445" s="1" a="1"/>
  <c r="L26" i="445" s="1"/>
  <c r="Y21" i="445" a="1"/>
  <c r="Y21" i="445" s="1"/>
  <c r="X21" i="445" a="1"/>
  <c r="X21" i="445" s="1"/>
  <c r="W21" i="445" a="1"/>
  <c r="W21" i="445" s="1"/>
  <c r="Y24" i="445" a="1"/>
  <c r="Y24" i="445" s="1"/>
  <c r="X24" i="445" a="1"/>
  <c r="X24" i="445" s="1"/>
  <c r="W24" i="445" a="1"/>
  <c r="W24" i="445" s="1"/>
  <c r="K24" i="445" a="1"/>
  <c r="K24" i="445" s="1"/>
  <c r="L24" i="445" s="1" a="1"/>
  <c r="L24" i="445" s="1"/>
  <c r="W10" i="444" a="1"/>
  <c r="W10" i="444" s="1"/>
  <c r="Y10" i="444" a="1"/>
  <c r="Y10" i="444" s="1"/>
  <c r="K10" i="444" a="1"/>
  <c r="K10" i="444" s="1"/>
  <c r="L10" i="444" s="1" a="1"/>
  <c r="L10" i="444" s="1"/>
  <c r="X10" i="444" a="1"/>
  <c r="X10" i="444" s="1"/>
  <c r="Y14" i="444" a="1"/>
  <c r="Y14" i="444" s="1"/>
  <c r="W14" i="444" a="1"/>
  <c r="W14" i="444" s="1"/>
  <c r="K14" i="444" a="1"/>
  <c r="K14" i="444" s="1"/>
  <c r="L14" i="444" s="1" a="1"/>
  <c r="L14" i="444" s="1"/>
  <c r="X14" i="444" a="1"/>
  <c r="X14" i="444" s="1"/>
  <c r="X33" i="444" a="1"/>
  <c r="X33" i="444" s="1"/>
  <c r="W33" i="444" a="1"/>
  <c r="W33" i="444" s="1"/>
  <c r="Y33" i="444" a="1"/>
  <c r="Y33" i="444" s="1"/>
  <c r="K33" i="444" a="1"/>
  <c r="K33" i="444" s="1"/>
  <c r="L33" i="444" s="1" a="1"/>
  <c r="L33" i="444" s="1"/>
  <c r="Y15" i="440" a="1"/>
  <c r="Y15" i="440" s="1"/>
  <c r="K15" i="440" a="1"/>
  <c r="K15" i="440" s="1"/>
  <c r="L15" i="440" s="1" a="1"/>
  <c r="L15" i="440" s="1"/>
  <c r="Y15" i="444" a="1"/>
  <c r="Y15" i="444" s="1"/>
  <c r="W15" i="444" a="1"/>
  <c r="W15" i="444" s="1"/>
  <c r="X15" i="444" a="1"/>
  <c r="X15" i="444" s="1"/>
  <c r="K15" i="444" a="1"/>
  <c r="K15" i="444" s="1"/>
  <c r="L15" i="444" s="1" a="1"/>
  <c r="L15" i="444" s="1"/>
  <c r="X29" i="444" a="1"/>
  <c r="X29" i="444" s="1"/>
  <c r="W29" i="444" a="1"/>
  <c r="W29" i="444" s="1"/>
  <c r="Y29" i="444" a="1"/>
  <c r="Y29" i="444" s="1"/>
  <c r="K29" i="444" a="1"/>
  <c r="K29" i="444" s="1"/>
  <c r="L29" i="444" s="1" a="1"/>
  <c r="L29" i="444" s="1"/>
  <c r="Y26" i="444" a="1"/>
  <c r="Y26" i="444" s="1"/>
  <c r="K26" i="444" a="1"/>
  <c r="K26" i="444" s="1"/>
  <c r="L26" i="444" s="1" a="1"/>
  <c r="L26" i="444" s="1"/>
  <c r="X26" i="444" a="1"/>
  <c r="X26" i="444" s="1"/>
  <c r="W26" i="444" a="1"/>
  <c r="W26" i="444" s="1"/>
  <c r="W9" i="444" a="1"/>
  <c r="W9" i="444" s="1"/>
  <c r="Y9" i="444" a="1"/>
  <c r="Y9" i="444" s="1"/>
  <c r="X9" i="444" a="1"/>
  <c r="X9" i="444" s="1"/>
  <c r="K9" i="444" a="1"/>
  <c r="K9" i="444" s="1"/>
  <c r="K3" i="444" a="1"/>
  <c r="K3" i="444" s="1"/>
  <c r="J3" i="444" a="1"/>
  <c r="J3" i="444" s="1"/>
  <c r="W12" i="444" a="1"/>
  <c r="W12" i="444" s="1"/>
  <c r="Y12" i="444" a="1"/>
  <c r="Y12" i="444" s="1"/>
  <c r="K12" i="444" a="1"/>
  <c r="K12" i="444" s="1"/>
  <c r="L12" i="444" s="1" a="1"/>
  <c r="L12" i="444" s="1"/>
  <c r="X12" i="444" a="1"/>
  <c r="X12" i="444" s="1"/>
  <c r="Y16" i="444" a="1"/>
  <c r="Y16" i="444" s="1"/>
  <c r="W16" i="444" a="1"/>
  <c r="W16" i="444" s="1"/>
  <c r="X16" i="444" a="1"/>
  <c r="X16" i="444" s="1"/>
  <c r="K16" i="444" a="1"/>
  <c r="K16" i="444" s="1"/>
  <c r="L16" i="444" s="1" a="1"/>
  <c r="L16" i="444" s="1"/>
  <c r="X36" i="444" a="1"/>
  <c r="X36" i="444" s="1"/>
  <c r="W36" i="444" a="1"/>
  <c r="W36" i="444" s="1"/>
  <c r="Y36" i="444" a="1"/>
  <c r="Y36" i="444" s="1"/>
  <c r="K36" i="444" a="1"/>
  <c r="K36" i="444" s="1"/>
  <c r="L36" i="444" s="1" a="1"/>
  <c r="L36" i="444" s="1"/>
  <c r="W7" i="444" a="1"/>
  <c r="W7" i="444" s="1"/>
  <c r="Y7" i="444" a="1"/>
  <c r="Y7" i="444" s="1"/>
  <c r="X7" i="444" a="1"/>
  <c r="X7" i="444" s="1"/>
  <c r="K7" i="444" a="1"/>
  <c r="K7" i="444" s="1"/>
  <c r="W15" i="440" a="1"/>
  <c r="W15" i="440" s="1"/>
  <c r="X19" i="444" a="1"/>
  <c r="X19" i="444" s="1"/>
  <c r="W19" i="444" a="1"/>
  <c r="W19" i="444" s="1"/>
  <c r="K19" i="444" a="1"/>
  <c r="K19" i="444" s="1"/>
  <c r="L19" i="444" s="1" a="1"/>
  <c r="L19" i="444" s="1"/>
  <c r="Y19" i="444" a="1"/>
  <c r="Y19" i="444" s="1"/>
  <c r="X27" i="444" a="1"/>
  <c r="X27" i="444" s="1"/>
  <c r="W27" i="444" a="1"/>
  <c r="W27" i="444" s="1"/>
  <c r="Y27" i="444" a="1"/>
  <c r="Y27" i="444" s="1"/>
  <c r="K27" i="444" a="1"/>
  <c r="K27" i="444" s="1"/>
  <c r="L27" i="444" s="1" a="1"/>
  <c r="L27" i="444" s="1"/>
  <c r="X35" i="444" a="1"/>
  <c r="X35" i="444" s="1"/>
  <c r="W35" i="444" a="1"/>
  <c r="W35" i="444" s="1"/>
  <c r="Y35" i="444" a="1"/>
  <c r="Y35" i="444" s="1"/>
  <c r="K35" i="444" a="1"/>
  <c r="K35" i="444" s="1"/>
  <c r="L35" i="444" s="1" a="1"/>
  <c r="L35" i="444" s="1"/>
  <c r="W20" i="444" a="1"/>
  <c r="W20" i="444" s="1"/>
  <c r="Y20" i="444" a="1"/>
  <c r="Y20" i="444" s="1"/>
  <c r="K20" i="444" a="1"/>
  <c r="K20" i="444" s="1"/>
  <c r="L20" i="444" s="1" a="1"/>
  <c r="L20" i="444" s="1"/>
  <c r="X20" i="444" a="1"/>
  <c r="X20" i="444" s="1"/>
  <c r="X22" i="444" a="1"/>
  <c r="X22" i="444" s="1"/>
  <c r="W22" i="444" a="1"/>
  <c r="W22" i="444" s="1"/>
  <c r="Y22" i="444" a="1"/>
  <c r="Y22" i="444" s="1"/>
  <c r="Y24" i="444" a="1"/>
  <c r="Y24" i="444" s="1"/>
  <c r="W24" i="444" a="1"/>
  <c r="W24" i="444" s="1"/>
  <c r="X24" i="444" a="1"/>
  <c r="X24" i="444" s="1"/>
  <c r="K24" i="444" a="1"/>
  <c r="K24" i="444" s="1"/>
  <c r="L24" i="444" s="1" a="1"/>
  <c r="L24" i="444" s="1"/>
  <c r="X18" i="444" a="1"/>
  <c r="X18" i="444" s="1"/>
  <c r="Y18" i="444" a="1"/>
  <c r="Y18" i="444" s="1"/>
  <c r="K18" i="444" a="1"/>
  <c r="K18" i="444" s="1"/>
  <c r="L18" i="444" s="1" a="1"/>
  <c r="L18" i="444" s="1"/>
  <c r="W18" i="444" a="1"/>
  <c r="W18" i="444" s="1"/>
  <c r="X34" i="444" a="1"/>
  <c r="X34" i="444" s="1"/>
  <c r="W34" i="444" a="1"/>
  <c r="W34" i="444" s="1"/>
  <c r="Y34" i="444" a="1"/>
  <c r="Y34" i="444" s="1"/>
  <c r="K34" i="444" a="1"/>
  <c r="K34" i="444" s="1"/>
  <c r="L34" i="444" s="1" a="1"/>
  <c r="L34" i="444" s="1"/>
  <c r="Y30" i="444" a="1"/>
  <c r="Y30" i="444" s="1"/>
  <c r="X30" i="444" a="1"/>
  <c r="X30" i="444" s="1"/>
  <c r="K30" i="444" a="1"/>
  <c r="K30" i="444" s="1"/>
  <c r="L30" i="444" s="1" a="1"/>
  <c r="L30" i="444" s="1"/>
  <c r="W30" i="444" a="1"/>
  <c r="W30" i="444" s="1"/>
  <c r="X23" i="444" a="1"/>
  <c r="X23" i="444" s="1"/>
  <c r="Y23" i="444" a="1"/>
  <c r="Y23" i="444" s="1"/>
  <c r="W23" i="444" a="1"/>
  <c r="W23" i="444" s="1"/>
  <c r="K23" i="444" a="1"/>
  <c r="K23" i="444" s="1"/>
  <c r="L23" i="444" s="1" a="1"/>
  <c r="L23" i="444" s="1"/>
  <c r="X31" i="444" a="1"/>
  <c r="X31" i="444" s="1"/>
  <c r="W31" i="444" a="1"/>
  <c r="W31" i="444" s="1"/>
  <c r="Y31" i="444" a="1"/>
  <c r="Y31" i="444" s="1"/>
  <c r="K31" i="444" a="1"/>
  <c r="K31" i="444" s="1"/>
  <c r="L31" i="444" s="1" a="1"/>
  <c r="L31" i="444" s="1"/>
  <c r="R23" i="444"/>
  <c r="R7" i="444"/>
  <c r="R27" i="444"/>
  <c r="R33" i="444"/>
  <c r="R25" i="444"/>
  <c r="R34" i="444"/>
  <c r="R35" i="444"/>
  <c r="R36" i="444"/>
  <c r="R15" i="444"/>
  <c r="R13" i="444"/>
  <c r="R8" i="444"/>
  <c r="R12" i="444"/>
  <c r="R28" i="444"/>
  <c r="R32" i="444"/>
  <c r="R10" i="444"/>
  <c r="R14" i="444"/>
  <c r="R17" i="444"/>
  <c r="R18" i="444"/>
  <c r="R29" i="444"/>
  <c r="R11" i="444"/>
  <c r="R16" i="444"/>
  <c r="R9" i="444"/>
  <c r="R31" i="444"/>
  <c r="R24" i="444"/>
  <c r="R26" i="444"/>
  <c r="R30" i="444"/>
  <c r="Y32" i="444" a="1"/>
  <c r="Y32" i="444" s="1"/>
  <c r="W32" i="444" a="1"/>
  <c r="W32" i="444" s="1"/>
  <c r="X32" i="444" a="1"/>
  <c r="X32" i="444" s="1"/>
  <c r="K32" i="444" a="1"/>
  <c r="K32" i="444" s="1"/>
  <c r="L32" i="444" s="1" a="1"/>
  <c r="L32" i="444" s="1"/>
  <c r="Y11" i="444" a="1"/>
  <c r="Y11" i="444" s="1"/>
  <c r="W11" i="444" a="1"/>
  <c r="W11" i="444" s="1"/>
  <c r="X11" i="444" a="1"/>
  <c r="X11" i="444" s="1"/>
  <c r="K11" i="444" a="1"/>
  <c r="K11" i="444" s="1"/>
  <c r="L11" i="444" s="1" a="1"/>
  <c r="L11" i="444" s="1"/>
  <c r="Y17" i="444" a="1"/>
  <c r="Y17" i="444" s="1"/>
  <c r="W17" i="444" a="1"/>
  <c r="W17" i="444" s="1"/>
  <c r="K17" i="444" a="1"/>
  <c r="K17" i="444" s="1"/>
  <c r="L17" i="444" s="1" a="1"/>
  <c r="L17" i="444" s="1"/>
  <c r="X17" i="444" a="1"/>
  <c r="X17" i="444" s="1"/>
  <c r="W13" i="444" a="1"/>
  <c r="W13" i="444" s="1"/>
  <c r="Y13" i="444" a="1"/>
  <c r="Y13" i="444" s="1"/>
  <c r="K13" i="444" a="1"/>
  <c r="K13" i="444" s="1"/>
  <c r="L13" i="444" s="1" a="1"/>
  <c r="L13" i="444" s="1"/>
  <c r="X13" i="444" a="1"/>
  <c r="X13" i="444" s="1"/>
  <c r="X25" i="444" a="1"/>
  <c r="X25" i="444" s="1"/>
  <c r="W25" i="444" a="1"/>
  <c r="W25" i="444" s="1"/>
  <c r="Y25" i="444" a="1"/>
  <c r="Y25" i="444" s="1"/>
  <c r="K25" i="444" a="1"/>
  <c r="K25" i="444" s="1"/>
  <c r="L25" i="444" s="1" a="1"/>
  <c r="L25" i="444" s="1"/>
  <c r="W8" i="444" a="1"/>
  <c r="W8" i="444" s="1"/>
  <c r="Y8" i="444" a="1"/>
  <c r="Y8" i="444" s="1"/>
  <c r="K8" i="444" a="1"/>
  <c r="K8" i="444" s="1"/>
  <c r="X8" i="444" a="1"/>
  <c r="X8" i="444" s="1"/>
  <c r="K22" i="444" a="1"/>
  <c r="K22" i="444" s="1"/>
  <c r="L22" i="444" s="1" a="1"/>
  <c r="L22" i="444" s="1"/>
  <c r="W35" i="443" a="1"/>
  <c r="W35" i="443" s="1"/>
  <c r="X35" i="443" a="1"/>
  <c r="X35" i="443" s="1"/>
  <c r="Y35" i="443" a="1"/>
  <c r="Y35" i="443" s="1"/>
  <c r="K35" i="443" a="1"/>
  <c r="K35" i="443" s="1"/>
  <c r="L35" i="443" s="1" a="1"/>
  <c r="L35" i="443" s="1"/>
  <c r="X36" i="443" a="1"/>
  <c r="X36" i="443" s="1"/>
  <c r="Y36" i="443" a="1"/>
  <c r="Y36" i="443" s="1"/>
  <c r="W36" i="443" a="1"/>
  <c r="W36" i="443" s="1"/>
  <c r="W31" i="443" a="1"/>
  <c r="W31" i="443" s="1"/>
  <c r="Y31" i="443" a="1"/>
  <c r="Y31" i="443" s="1"/>
  <c r="X31" i="443" a="1"/>
  <c r="X31" i="443" s="1"/>
  <c r="X28" i="443" a="1"/>
  <c r="X28" i="443" s="1"/>
  <c r="W28" i="443" a="1"/>
  <c r="W28" i="443" s="1"/>
  <c r="Y28" i="443" a="1"/>
  <c r="Y28" i="443" s="1"/>
  <c r="K36" i="443" a="1"/>
  <c r="K36" i="443" s="1"/>
  <c r="L36" i="443" s="1" a="1"/>
  <c r="L36" i="443" s="1"/>
  <c r="K31" i="443" a="1"/>
  <c r="K31" i="443" s="1"/>
  <c r="L31" i="443" s="1" a="1"/>
  <c r="L31" i="443" s="1"/>
  <c r="W17" i="442" a="1"/>
  <c r="W17" i="442" s="1"/>
  <c r="X17" i="442" a="1"/>
  <c r="X17" i="442" s="1"/>
  <c r="Y17" i="442" a="1"/>
  <c r="Y17" i="442" s="1"/>
  <c r="K17" i="442" a="1"/>
  <c r="K17" i="442" s="1"/>
  <c r="L17" i="442" s="1" a="1"/>
  <c r="L17" i="442" s="1"/>
  <c r="W18" i="442" a="1"/>
  <c r="W18" i="442" s="1"/>
  <c r="Y18" i="442" a="1"/>
  <c r="Y18" i="442" s="1"/>
  <c r="X18" i="442" a="1"/>
  <c r="X18" i="442" s="1"/>
  <c r="K18" i="442" a="1"/>
  <c r="K18" i="442" s="1"/>
  <c r="L18" i="442" s="1" a="1"/>
  <c r="L18" i="442" s="1"/>
  <c r="W10" i="442" a="1"/>
  <c r="W10" i="442" s="1"/>
  <c r="X10" i="442" a="1"/>
  <c r="X10" i="442" s="1"/>
  <c r="Y10" i="442" a="1"/>
  <c r="Y10" i="442" s="1"/>
  <c r="K10" i="442" a="1"/>
  <c r="K10" i="442" s="1"/>
  <c r="L10" i="442" s="1" a="1"/>
  <c r="L10" i="442" s="1"/>
  <c r="X11" i="442" a="1"/>
  <c r="X11" i="442" s="1"/>
  <c r="Y11" i="442" a="1"/>
  <c r="Y11" i="442" s="1"/>
  <c r="W11" i="442" a="1"/>
  <c r="W11" i="442" s="1"/>
  <c r="K11" i="442" a="1"/>
  <c r="K11" i="442" s="1"/>
  <c r="L11" i="442" s="1" a="1"/>
  <c r="L11" i="442" s="1"/>
  <c r="R23" i="442"/>
  <c r="R21" i="442"/>
  <c r="R17" i="442"/>
  <c r="R25" i="442"/>
  <c r="R24" i="442"/>
  <c r="R10" i="442"/>
  <c r="R12" i="442"/>
  <c r="R14" i="442"/>
  <c r="R26" i="442"/>
  <c r="R27" i="442"/>
  <c r="R20" i="442"/>
  <c r="R15" i="442"/>
  <c r="R19" i="442"/>
  <c r="R13" i="442"/>
  <c r="R11" i="442"/>
  <c r="R18" i="442"/>
  <c r="R22" i="442"/>
  <c r="R16" i="442"/>
  <c r="R9" i="442"/>
  <c r="X24" i="442" a="1"/>
  <c r="X24" i="442" s="1"/>
  <c r="Y24" i="442" a="1"/>
  <c r="Y24" i="442" s="1"/>
  <c r="W24" i="442" a="1"/>
  <c r="W24" i="442" s="1"/>
  <c r="K24" i="442" a="1"/>
  <c r="K24" i="442" s="1"/>
  <c r="L24" i="442" s="1" a="1"/>
  <c r="L24" i="442" s="1"/>
  <c r="W12" i="442" a="1"/>
  <c r="W12" i="442" s="1"/>
  <c r="Y12" i="442" a="1"/>
  <c r="Y12" i="442" s="1"/>
  <c r="X12" i="442" a="1"/>
  <c r="X12" i="442" s="1"/>
  <c r="K12" i="442" a="1"/>
  <c r="K12" i="442" s="1"/>
  <c r="L12" i="442" s="1" a="1"/>
  <c r="L12" i="442" s="1"/>
  <c r="X35" i="442" a="1"/>
  <c r="X35" i="442" s="1"/>
  <c r="Y35" i="442" a="1"/>
  <c r="Y35" i="442" s="1"/>
  <c r="W35" i="442" a="1"/>
  <c r="W35" i="442" s="1"/>
  <c r="X13" i="442" a="1"/>
  <c r="X13" i="442" s="1"/>
  <c r="W13" i="442" a="1"/>
  <c r="W13" i="442" s="1"/>
  <c r="Y13" i="442" a="1"/>
  <c r="Y13" i="442" s="1"/>
  <c r="K13" i="442" a="1"/>
  <c r="K13" i="442" s="1"/>
  <c r="L13" i="442" s="1" a="1"/>
  <c r="L13" i="442" s="1"/>
  <c r="Y15" i="442" a="1"/>
  <c r="Y15" i="442" s="1"/>
  <c r="X15" i="442" a="1"/>
  <c r="X15" i="442" s="1"/>
  <c r="W15" i="442" a="1"/>
  <c r="W15" i="442" s="1"/>
  <c r="K15" i="442" a="1"/>
  <c r="K15" i="442" s="1"/>
  <c r="L15" i="442" s="1" a="1"/>
  <c r="L15" i="442" s="1"/>
  <c r="R8" i="442"/>
  <c r="Y9" i="442" a="1"/>
  <c r="Y9" i="442" s="1"/>
  <c r="X9" i="442" a="1"/>
  <c r="X9" i="442" s="1"/>
  <c r="W9" i="442" a="1"/>
  <c r="W9" i="442" s="1"/>
  <c r="W22" i="442" a="1"/>
  <c r="W22" i="442" s="1"/>
  <c r="Y22" i="442" a="1"/>
  <c r="Y22" i="442" s="1"/>
  <c r="X22" i="442" a="1"/>
  <c r="X22" i="442" s="1"/>
  <c r="K22" i="442" a="1"/>
  <c r="K22" i="442" s="1"/>
  <c r="L22" i="442" s="1" a="1"/>
  <c r="L22" i="442" s="1"/>
  <c r="W21" i="442" a="1"/>
  <c r="W21" i="442" s="1"/>
  <c r="X21" i="442" a="1"/>
  <c r="X21" i="442" s="1"/>
  <c r="Y21" i="442" a="1"/>
  <c r="Y21" i="442" s="1"/>
  <c r="K21" i="442" a="1"/>
  <c r="K21" i="442" s="1"/>
  <c r="L21" i="442" s="1" a="1"/>
  <c r="L21" i="442" s="1"/>
  <c r="W30" i="442" a="1"/>
  <c r="W30" i="442" s="1"/>
  <c r="X30" i="442" a="1"/>
  <c r="X30" i="442" s="1"/>
  <c r="Y30" i="442" a="1"/>
  <c r="Y30" i="442" s="1"/>
  <c r="K9" i="442" a="1"/>
  <c r="K9" i="442" s="1"/>
  <c r="W14" i="442" a="1"/>
  <c r="W14" i="442" s="1"/>
  <c r="K14" i="442" a="1"/>
  <c r="K14" i="442" s="1"/>
  <c r="L14" i="442" s="1" a="1"/>
  <c r="L14" i="442" s="1"/>
  <c r="Y14" i="442" a="1"/>
  <c r="Y14" i="442" s="1"/>
  <c r="X14" i="442" a="1"/>
  <c r="X14" i="442" s="1"/>
  <c r="X16" i="442" a="1"/>
  <c r="X16" i="442" s="1"/>
  <c r="Y16" i="442" a="1"/>
  <c r="Y16" i="442" s="1"/>
  <c r="W16" i="442" a="1"/>
  <c r="W16" i="442" s="1"/>
  <c r="K16" i="442" a="1"/>
  <c r="K16" i="442" s="1"/>
  <c r="L16" i="442" s="1" a="1"/>
  <c r="L16" i="442" s="1"/>
  <c r="X25" i="442" a="1"/>
  <c r="X25" i="442" s="1"/>
  <c r="Y25" i="442" a="1"/>
  <c r="Y25" i="442" s="1"/>
  <c r="W25" i="442" a="1"/>
  <c r="W25" i="442" s="1"/>
  <c r="K25" i="442" a="1"/>
  <c r="K25" i="442" s="1"/>
  <c r="L25" i="442" s="1" a="1"/>
  <c r="L25" i="442" s="1"/>
  <c r="R34" i="442"/>
  <c r="R31" i="442"/>
  <c r="X26" i="442" a="1"/>
  <c r="X26" i="442" s="1"/>
  <c r="W26" i="442" a="1"/>
  <c r="W26" i="442" s="1"/>
  <c r="Y26" i="442" a="1"/>
  <c r="Y26" i="442" s="1"/>
  <c r="K26" i="442" a="1"/>
  <c r="K26" i="442" s="1"/>
  <c r="L26" i="442" s="1" a="1"/>
  <c r="L26" i="442" s="1"/>
  <c r="Y19" i="442" a="1"/>
  <c r="Y19" i="442" s="1"/>
  <c r="X19" i="442" a="1"/>
  <c r="X19" i="442" s="1"/>
  <c r="W19" i="442" a="1"/>
  <c r="W19" i="442" s="1"/>
  <c r="K19" i="442" a="1"/>
  <c r="K19" i="442" s="1"/>
  <c r="L19" i="442" s="1" a="1"/>
  <c r="L19" i="442" s="1"/>
  <c r="R32" i="442"/>
  <c r="R30" i="442"/>
  <c r="R36" i="442"/>
  <c r="H9" i="442" a="1"/>
  <c r="H9" i="442" s="1"/>
  <c r="R33" i="442"/>
  <c r="Y23" i="442" a="1"/>
  <c r="Y23" i="442" s="1"/>
  <c r="X23" i="442" a="1"/>
  <c r="X23" i="442" s="1"/>
  <c r="W23" i="442" a="1"/>
  <c r="W23" i="442" s="1"/>
  <c r="K23" i="442" a="1"/>
  <c r="K23" i="442" s="1"/>
  <c r="L23" i="442" s="1" a="1"/>
  <c r="L23" i="442" s="1"/>
  <c r="X20" i="442" a="1"/>
  <c r="X20" i="442" s="1"/>
  <c r="K20" i="442" a="1"/>
  <c r="K20" i="442" s="1"/>
  <c r="L20" i="442" s="1" a="1"/>
  <c r="L20" i="442" s="1"/>
  <c r="W20" i="442" a="1"/>
  <c r="W20" i="442" s="1"/>
  <c r="Y20" i="442" a="1"/>
  <c r="Y20" i="442" s="1"/>
  <c r="X27" i="442" a="1"/>
  <c r="X27" i="442" s="1"/>
  <c r="K27" i="442" a="1"/>
  <c r="K27" i="442" s="1"/>
  <c r="L27" i="442" s="1" a="1"/>
  <c r="L27" i="442" s="1"/>
  <c r="Y27" i="442" a="1"/>
  <c r="Y27" i="442" s="1"/>
  <c r="W27" i="442" a="1"/>
  <c r="W27" i="442" s="1"/>
  <c r="J3" i="442" a="1"/>
  <c r="J3" i="442" s="1"/>
  <c r="K3" i="442" a="1"/>
  <c r="K3" i="442" s="1"/>
  <c r="R35" i="442"/>
  <c r="Y8" i="442" a="1"/>
  <c r="Y8" i="442" s="1"/>
  <c r="X8" i="442" a="1"/>
  <c r="X8" i="442" s="1"/>
  <c r="W8" i="442" a="1"/>
  <c r="W8" i="442" s="1"/>
  <c r="Y33" i="441" a="1"/>
  <c r="Y33" i="441" s="1"/>
  <c r="W33" i="441" a="1"/>
  <c r="W33" i="441" s="1"/>
  <c r="K33" i="441" a="1"/>
  <c r="K33" i="441" s="1"/>
  <c r="X33" i="441" a="1"/>
  <c r="X33" i="441" s="1"/>
  <c r="W36" i="441" a="1"/>
  <c r="W36" i="441" s="1"/>
  <c r="X36" i="441" a="1"/>
  <c r="X36" i="441" s="1"/>
  <c r="Y36" i="441" a="1"/>
  <c r="Y36" i="441" s="1"/>
  <c r="K36" i="441" a="1"/>
  <c r="K36" i="441" s="1"/>
  <c r="W32" i="441" a="1"/>
  <c r="W32" i="441" s="1"/>
  <c r="X32" i="441" a="1"/>
  <c r="X32" i="441" s="1"/>
  <c r="Y32" i="441" a="1"/>
  <c r="Y32" i="441" s="1"/>
  <c r="W28" i="441" a="1"/>
  <c r="W28" i="441" s="1"/>
  <c r="X28" i="441" a="1"/>
  <c r="X28" i="441" s="1"/>
  <c r="K28" i="441" a="1"/>
  <c r="K28" i="441" s="1"/>
  <c r="L28" i="441" s="1" a="1"/>
  <c r="L28" i="441" s="1"/>
  <c r="Y28" i="441" a="1"/>
  <c r="Y28" i="441" s="1"/>
  <c r="Y31" i="441" a="1"/>
  <c r="Y31" i="441" s="1"/>
  <c r="K31" i="441" a="1"/>
  <c r="K31" i="441" s="1"/>
  <c r="W31" i="441" a="1"/>
  <c r="W31" i="441" s="1"/>
  <c r="X31" i="441" a="1"/>
  <c r="X31" i="441" s="1"/>
  <c r="AA9" i="441" a="1"/>
  <c r="AA9" i="441" s="1"/>
  <c r="H10" i="441" a="1"/>
  <c r="H10" i="441" s="1"/>
  <c r="W30" i="441" a="1"/>
  <c r="W30" i="441" s="1"/>
  <c r="K30" i="441" a="1"/>
  <c r="K30" i="441" s="1"/>
  <c r="L30" i="441" s="1" a="1"/>
  <c r="L30" i="441" s="1"/>
  <c r="Y30" i="441" a="1"/>
  <c r="Y30" i="441" s="1"/>
  <c r="X30" i="441" a="1"/>
  <c r="X30" i="441" s="1"/>
  <c r="W34" i="441" a="1"/>
  <c r="W34" i="441" s="1"/>
  <c r="X34" i="441" a="1"/>
  <c r="X34" i="441" s="1"/>
  <c r="K34" i="441" a="1"/>
  <c r="K34" i="441" s="1"/>
  <c r="Y34" i="441" a="1"/>
  <c r="Y34" i="441" s="1"/>
  <c r="J3" i="441" a="1"/>
  <c r="J3" i="441" s="1"/>
  <c r="K3" i="441" a="1"/>
  <c r="K3" i="441" s="1"/>
  <c r="K32" i="441" a="1"/>
  <c r="K32" i="441" s="1"/>
  <c r="Y35" i="441" a="1"/>
  <c r="Y35" i="441" s="1"/>
  <c r="K35" i="441" a="1"/>
  <c r="K35" i="441" s="1"/>
  <c r="W35" i="441" a="1"/>
  <c r="W35" i="441" s="1"/>
  <c r="X35" i="441" a="1"/>
  <c r="X35" i="441" s="1"/>
  <c r="Y29" i="441" a="1"/>
  <c r="Y29" i="441" s="1"/>
  <c r="K29" i="441" a="1"/>
  <c r="K29" i="441" s="1"/>
  <c r="L29" i="441" s="1" a="1"/>
  <c r="L29" i="441" s="1"/>
  <c r="X29" i="441" a="1"/>
  <c r="X29" i="441" s="1"/>
  <c r="W29" i="441" a="1"/>
  <c r="W29" i="441" s="1"/>
  <c r="J3" i="440" a="1"/>
  <c r="J3" i="440" s="1"/>
  <c r="K3" i="440" a="1"/>
  <c r="K3" i="440" s="1"/>
  <c r="H9" i="440" a="1"/>
  <c r="H9" i="440" s="1"/>
  <c r="Y31" i="440" a="1"/>
  <c r="Y31" i="440" s="1"/>
  <c r="W31" i="440" a="1"/>
  <c r="W31" i="440" s="1"/>
  <c r="X31" i="440" a="1"/>
  <c r="X31" i="440" s="1"/>
  <c r="Y32" i="440" a="1"/>
  <c r="Y32" i="440" s="1"/>
  <c r="W32" i="440" a="1"/>
  <c r="W32" i="440" s="1"/>
  <c r="X32" i="440" a="1"/>
  <c r="X32" i="440" s="1"/>
  <c r="K32" i="440" a="1"/>
  <c r="K32" i="440" s="1"/>
  <c r="L32" i="440" s="1" a="1"/>
  <c r="L32" i="440" s="1"/>
  <c r="Y11" i="440" a="1"/>
  <c r="Y11" i="440" s="1"/>
  <c r="X11" i="440" a="1"/>
  <c r="X11" i="440" s="1"/>
  <c r="W11" i="440" a="1"/>
  <c r="W11" i="440" s="1"/>
  <c r="R7" i="440"/>
  <c r="W21" i="440" a="1"/>
  <c r="W21" i="440" s="1"/>
  <c r="Y21" i="440" a="1"/>
  <c r="Y21" i="440" s="1"/>
  <c r="X21" i="440" a="1"/>
  <c r="X21" i="440" s="1"/>
  <c r="R24" i="440"/>
  <c r="W22" i="440" a="1"/>
  <c r="W22" i="440" s="1"/>
  <c r="X22" i="440" a="1"/>
  <c r="X22" i="440" s="1"/>
  <c r="Y22" i="440" a="1"/>
  <c r="Y22" i="440" s="1"/>
  <c r="W35" i="440" a="1"/>
  <c r="W35" i="440" s="1"/>
  <c r="Y35" i="440" a="1"/>
  <c r="Y35" i="440" s="1"/>
  <c r="X35" i="440" a="1"/>
  <c r="X35" i="440" s="1"/>
  <c r="R32" i="440"/>
  <c r="R25" i="440"/>
  <c r="K11" i="440" a="1"/>
  <c r="K11" i="440" s="1"/>
  <c r="L11" i="440" s="1" a="1"/>
  <c r="L11" i="440" s="1"/>
  <c r="R29" i="440"/>
  <c r="R33" i="440"/>
  <c r="R13" i="440"/>
  <c r="R22" i="440"/>
  <c r="R19" i="440"/>
  <c r="R12" i="440"/>
  <c r="K27" i="440" a="1"/>
  <c r="K27" i="440" s="1"/>
  <c r="Y27" i="440" a="1"/>
  <c r="Y27" i="440" s="1"/>
  <c r="X27" i="440" a="1"/>
  <c r="X27" i="440" s="1"/>
  <c r="W27" i="440" a="1"/>
  <c r="W27" i="440" s="1"/>
  <c r="W28" i="440" a="1"/>
  <c r="W28" i="440" s="1"/>
  <c r="Y28" i="440" a="1"/>
  <c r="Y28" i="440" s="1"/>
  <c r="X28" i="440" a="1"/>
  <c r="X28" i="440" s="1"/>
  <c r="K17" i="440" a="1"/>
  <c r="K17" i="440" s="1"/>
  <c r="L17" i="440" s="1" a="1"/>
  <c r="L17" i="440" s="1"/>
  <c r="X17" i="440" a="1"/>
  <c r="X17" i="440" s="1"/>
  <c r="Y17" i="440" a="1"/>
  <c r="Y17" i="440" s="1"/>
  <c r="W17" i="440" a="1"/>
  <c r="W17" i="440" s="1"/>
  <c r="R15" i="440"/>
  <c r="R16" i="440"/>
  <c r="R17" i="440"/>
  <c r="R10" i="440"/>
  <c r="R14" i="440"/>
  <c r="R26" i="440"/>
  <c r="R30" i="440"/>
  <c r="R28" i="440"/>
  <c r="R18" i="440"/>
  <c r="X29" i="440" a="1"/>
  <c r="X29" i="440" s="1"/>
  <c r="Y29" i="440" a="1"/>
  <c r="Y29" i="440" s="1"/>
  <c r="W29" i="440" a="1"/>
  <c r="W29" i="440" s="1"/>
  <c r="K25" i="440" a="1"/>
  <c r="K25" i="440" s="1"/>
  <c r="Y25" i="440" a="1"/>
  <c r="Y25" i="440" s="1"/>
  <c r="X25" i="440" a="1"/>
  <c r="X25" i="440" s="1"/>
  <c r="W25" i="440" a="1"/>
  <c r="W25" i="440" s="1"/>
  <c r="K31" i="440" a="1"/>
  <c r="K31" i="440" s="1"/>
  <c r="L31" i="440" s="1" a="1"/>
  <c r="L31" i="440" s="1"/>
  <c r="Y27" i="435" a="1"/>
  <c r="Y27" i="435" s="1"/>
  <c r="R23" i="440"/>
  <c r="R31" i="440"/>
  <c r="Y30" i="440" a="1"/>
  <c r="Y30" i="440" s="1"/>
  <c r="W30" i="440" a="1"/>
  <c r="W30" i="440" s="1"/>
  <c r="X30" i="440" a="1"/>
  <c r="X30" i="440" s="1"/>
  <c r="W16" i="440" a="1"/>
  <c r="W16" i="440" s="1"/>
  <c r="Y16" i="440" a="1"/>
  <c r="Y16" i="440" s="1"/>
  <c r="K16" i="440" a="1"/>
  <c r="K16" i="440" s="1"/>
  <c r="L16" i="440" s="1" a="1"/>
  <c r="L16" i="440" s="1"/>
  <c r="X16" i="440" a="1"/>
  <c r="X16" i="440" s="1"/>
  <c r="K21" i="440" a="1"/>
  <c r="K21" i="440" s="1"/>
  <c r="L21" i="440" s="1" a="1"/>
  <c r="L21" i="440" s="1"/>
  <c r="W20" i="440" a="1"/>
  <c r="W20" i="440" s="1"/>
  <c r="Y20" i="440" a="1"/>
  <c r="Y20" i="440" s="1"/>
  <c r="X20" i="440" a="1"/>
  <c r="X20" i="440" s="1"/>
  <c r="K34" i="440" a="1"/>
  <c r="K34" i="440" s="1"/>
  <c r="L34" i="440" s="1" a="1"/>
  <c r="L34" i="440" s="1"/>
  <c r="Y34" i="440" a="1"/>
  <c r="Y34" i="440" s="1"/>
  <c r="X34" i="440" a="1"/>
  <c r="X34" i="440" s="1"/>
  <c r="W34" i="440" a="1"/>
  <c r="W34" i="440" s="1"/>
  <c r="K22" i="440" a="1"/>
  <c r="K22" i="440" s="1"/>
  <c r="H9" i="433" a="1"/>
  <c r="H9" i="433" s="1"/>
  <c r="AA9" i="433" s="1" a="1"/>
  <c r="AA9" i="433" s="1"/>
  <c r="X29" i="438" a="1"/>
  <c r="X29" i="438" s="1"/>
  <c r="Y29" i="438" a="1"/>
  <c r="Y29" i="438" s="1"/>
  <c r="W29" i="438" a="1"/>
  <c r="W29" i="438" s="1"/>
  <c r="K29" i="438" a="1"/>
  <c r="K29" i="438" s="1"/>
  <c r="L29" i="438" s="1" a="1"/>
  <c r="L29" i="438" s="1"/>
  <c r="W20" i="438" a="1"/>
  <c r="W20" i="438" s="1"/>
  <c r="Y20" i="438" a="1"/>
  <c r="Y20" i="438" s="1"/>
  <c r="X20" i="438" a="1"/>
  <c r="X20" i="438" s="1"/>
  <c r="Y27" i="438" a="1"/>
  <c r="Y27" i="438" s="1"/>
  <c r="W27" i="438" a="1"/>
  <c r="W27" i="438" s="1"/>
  <c r="X27" i="438" a="1"/>
  <c r="X27" i="438" s="1"/>
  <c r="K27" i="438" a="1"/>
  <c r="K27" i="438" s="1"/>
  <c r="L27" i="438" s="1" a="1"/>
  <c r="L27" i="438" s="1"/>
  <c r="W15" i="438" a="1"/>
  <c r="W15" i="438" s="1"/>
  <c r="Y15" i="438" a="1"/>
  <c r="Y15" i="438" s="1"/>
  <c r="X15" i="438" a="1"/>
  <c r="X15" i="438" s="1"/>
  <c r="K15" i="438" a="1"/>
  <c r="K15" i="438" s="1"/>
  <c r="L15" i="438" s="1" a="1"/>
  <c r="L15" i="438" s="1"/>
  <c r="X19" i="438" a="1"/>
  <c r="X19" i="438" s="1"/>
  <c r="Y19" i="438" a="1"/>
  <c r="Y19" i="438" s="1"/>
  <c r="W19" i="438" a="1"/>
  <c r="W19" i="438" s="1"/>
  <c r="Y14" i="438" a="1"/>
  <c r="Y14" i="438" s="1"/>
  <c r="W14" i="438" a="1"/>
  <c r="W14" i="438" s="1"/>
  <c r="X14" i="438" a="1"/>
  <c r="X14" i="438" s="1"/>
  <c r="K14" i="438" a="1"/>
  <c r="K14" i="438" s="1"/>
  <c r="L14" i="438" s="1" a="1"/>
  <c r="L14" i="438" s="1"/>
  <c r="K18" i="438" a="1"/>
  <c r="K18" i="438" s="1"/>
  <c r="L18" i="438" s="1" a="1"/>
  <c r="L18" i="438" s="1"/>
  <c r="X18" i="438" a="1"/>
  <c r="X18" i="438" s="1"/>
  <c r="Y18" i="438" a="1"/>
  <c r="Y18" i="438" s="1"/>
  <c r="W18" i="438" a="1"/>
  <c r="W18" i="438" s="1"/>
  <c r="Y30" i="438" a="1"/>
  <c r="Y30" i="438" s="1"/>
  <c r="W30" i="438" a="1"/>
  <c r="W30" i="438" s="1"/>
  <c r="X30" i="438" a="1"/>
  <c r="X30" i="438" s="1"/>
  <c r="Y9" i="438" a="1"/>
  <c r="Y9" i="438" s="1"/>
  <c r="W9" i="438" a="1"/>
  <c r="W9" i="438" s="1"/>
  <c r="X9" i="438" a="1"/>
  <c r="X9" i="438" s="1"/>
  <c r="K9" i="438" a="1"/>
  <c r="K9" i="438" s="1"/>
  <c r="Y10" i="438" a="1"/>
  <c r="Y10" i="438" s="1"/>
  <c r="W10" i="438" a="1"/>
  <c r="W10" i="438" s="1"/>
  <c r="X10" i="438" a="1"/>
  <c r="X10" i="438" s="1"/>
  <c r="K10" i="438" a="1"/>
  <c r="K10" i="438" s="1"/>
  <c r="L10" i="438" s="1" a="1"/>
  <c r="L10" i="438" s="1"/>
  <c r="Y26" i="438" a="1"/>
  <c r="Y26" i="438" s="1"/>
  <c r="W26" i="438" a="1"/>
  <c r="W26" i="438" s="1"/>
  <c r="X26" i="438" a="1"/>
  <c r="X26" i="438" s="1"/>
  <c r="K26" i="438" a="1"/>
  <c r="K26" i="438" s="1"/>
  <c r="L26" i="438" s="1" a="1"/>
  <c r="L26" i="438" s="1"/>
  <c r="K3" i="438" a="1"/>
  <c r="K3" i="438" s="1"/>
  <c r="J3" i="438" a="1"/>
  <c r="J3" i="438" s="1"/>
  <c r="Y12" i="438" a="1"/>
  <c r="Y12" i="438" s="1"/>
  <c r="W12" i="438" a="1"/>
  <c r="W12" i="438" s="1"/>
  <c r="K12" i="438" a="1"/>
  <c r="K12" i="438" s="1"/>
  <c r="L12" i="438" s="1" a="1"/>
  <c r="L12" i="438" s="1"/>
  <c r="X12" i="438" a="1"/>
  <c r="X12" i="438" s="1"/>
  <c r="W24" i="438" a="1"/>
  <c r="W24" i="438" s="1"/>
  <c r="Y24" i="438" a="1"/>
  <c r="Y24" i="438" s="1"/>
  <c r="K24" i="438" a="1"/>
  <c r="K24" i="438" s="1"/>
  <c r="L24" i="438" s="1" a="1"/>
  <c r="L24" i="438" s="1"/>
  <c r="X24" i="438" a="1"/>
  <c r="X24" i="438" s="1"/>
  <c r="K7" i="436" a="1"/>
  <c r="K7" i="436" s="1"/>
  <c r="W7" i="436" a="1"/>
  <c r="W7" i="436" s="1"/>
  <c r="H9" i="438" a="1"/>
  <c r="H9" i="438" s="1"/>
  <c r="W21" i="438" a="1"/>
  <c r="W21" i="438" s="1"/>
  <c r="Y21" i="438" a="1"/>
  <c r="Y21" i="438" s="1"/>
  <c r="X21" i="438" a="1"/>
  <c r="X21" i="438" s="1"/>
  <c r="K21" i="438" a="1"/>
  <c r="K21" i="438" s="1"/>
  <c r="L21" i="438" s="1" a="1"/>
  <c r="L21" i="438" s="1"/>
  <c r="W33" i="438" a="1"/>
  <c r="W33" i="438" s="1"/>
  <c r="X33" i="438" a="1"/>
  <c r="X33" i="438" s="1"/>
  <c r="Y33" i="438" a="1"/>
  <c r="Y33" i="438" s="1"/>
  <c r="K30" i="438" a="1"/>
  <c r="K30" i="438" s="1"/>
  <c r="L30" i="438" s="1" a="1"/>
  <c r="L30" i="438" s="1"/>
  <c r="Y11" i="438" a="1"/>
  <c r="Y11" i="438" s="1"/>
  <c r="W11" i="438" a="1"/>
  <c r="W11" i="438" s="1"/>
  <c r="X11" i="438" a="1"/>
  <c r="X11" i="438" s="1"/>
  <c r="K11" i="438" a="1"/>
  <c r="K11" i="438" s="1"/>
  <c r="L11" i="438" s="1" a="1"/>
  <c r="L11" i="438" s="1"/>
  <c r="W31" i="438" a="1"/>
  <c r="W31" i="438" s="1"/>
  <c r="X31" i="438" a="1"/>
  <c r="X31" i="438" s="1"/>
  <c r="Y31" i="438" a="1"/>
  <c r="Y31" i="438" s="1"/>
  <c r="X36" i="438" a="1"/>
  <c r="X36" i="438" s="1"/>
  <c r="Y36" i="438" a="1"/>
  <c r="Y36" i="438" s="1"/>
  <c r="W36" i="438" a="1"/>
  <c r="W36" i="438" s="1"/>
  <c r="W25" i="438" a="1"/>
  <c r="W25" i="438" s="1"/>
  <c r="Y25" i="438" a="1"/>
  <c r="Y25" i="438" s="1"/>
  <c r="X25" i="438" a="1"/>
  <c r="X25" i="438" s="1"/>
  <c r="K25" i="438" a="1"/>
  <c r="K25" i="438" s="1"/>
  <c r="L25" i="438" s="1" a="1"/>
  <c r="L25" i="438" s="1"/>
  <c r="W32" i="438" a="1"/>
  <c r="W32" i="438" s="1"/>
  <c r="X32" i="438" a="1"/>
  <c r="X32" i="438" s="1"/>
  <c r="Y32" i="438" a="1"/>
  <c r="Y32" i="438" s="1"/>
  <c r="W17" i="438" a="1"/>
  <c r="W17" i="438" s="1"/>
  <c r="X17" i="438" a="1"/>
  <c r="X17" i="438" s="1"/>
  <c r="Y17" i="438" a="1"/>
  <c r="Y17" i="438" s="1"/>
  <c r="K17" i="438" a="1"/>
  <c r="K17" i="438" s="1"/>
  <c r="L17" i="438" s="1" a="1"/>
  <c r="L17" i="438" s="1"/>
  <c r="Y7" i="436" a="1"/>
  <c r="Y7" i="436" s="1"/>
  <c r="Y13" i="438" a="1"/>
  <c r="Y13" i="438" s="1"/>
  <c r="W13" i="438" a="1"/>
  <c r="W13" i="438" s="1"/>
  <c r="X13" i="438" a="1"/>
  <c r="X13" i="438" s="1"/>
  <c r="K13" i="438" a="1"/>
  <c r="K13" i="438" s="1"/>
  <c r="L13" i="438" s="1" a="1"/>
  <c r="L13" i="438" s="1"/>
  <c r="W35" i="438" a="1"/>
  <c r="W35" i="438" s="1"/>
  <c r="X35" i="438" a="1"/>
  <c r="X35" i="438" s="1"/>
  <c r="Y35" i="438" a="1"/>
  <c r="Y35" i="438" s="1"/>
  <c r="Y34" i="438" a="1"/>
  <c r="Y34" i="438" s="1"/>
  <c r="W34" i="438" a="1"/>
  <c r="W34" i="438" s="1"/>
  <c r="K34" i="438" a="1"/>
  <c r="K34" i="438" s="1"/>
  <c r="L34" i="438" s="1" a="1"/>
  <c r="L34" i="438" s="1"/>
  <c r="X34" i="438" a="1"/>
  <c r="X34" i="438" s="1"/>
  <c r="Y22" i="438" a="1"/>
  <c r="Y22" i="438" s="1"/>
  <c r="W22" i="438" a="1"/>
  <c r="W22" i="438" s="1"/>
  <c r="X22" i="438" a="1"/>
  <c r="X22" i="438" s="1"/>
  <c r="K22" i="438" a="1"/>
  <c r="K22" i="438" s="1"/>
  <c r="L22" i="438" s="1" a="1"/>
  <c r="L22" i="438" s="1"/>
  <c r="K33" i="438" a="1"/>
  <c r="K33" i="438" s="1"/>
  <c r="L33" i="438" s="1" a="1"/>
  <c r="L33" i="438" s="1"/>
  <c r="K20" i="438" a="1"/>
  <c r="K20" i="438" s="1"/>
  <c r="L20" i="438" s="1" a="1"/>
  <c r="L20" i="438" s="1"/>
  <c r="Y23" i="438" a="1"/>
  <c r="Y23" i="438" s="1"/>
  <c r="W23" i="438" a="1"/>
  <c r="W23" i="438" s="1"/>
  <c r="X23" i="438" a="1"/>
  <c r="X23" i="438" s="1"/>
  <c r="K23" i="438" a="1"/>
  <c r="K23" i="438" s="1"/>
  <c r="L23" i="438" s="1" a="1"/>
  <c r="L23" i="438" s="1"/>
  <c r="Y8" i="438" a="1"/>
  <c r="Y8" i="438" s="1"/>
  <c r="W8" i="438" a="1"/>
  <c r="W8" i="438" s="1"/>
  <c r="K8" i="438" a="1"/>
  <c r="K8" i="438" s="1"/>
  <c r="X8" i="438" a="1"/>
  <c r="X8" i="438" s="1"/>
  <c r="Y16" i="438" a="1"/>
  <c r="Y16" i="438" s="1"/>
  <c r="W16" i="438" a="1"/>
  <c r="W16" i="438" s="1"/>
  <c r="K16" i="438" a="1"/>
  <c r="K16" i="438" s="1"/>
  <c r="L16" i="438" s="1" a="1"/>
  <c r="L16" i="438" s="1"/>
  <c r="X16" i="438" a="1"/>
  <c r="X16" i="438" s="1"/>
  <c r="Y28" i="438" a="1"/>
  <c r="Y28" i="438" s="1"/>
  <c r="W28" i="438" a="1"/>
  <c r="W28" i="438" s="1"/>
  <c r="K28" i="438" a="1"/>
  <c r="K28" i="438" s="1"/>
  <c r="L28" i="438" s="1" a="1"/>
  <c r="L28" i="438" s="1"/>
  <c r="X28" i="438" a="1"/>
  <c r="X28" i="438" s="1"/>
  <c r="J3" i="437" a="1"/>
  <c r="J3" i="437" s="1"/>
  <c r="K3" i="437" a="1"/>
  <c r="K3" i="437" s="1"/>
  <c r="R33" i="437"/>
  <c r="Y28" i="437" a="1"/>
  <c r="Y28" i="437" s="1"/>
  <c r="W28" i="437" a="1"/>
  <c r="W28" i="437" s="1"/>
  <c r="K28" i="437" a="1"/>
  <c r="K28" i="437" s="1"/>
  <c r="L28" i="437" s="1" a="1"/>
  <c r="L28" i="437" s="1"/>
  <c r="X28" i="437" a="1"/>
  <c r="X28" i="437" s="1"/>
  <c r="H9" i="436" a="1"/>
  <c r="H9" i="436" s="1"/>
  <c r="AA9" i="436" s="1" a="1"/>
  <c r="AA9" i="436" s="1"/>
  <c r="X22" i="437" a="1"/>
  <c r="X22" i="437" s="1"/>
  <c r="W22" i="437" a="1"/>
  <c r="W22" i="437" s="1"/>
  <c r="Y22" i="437" a="1"/>
  <c r="Y22" i="437" s="1"/>
  <c r="K22" i="437" a="1"/>
  <c r="K22" i="437" s="1"/>
  <c r="L22" i="437" s="1" a="1"/>
  <c r="L22" i="437" s="1"/>
  <c r="R7" i="437"/>
  <c r="X11" i="437" a="1"/>
  <c r="X11" i="437" s="1"/>
  <c r="W11" i="437" a="1"/>
  <c r="W11" i="437" s="1"/>
  <c r="Y11" i="437" a="1"/>
  <c r="Y11" i="437" s="1"/>
  <c r="K11" i="437" a="1"/>
  <c r="K11" i="437" s="1"/>
  <c r="L11" i="437" s="1" a="1"/>
  <c r="L11" i="437" s="1"/>
  <c r="R35" i="437"/>
  <c r="X24" i="437" a="1"/>
  <c r="X24" i="437" s="1"/>
  <c r="Y24" i="437" a="1"/>
  <c r="Y24" i="437" s="1"/>
  <c r="W24" i="437" a="1"/>
  <c r="W24" i="437" s="1"/>
  <c r="K24" i="437" a="1"/>
  <c r="K24" i="437" s="1"/>
  <c r="L24" i="437" s="1" a="1"/>
  <c r="L24" i="437" s="1"/>
  <c r="R31" i="437"/>
  <c r="X13" i="437" a="1"/>
  <c r="X13" i="437" s="1"/>
  <c r="W13" i="437" a="1"/>
  <c r="W13" i="437" s="1"/>
  <c r="Y13" i="437" a="1"/>
  <c r="Y13" i="437" s="1"/>
  <c r="K13" i="437" a="1"/>
  <c r="K13" i="437" s="1"/>
  <c r="L13" i="437" s="1" a="1"/>
  <c r="L13" i="437" s="1"/>
  <c r="X7" i="437" a="1"/>
  <c r="X7" i="437" s="1"/>
  <c r="W7" i="437" a="1"/>
  <c r="W7" i="437" s="1"/>
  <c r="Y7" i="437" a="1"/>
  <c r="Y7" i="437" s="1"/>
  <c r="R21" i="437"/>
  <c r="R23" i="437"/>
  <c r="R12" i="437"/>
  <c r="R14" i="437"/>
  <c r="R11" i="437"/>
  <c r="R13" i="437"/>
  <c r="R15" i="437"/>
  <c r="R17" i="437"/>
  <c r="R19" i="437"/>
  <c r="R24" i="437"/>
  <c r="R16" i="437"/>
  <c r="R22" i="437"/>
  <c r="R25" i="437"/>
  <c r="R18" i="437"/>
  <c r="R26" i="437"/>
  <c r="R20" i="437"/>
  <c r="X25" i="437" a="1"/>
  <c r="X25" i="437" s="1"/>
  <c r="Y25" i="437" a="1"/>
  <c r="Y25" i="437" s="1"/>
  <c r="W25" i="437" a="1"/>
  <c r="W25" i="437" s="1"/>
  <c r="K25" i="437" a="1"/>
  <c r="K25" i="437" s="1"/>
  <c r="L25" i="437" s="1" a="1"/>
  <c r="L25" i="437" s="1"/>
  <c r="X17" i="437" a="1"/>
  <c r="X17" i="437" s="1"/>
  <c r="W17" i="437" a="1"/>
  <c r="W17" i="437" s="1"/>
  <c r="Y17" i="437" a="1"/>
  <c r="Y17" i="437" s="1"/>
  <c r="K17" i="437" a="1"/>
  <c r="K17" i="437" s="1"/>
  <c r="L17" i="437" s="1" a="1"/>
  <c r="L17" i="437" s="1"/>
  <c r="X23" i="437" a="1"/>
  <c r="X23" i="437" s="1"/>
  <c r="W23" i="437" a="1"/>
  <c r="W23" i="437" s="1"/>
  <c r="Y23" i="437" a="1"/>
  <c r="Y23" i="437" s="1"/>
  <c r="K23" i="437" a="1"/>
  <c r="K23" i="437" s="1"/>
  <c r="L23" i="437" s="1" a="1"/>
  <c r="L23" i="437" s="1"/>
  <c r="R10" i="437"/>
  <c r="W21" i="437" a="1"/>
  <c r="W21" i="437" s="1"/>
  <c r="Y21" i="437" a="1"/>
  <c r="Y21" i="437" s="1"/>
  <c r="K21" i="437" a="1"/>
  <c r="K21" i="437" s="1"/>
  <c r="L21" i="437" s="1" a="1"/>
  <c r="L21" i="437" s="1"/>
  <c r="X21" i="437" a="1"/>
  <c r="X21" i="437" s="1"/>
  <c r="R34" i="437"/>
  <c r="R27" i="437"/>
  <c r="X29" i="437" a="1"/>
  <c r="X29" i="437" s="1"/>
  <c r="Y29" i="437" a="1"/>
  <c r="Y29" i="437" s="1"/>
  <c r="W29" i="437" a="1"/>
  <c r="W29" i="437" s="1"/>
  <c r="AA9" i="437" a="1"/>
  <c r="AA9" i="437" s="1"/>
  <c r="H10" i="437" a="1"/>
  <c r="H10" i="437" s="1"/>
  <c r="W32" i="437" a="1"/>
  <c r="W32" i="437" s="1"/>
  <c r="X32" i="437" a="1"/>
  <c r="X32" i="437" s="1"/>
  <c r="Y32" i="437" a="1"/>
  <c r="Y32" i="437" s="1"/>
  <c r="R32" i="437"/>
  <c r="R28" i="437"/>
  <c r="R9" i="437"/>
  <c r="Y26" i="437" a="1"/>
  <c r="Y26" i="437" s="1"/>
  <c r="W26" i="437" a="1"/>
  <c r="W26" i="437" s="1"/>
  <c r="X26" i="437" a="1"/>
  <c r="X26" i="437" s="1"/>
  <c r="K26" i="437" a="1"/>
  <c r="K26" i="437" s="1"/>
  <c r="L26" i="437" s="1" a="1"/>
  <c r="L26" i="437" s="1"/>
  <c r="R29" i="437"/>
  <c r="K7" i="437" a="1"/>
  <c r="K7" i="437" s="1"/>
  <c r="X15" i="437" a="1"/>
  <c r="X15" i="437" s="1"/>
  <c r="W15" i="437" a="1"/>
  <c r="W15" i="437" s="1"/>
  <c r="Y15" i="437" a="1"/>
  <c r="Y15" i="437" s="1"/>
  <c r="K15" i="437" a="1"/>
  <c r="K15" i="437" s="1"/>
  <c r="L15" i="437" s="1" a="1"/>
  <c r="L15" i="437" s="1"/>
  <c r="R36" i="437"/>
  <c r="K32" i="437" a="1"/>
  <c r="K32" i="437" s="1"/>
  <c r="L32" i="437" s="1" a="1"/>
  <c r="L32" i="437" s="1"/>
  <c r="R30" i="437"/>
  <c r="W24" i="436" a="1"/>
  <c r="W24" i="436" s="1"/>
  <c r="Y24" i="436" a="1"/>
  <c r="Y24" i="436" s="1"/>
  <c r="X24" i="436" a="1"/>
  <c r="X24" i="436" s="1"/>
  <c r="K24" i="436" a="1"/>
  <c r="K24" i="436" s="1"/>
  <c r="L24" i="436" s="1" a="1"/>
  <c r="L24" i="436" s="1"/>
  <c r="X20" i="436" a="1"/>
  <c r="X20" i="436" s="1"/>
  <c r="Y20" i="436" a="1"/>
  <c r="Y20" i="436" s="1"/>
  <c r="W20" i="436" a="1"/>
  <c r="W20" i="436" s="1"/>
  <c r="K20" i="436" a="1"/>
  <c r="K20" i="436" s="1"/>
  <c r="L20" i="436" s="1" a="1"/>
  <c r="L20" i="436" s="1"/>
  <c r="Y10" i="436" a="1"/>
  <c r="Y10" i="436" s="1"/>
  <c r="W10" i="436" a="1"/>
  <c r="W10" i="436" s="1"/>
  <c r="X10" i="436" a="1"/>
  <c r="X10" i="436" s="1"/>
  <c r="K10" i="436" a="1"/>
  <c r="K10" i="436" s="1"/>
  <c r="Y14" i="436" a="1"/>
  <c r="Y14" i="436" s="1"/>
  <c r="W14" i="436" a="1"/>
  <c r="W14" i="436" s="1"/>
  <c r="X14" i="436" a="1"/>
  <c r="X14" i="436" s="1"/>
  <c r="K14" i="436" a="1"/>
  <c r="K14" i="436" s="1"/>
  <c r="L14" i="436" s="1" a="1"/>
  <c r="L14" i="436" s="1"/>
  <c r="Y16" i="436" a="1"/>
  <c r="Y16" i="436" s="1"/>
  <c r="W16" i="436" a="1"/>
  <c r="W16" i="436" s="1"/>
  <c r="K16" i="436" a="1"/>
  <c r="K16" i="436" s="1"/>
  <c r="X16" i="436" a="1"/>
  <c r="X16" i="436" s="1"/>
  <c r="W25" i="436" a="1"/>
  <c r="W25" i="436" s="1"/>
  <c r="K25" i="436" a="1"/>
  <c r="K25" i="436" s="1"/>
  <c r="L25" i="436" s="1" a="1"/>
  <c r="L25" i="436" s="1"/>
  <c r="X25" i="436" a="1"/>
  <c r="X25" i="436" s="1"/>
  <c r="Y25" i="436" a="1"/>
  <c r="Y25" i="436" s="1"/>
  <c r="AA9" i="435" a="1"/>
  <c r="AA9" i="435" s="1"/>
  <c r="H10" i="435" a="1"/>
  <c r="H10" i="435" s="1"/>
  <c r="W11" i="436" a="1"/>
  <c r="W11" i="436" s="1"/>
  <c r="Y11" i="436" a="1"/>
  <c r="Y11" i="436" s="1"/>
  <c r="K11" i="436" a="1"/>
  <c r="K11" i="436" s="1"/>
  <c r="L11" i="436" s="1" a="1"/>
  <c r="L11" i="436" s="1"/>
  <c r="X11" i="436" a="1"/>
  <c r="X11" i="436" s="1"/>
  <c r="W15" i="436" a="1"/>
  <c r="W15" i="436" s="1"/>
  <c r="Y15" i="436" a="1"/>
  <c r="Y15" i="436" s="1"/>
  <c r="K15" i="436" a="1"/>
  <c r="K15" i="436" s="1"/>
  <c r="X15" i="436" a="1"/>
  <c r="X15" i="436" s="1"/>
  <c r="W27" i="436" a="1"/>
  <c r="W27" i="436" s="1"/>
  <c r="K27" i="436" a="1"/>
  <c r="K27" i="436" s="1"/>
  <c r="L27" i="436" s="1" a="1"/>
  <c r="L27" i="436" s="1"/>
  <c r="X27" i="436" a="1"/>
  <c r="X27" i="436" s="1"/>
  <c r="Y27" i="436" a="1"/>
  <c r="Y27" i="436" s="1"/>
  <c r="X27" i="435" a="1"/>
  <c r="X27" i="435" s="1"/>
  <c r="W27" i="435" a="1"/>
  <c r="W27" i="435" s="1"/>
  <c r="R21" i="436"/>
  <c r="Y26" i="436" a="1"/>
  <c r="Y26" i="436" s="1"/>
  <c r="W26" i="436" a="1"/>
  <c r="W26" i="436" s="1"/>
  <c r="K26" i="436" a="1"/>
  <c r="K26" i="436" s="1"/>
  <c r="L26" i="436" s="1" a="1"/>
  <c r="L26" i="436" s="1"/>
  <c r="X26" i="436" a="1"/>
  <c r="X26" i="436" s="1"/>
  <c r="R32" i="436"/>
  <c r="X29" i="436" a="1"/>
  <c r="X29" i="436" s="1"/>
  <c r="Y29" i="436" a="1"/>
  <c r="Y29" i="436" s="1"/>
  <c r="W29" i="436" a="1"/>
  <c r="W29" i="436" s="1"/>
  <c r="W9" i="436" a="1"/>
  <c r="W9" i="436" s="1"/>
  <c r="Y9" i="436" a="1"/>
  <c r="Y9" i="436" s="1"/>
  <c r="K9" i="436" a="1"/>
  <c r="K9" i="436" s="1"/>
  <c r="X9" i="436" a="1"/>
  <c r="X9" i="436" s="1"/>
  <c r="W13" i="436" a="1"/>
  <c r="W13" i="436" s="1"/>
  <c r="Y13" i="436" a="1"/>
  <c r="Y13" i="436" s="1"/>
  <c r="K13" i="436" a="1"/>
  <c r="K13" i="436" s="1"/>
  <c r="L13" i="436" s="1" a="1"/>
  <c r="L13" i="436" s="1"/>
  <c r="X13" i="436" a="1"/>
  <c r="X13" i="436" s="1"/>
  <c r="X31" i="436" a="1"/>
  <c r="X31" i="436" s="1"/>
  <c r="Y31" i="436" a="1"/>
  <c r="Y31" i="436" s="1"/>
  <c r="W31" i="436" a="1"/>
  <c r="W31" i="436" s="1"/>
  <c r="Y28" i="436" a="1"/>
  <c r="Y28" i="436" s="1"/>
  <c r="W28" i="436" a="1"/>
  <c r="W28" i="436" s="1"/>
  <c r="K28" i="436" a="1"/>
  <c r="K28" i="436" s="1"/>
  <c r="L28" i="436" s="1" a="1"/>
  <c r="L28" i="436" s="1"/>
  <c r="X28" i="436" a="1"/>
  <c r="X28" i="436" s="1"/>
  <c r="X33" i="436" a="1"/>
  <c r="X33" i="436" s="1"/>
  <c r="Y33" i="436" a="1"/>
  <c r="Y33" i="436" s="1"/>
  <c r="K33" i="436" a="1"/>
  <c r="K33" i="436" s="1"/>
  <c r="L33" i="436" s="1" a="1"/>
  <c r="L33" i="436" s="1"/>
  <c r="W33" i="436" a="1"/>
  <c r="W33" i="436" s="1"/>
  <c r="X18" i="436" a="1"/>
  <c r="X18" i="436" s="1"/>
  <c r="K18" i="436" a="1"/>
  <c r="K18" i="436" s="1"/>
  <c r="L18" i="436" s="1" a="1"/>
  <c r="L18" i="436" s="1"/>
  <c r="Y18" i="436" a="1"/>
  <c r="Y18" i="436" s="1"/>
  <c r="W18" i="436" a="1"/>
  <c r="W18" i="436" s="1"/>
  <c r="Y30" i="436" a="1"/>
  <c r="Y30" i="436" s="1"/>
  <c r="X30" i="436" a="1"/>
  <c r="X30" i="436" s="1"/>
  <c r="W30" i="436" a="1"/>
  <c r="W30" i="436" s="1"/>
  <c r="X19" i="436" a="1"/>
  <c r="X19" i="436" s="1"/>
  <c r="Y19" i="436" a="1"/>
  <c r="Y19" i="436" s="1"/>
  <c r="K19" i="436" a="1"/>
  <c r="K19" i="436" s="1"/>
  <c r="L19" i="436" s="1" a="1"/>
  <c r="L19" i="436" s="1"/>
  <c r="W19" i="436" a="1"/>
  <c r="W19" i="436" s="1"/>
  <c r="Y17" i="436" a="1"/>
  <c r="Y17" i="436" s="1"/>
  <c r="W17" i="436" a="1"/>
  <c r="W17" i="436" s="1"/>
  <c r="K17" i="436" a="1"/>
  <c r="K17" i="436" s="1"/>
  <c r="L17" i="436" s="1" a="1"/>
  <c r="L17" i="436" s="1"/>
  <c r="X17" i="436" a="1"/>
  <c r="X17" i="436" s="1"/>
  <c r="Y22" i="436" a="1"/>
  <c r="Y22" i="436" s="1"/>
  <c r="W22" i="436" a="1"/>
  <c r="W22" i="436" s="1"/>
  <c r="X22" i="436" a="1"/>
  <c r="X22" i="436" s="1"/>
  <c r="K22" i="436" a="1"/>
  <c r="K22" i="436" s="1"/>
  <c r="L22" i="436" s="1" a="1"/>
  <c r="L22" i="436" s="1"/>
  <c r="W21" i="436" a="1"/>
  <c r="W21" i="436" s="1"/>
  <c r="X21" i="436" a="1"/>
  <c r="X21" i="436" s="1"/>
  <c r="Y21" i="436" a="1"/>
  <c r="Y21" i="436" s="1"/>
  <c r="K3" i="436" a="1"/>
  <c r="K3" i="436" s="1"/>
  <c r="J3" i="436" a="1"/>
  <c r="J3" i="436" s="1"/>
  <c r="R12" i="436"/>
  <c r="R11" i="436"/>
  <c r="R18" i="436"/>
  <c r="R9" i="436"/>
  <c r="R13" i="436"/>
  <c r="R7" i="436"/>
  <c r="R26" i="436"/>
  <c r="R15" i="436"/>
  <c r="R24" i="436"/>
  <c r="R8" i="436"/>
  <c r="R10" i="436"/>
  <c r="R16" i="436"/>
  <c r="R17" i="436"/>
  <c r="R14" i="436"/>
  <c r="R28" i="436"/>
  <c r="R22" i="436"/>
  <c r="R31" i="436"/>
  <c r="Y8" i="436" a="1"/>
  <c r="Y8" i="436" s="1"/>
  <c r="W8" i="436" a="1"/>
  <c r="W8" i="436" s="1"/>
  <c r="K8" i="436" a="1"/>
  <c r="K8" i="436" s="1"/>
  <c r="X8" i="436" a="1"/>
  <c r="X8" i="436" s="1"/>
  <c r="Y12" i="436" a="1"/>
  <c r="Y12" i="436" s="1"/>
  <c r="W12" i="436" a="1"/>
  <c r="W12" i="436" s="1"/>
  <c r="X12" i="436" a="1"/>
  <c r="X12" i="436" s="1"/>
  <c r="K12" i="436" a="1"/>
  <c r="K12" i="436" s="1"/>
  <c r="L12" i="436" s="1" a="1"/>
  <c r="L12" i="436" s="1"/>
  <c r="W23" i="436" a="1"/>
  <c r="W23" i="436" s="1"/>
  <c r="X23" i="436" a="1"/>
  <c r="X23" i="436" s="1"/>
  <c r="Y23" i="436" a="1"/>
  <c r="Y23" i="436" s="1"/>
  <c r="K23" i="436" a="1"/>
  <c r="K23" i="436" s="1"/>
  <c r="L23" i="436" s="1" a="1"/>
  <c r="L23" i="436" s="1"/>
  <c r="X24" i="435" a="1"/>
  <c r="X24" i="435" s="1"/>
  <c r="Y24" i="435" a="1"/>
  <c r="Y24" i="435" s="1"/>
  <c r="W24" i="435" a="1"/>
  <c r="W24" i="435" s="1"/>
  <c r="K24" i="435" a="1"/>
  <c r="K24" i="435" s="1"/>
  <c r="L24" i="435" s="1" a="1"/>
  <c r="L24" i="435" s="1"/>
  <c r="X17" i="435" a="1"/>
  <c r="X17" i="435" s="1"/>
  <c r="W17" i="435" a="1"/>
  <c r="W17" i="435" s="1"/>
  <c r="K17" i="435" a="1"/>
  <c r="K17" i="435" s="1"/>
  <c r="L17" i="435" s="1" a="1"/>
  <c r="L17" i="435" s="1"/>
  <c r="Y17" i="435" a="1"/>
  <c r="Y17" i="435" s="1"/>
  <c r="W18" i="435" a="1"/>
  <c r="W18" i="435" s="1"/>
  <c r="X18" i="435" a="1"/>
  <c r="X18" i="435" s="1"/>
  <c r="Y18" i="435" a="1"/>
  <c r="Y18" i="435" s="1"/>
  <c r="K18" i="435" a="1"/>
  <c r="K18" i="435" s="1"/>
  <c r="L18" i="435" s="1" a="1"/>
  <c r="L18" i="435" s="1"/>
  <c r="W19" i="435" a="1"/>
  <c r="W19" i="435" s="1"/>
  <c r="Y19" i="435" a="1"/>
  <c r="Y19" i="435" s="1"/>
  <c r="X19" i="435" a="1"/>
  <c r="X19" i="435" s="1"/>
  <c r="K19" i="435" a="1"/>
  <c r="K19" i="435" s="1"/>
  <c r="L19" i="435" s="1" a="1"/>
  <c r="L19" i="435" s="1"/>
  <c r="W30" i="435" a="1"/>
  <c r="W30" i="435" s="1"/>
  <c r="Y30" i="435" a="1"/>
  <c r="Y30" i="435" s="1"/>
  <c r="K30" i="435" a="1"/>
  <c r="K30" i="435" s="1"/>
  <c r="L30" i="435" s="1" a="1"/>
  <c r="L30" i="435" s="1"/>
  <c r="X30" i="435" a="1"/>
  <c r="X30" i="435" s="1"/>
  <c r="Y20" i="435" a="1"/>
  <c r="Y20" i="435" s="1"/>
  <c r="X20" i="435" a="1"/>
  <c r="X20" i="435" s="1"/>
  <c r="W20" i="435" a="1"/>
  <c r="W20" i="435" s="1"/>
  <c r="K20" i="435" a="1"/>
  <c r="K20" i="435" s="1"/>
  <c r="L20" i="435" s="1" a="1"/>
  <c r="L20" i="435" s="1"/>
  <c r="Y33" i="435" a="1"/>
  <c r="Y33" i="435" s="1"/>
  <c r="W33" i="435" a="1"/>
  <c r="W33" i="435" s="1"/>
  <c r="K33" i="435" a="1"/>
  <c r="K33" i="435" s="1"/>
  <c r="L33" i="435" s="1" a="1"/>
  <c r="L33" i="435" s="1"/>
  <c r="X33" i="435" a="1"/>
  <c r="X33" i="435" s="1"/>
  <c r="X22" i="435" a="1"/>
  <c r="X22" i="435" s="1"/>
  <c r="Y22" i="435" a="1"/>
  <c r="Y22" i="435" s="1"/>
  <c r="W22" i="435" a="1"/>
  <c r="W22" i="435" s="1"/>
  <c r="K22" i="435" a="1"/>
  <c r="K22" i="435" s="1"/>
  <c r="L22" i="435" s="1" a="1"/>
  <c r="L22" i="435" s="1"/>
  <c r="W35" i="435" a="1"/>
  <c r="W35" i="435" s="1"/>
  <c r="Y35" i="435" a="1"/>
  <c r="Y35" i="435" s="1"/>
  <c r="X35" i="435" a="1"/>
  <c r="X35" i="435" s="1"/>
  <c r="K35" i="435" a="1"/>
  <c r="K35" i="435" s="1"/>
  <c r="L35" i="435" s="1" a="1"/>
  <c r="L35" i="435" s="1"/>
  <c r="Y15" i="435" a="1"/>
  <c r="Y15" i="435" s="1"/>
  <c r="X15" i="435" a="1"/>
  <c r="X15" i="435" s="1"/>
  <c r="W15" i="435" a="1"/>
  <c r="W15" i="435" s="1"/>
  <c r="K15" i="435" a="1"/>
  <c r="K15" i="435" s="1"/>
  <c r="L15" i="435" s="1" a="1"/>
  <c r="L15" i="435" s="1"/>
  <c r="X23" i="435" a="1"/>
  <c r="X23" i="435" s="1"/>
  <c r="Y23" i="435" a="1"/>
  <c r="Y23" i="435" s="1"/>
  <c r="W23" i="435" a="1"/>
  <c r="W23" i="435" s="1"/>
  <c r="K23" i="435" a="1"/>
  <c r="K23" i="435" s="1"/>
  <c r="L23" i="435" s="1" a="1"/>
  <c r="L23" i="435" s="1"/>
  <c r="X21" i="435" a="1"/>
  <c r="X21" i="435" s="1"/>
  <c r="Y21" i="435" a="1"/>
  <c r="Y21" i="435" s="1"/>
  <c r="W21" i="435" a="1"/>
  <c r="W21" i="435" s="1"/>
  <c r="K21" i="435" a="1"/>
  <c r="K21" i="435" s="1"/>
  <c r="L21" i="435" s="1" a="1"/>
  <c r="L21" i="435" s="1"/>
  <c r="X25" i="435" a="1"/>
  <c r="X25" i="435" s="1"/>
  <c r="W25" i="435" a="1"/>
  <c r="W25" i="435" s="1"/>
  <c r="Y25" i="435" a="1"/>
  <c r="Y25" i="435" s="1"/>
  <c r="K25" i="435" a="1"/>
  <c r="K25" i="435" s="1"/>
  <c r="L25" i="435" s="1" a="1"/>
  <c r="L25" i="435" s="1"/>
  <c r="W36" i="435" a="1"/>
  <c r="W36" i="435" s="1"/>
  <c r="Y36" i="435" a="1"/>
  <c r="Y36" i="435" s="1"/>
  <c r="X36" i="435" a="1"/>
  <c r="X36" i="435" s="1"/>
  <c r="K36" i="435" a="1"/>
  <c r="K36" i="435" s="1"/>
  <c r="L36" i="435" s="1" a="1"/>
  <c r="L36" i="435" s="1"/>
  <c r="W31" i="435" a="1"/>
  <c r="W31" i="435" s="1"/>
  <c r="Y31" i="435" a="1"/>
  <c r="Y31" i="435" s="1"/>
  <c r="X31" i="435" a="1"/>
  <c r="X31" i="435" s="1"/>
  <c r="K31" i="435" a="1"/>
  <c r="K31" i="435" s="1"/>
  <c r="L31" i="435" s="1" a="1"/>
  <c r="L31" i="435" s="1"/>
  <c r="Y29" i="435" a="1"/>
  <c r="Y29" i="435" s="1"/>
  <c r="W29" i="435" a="1"/>
  <c r="W29" i="435" s="1"/>
  <c r="X29" i="435" a="1"/>
  <c r="X29" i="435" s="1"/>
  <c r="K29" i="435" a="1"/>
  <c r="K29" i="435" s="1"/>
  <c r="L29" i="435" s="1" a="1"/>
  <c r="L29" i="435" s="1"/>
  <c r="H9" i="434" a="1"/>
  <c r="H9" i="434" s="1"/>
  <c r="AA9" i="434" s="1" a="1"/>
  <c r="AA9" i="434" s="1"/>
  <c r="Y26" i="435" a="1"/>
  <c r="Y26" i="435" s="1"/>
  <c r="W26" i="435" a="1"/>
  <c r="W26" i="435" s="1"/>
  <c r="X26" i="435" a="1"/>
  <c r="X26" i="435" s="1"/>
  <c r="K26" i="435" a="1"/>
  <c r="K26" i="435" s="1"/>
  <c r="L26" i="435" s="1" a="1"/>
  <c r="L26" i="435" s="1"/>
  <c r="Y16" i="435" a="1"/>
  <c r="Y16" i="435" s="1"/>
  <c r="X16" i="435" a="1"/>
  <c r="X16" i="435" s="1"/>
  <c r="W16" i="435" a="1"/>
  <c r="W16" i="435" s="1"/>
  <c r="K16" i="435" a="1"/>
  <c r="K16" i="435" s="1"/>
  <c r="L16" i="435" s="1" a="1"/>
  <c r="L16" i="435" s="1"/>
  <c r="W34" i="435" a="1"/>
  <c r="W34" i="435" s="1"/>
  <c r="Y34" i="435" a="1"/>
  <c r="Y34" i="435" s="1"/>
  <c r="K34" i="435" a="1"/>
  <c r="K34" i="435" s="1"/>
  <c r="L34" i="435" s="1" a="1"/>
  <c r="L34" i="435" s="1"/>
  <c r="X34" i="435" a="1"/>
  <c r="X34" i="435" s="1"/>
  <c r="W28" i="435" a="1"/>
  <c r="W28" i="435" s="1"/>
  <c r="K28" i="435" a="1"/>
  <c r="K28" i="435" s="1"/>
  <c r="L28" i="435" s="1" a="1"/>
  <c r="L28" i="435" s="1"/>
  <c r="X28" i="435" a="1"/>
  <c r="X28" i="435" s="1"/>
  <c r="Y28" i="435" a="1"/>
  <c r="Y28" i="435" s="1"/>
  <c r="Y32" i="435" a="1"/>
  <c r="Y32" i="435" s="1"/>
  <c r="W32" i="435" a="1"/>
  <c r="W32" i="435" s="1"/>
  <c r="X32" i="435" a="1"/>
  <c r="X32" i="435" s="1"/>
  <c r="K32" i="435" a="1"/>
  <c r="K32" i="435" s="1"/>
  <c r="L32" i="435" s="1" a="1"/>
  <c r="L32" i="435" s="1"/>
  <c r="Y21" i="434" a="1"/>
  <c r="Y21" i="434" s="1"/>
  <c r="W21" i="434" a="1"/>
  <c r="W21" i="434" s="1"/>
  <c r="X21" i="434" a="1"/>
  <c r="X21" i="434" s="1"/>
  <c r="K21" i="434" a="1"/>
  <c r="K21" i="434" s="1"/>
  <c r="L21" i="434" s="1" a="1"/>
  <c r="L21" i="434" s="1"/>
  <c r="W13" i="434" a="1"/>
  <c r="W13" i="434" s="1"/>
  <c r="K13" i="434" a="1"/>
  <c r="K13" i="434" s="1"/>
  <c r="L13" i="434" s="1" a="1"/>
  <c r="L13" i="434" s="1"/>
  <c r="X13" i="434" a="1"/>
  <c r="X13" i="434" s="1"/>
  <c r="Y13" i="434" a="1"/>
  <c r="Y13" i="434" s="1"/>
  <c r="W17" i="434" a="1"/>
  <c r="W17" i="434" s="1"/>
  <c r="Y17" i="434" a="1"/>
  <c r="Y17" i="434" s="1"/>
  <c r="X17" i="434" a="1"/>
  <c r="X17" i="434" s="1"/>
  <c r="K17" i="434" a="1"/>
  <c r="K17" i="434" s="1"/>
  <c r="L17" i="434" s="1" a="1"/>
  <c r="L17" i="434" s="1"/>
  <c r="Y25" i="434" a="1"/>
  <c r="Y25" i="434" s="1"/>
  <c r="W25" i="434" a="1"/>
  <c r="W25" i="434" s="1"/>
  <c r="X25" i="434" a="1"/>
  <c r="X25" i="434" s="1"/>
  <c r="K25" i="434" a="1"/>
  <c r="K25" i="434" s="1"/>
  <c r="L25" i="434" s="1" a="1"/>
  <c r="L25" i="434" s="1"/>
  <c r="Y35" i="434" a="1"/>
  <c r="Y35" i="434" s="1"/>
  <c r="W35" i="434" a="1"/>
  <c r="W35" i="434" s="1"/>
  <c r="X35" i="434" a="1"/>
  <c r="X35" i="434" s="1"/>
  <c r="K35" i="434" a="1"/>
  <c r="K35" i="434" s="1"/>
  <c r="L35" i="434" s="1" a="1"/>
  <c r="L35" i="434" s="1"/>
  <c r="Y15" i="434" a="1"/>
  <c r="Y15" i="434" s="1"/>
  <c r="W15" i="434" a="1"/>
  <c r="W15" i="434" s="1"/>
  <c r="X15" i="434" a="1"/>
  <c r="X15" i="434" s="1"/>
  <c r="K15" i="434" a="1"/>
  <c r="K15" i="434" s="1"/>
  <c r="L15" i="434" s="1" a="1"/>
  <c r="L15" i="434" s="1"/>
  <c r="X7" i="434" a="1"/>
  <c r="X7" i="434" s="1"/>
  <c r="Y7" i="434" a="1"/>
  <c r="Y7" i="434" s="1"/>
  <c r="W7" i="434" a="1"/>
  <c r="W7" i="434" s="1"/>
  <c r="W10" i="434" a="1"/>
  <c r="W10" i="434" s="1"/>
  <c r="Y10" i="434" a="1"/>
  <c r="Y10" i="434" s="1"/>
  <c r="X10" i="434" a="1"/>
  <c r="X10" i="434" s="1"/>
  <c r="K10" i="434" a="1"/>
  <c r="K10" i="434" s="1"/>
  <c r="L10" i="434" s="1" a="1"/>
  <c r="L10" i="434" s="1"/>
  <c r="R25" i="434"/>
  <c r="R10" i="434"/>
  <c r="R11" i="434"/>
  <c r="R22" i="434"/>
  <c r="R34" i="434"/>
  <c r="R31" i="434"/>
  <c r="R16" i="434"/>
  <c r="R20" i="434"/>
  <c r="R24" i="434"/>
  <c r="R32" i="434"/>
  <c r="R29" i="434"/>
  <c r="R33" i="434"/>
  <c r="R36" i="434"/>
  <c r="R17" i="434"/>
  <c r="R18" i="434"/>
  <c r="R21" i="434"/>
  <c r="R26" i="434"/>
  <c r="R14" i="434"/>
  <c r="R30" i="434"/>
  <c r="R19" i="434"/>
  <c r="R23" i="434"/>
  <c r="R15" i="434"/>
  <c r="R35" i="434"/>
  <c r="Y20" i="434" a="1"/>
  <c r="Y20" i="434" s="1"/>
  <c r="W20" i="434" a="1"/>
  <c r="W20" i="434" s="1"/>
  <c r="K20" i="434" a="1"/>
  <c r="K20" i="434" s="1"/>
  <c r="L20" i="434" s="1" a="1"/>
  <c r="L20" i="434" s="1"/>
  <c r="X20" i="434" a="1"/>
  <c r="X20" i="434" s="1"/>
  <c r="W24" i="434" a="1"/>
  <c r="W24" i="434" s="1"/>
  <c r="Y24" i="434" a="1"/>
  <c r="Y24" i="434" s="1"/>
  <c r="X24" i="434" a="1"/>
  <c r="X24" i="434" s="1"/>
  <c r="K24" i="434" a="1"/>
  <c r="K24" i="434" s="1"/>
  <c r="L24" i="434" s="1" a="1"/>
  <c r="L24" i="434" s="1"/>
  <c r="Y29" i="434" a="1"/>
  <c r="Y29" i="434" s="1"/>
  <c r="W29" i="434" a="1"/>
  <c r="W29" i="434" s="1"/>
  <c r="K29" i="434" a="1"/>
  <c r="K29" i="434" s="1"/>
  <c r="L29" i="434" s="1" a="1"/>
  <c r="L29" i="434" s="1"/>
  <c r="X29" i="434" a="1"/>
  <c r="X29" i="434" s="1"/>
  <c r="Y36" i="434" a="1"/>
  <c r="Y36" i="434" s="1"/>
  <c r="W36" i="434" a="1"/>
  <c r="W36" i="434" s="1"/>
  <c r="X36" i="434" a="1"/>
  <c r="X36" i="434" s="1"/>
  <c r="K36" i="434" a="1"/>
  <c r="K36" i="434" s="1"/>
  <c r="L36" i="434" s="1" a="1"/>
  <c r="L36" i="434" s="1"/>
  <c r="Y33" i="434" a="1"/>
  <c r="Y33" i="434" s="1"/>
  <c r="W33" i="434" a="1"/>
  <c r="W33" i="434" s="1"/>
  <c r="K33" i="434" a="1"/>
  <c r="K33" i="434" s="1"/>
  <c r="L33" i="434" s="1" a="1"/>
  <c r="L33" i="434" s="1"/>
  <c r="X33" i="434" a="1"/>
  <c r="X33" i="434" s="1"/>
  <c r="W30" i="434" a="1"/>
  <c r="W30" i="434" s="1"/>
  <c r="Y30" i="434" a="1"/>
  <c r="Y30" i="434" s="1"/>
  <c r="K30" i="434" a="1"/>
  <c r="K30" i="434" s="1"/>
  <c r="L30" i="434" s="1" a="1"/>
  <c r="L30" i="434" s="1"/>
  <c r="X30" i="434" a="1"/>
  <c r="X30" i="434" s="1"/>
  <c r="Y32" i="434" a="1"/>
  <c r="Y32" i="434" s="1"/>
  <c r="W32" i="434" a="1"/>
  <c r="W32" i="434" s="1"/>
  <c r="X32" i="434" a="1"/>
  <c r="X32" i="434" s="1"/>
  <c r="K32" i="434" a="1"/>
  <c r="K32" i="434" s="1"/>
  <c r="L32" i="434" s="1" a="1"/>
  <c r="L32" i="434" s="1"/>
  <c r="W14" i="434" a="1"/>
  <c r="W14" i="434" s="1"/>
  <c r="Y14" i="434" a="1"/>
  <c r="Y14" i="434" s="1"/>
  <c r="X14" i="434" a="1"/>
  <c r="X14" i="434" s="1"/>
  <c r="K14" i="434" a="1"/>
  <c r="K14" i="434" s="1"/>
  <c r="L14" i="434" s="1" a="1"/>
  <c r="L14" i="434" s="1"/>
  <c r="J3" i="434" a="1"/>
  <c r="J3" i="434" s="1"/>
  <c r="K3" i="434" a="1"/>
  <c r="K3" i="434" s="1"/>
  <c r="W16" i="434" a="1"/>
  <c r="W16" i="434" s="1"/>
  <c r="Y16" i="434" a="1"/>
  <c r="Y16" i="434" s="1"/>
  <c r="K16" i="434" a="1"/>
  <c r="K16" i="434" s="1"/>
  <c r="L16" i="434" s="1" a="1"/>
  <c r="L16" i="434" s="1"/>
  <c r="X16" i="434" a="1"/>
  <c r="X16" i="434" s="1"/>
  <c r="W27" i="434" a="1"/>
  <c r="W27" i="434" s="1"/>
  <c r="X27" i="434" a="1"/>
  <c r="X27" i="434" s="1"/>
  <c r="Y27" i="434" a="1"/>
  <c r="Y27" i="434" s="1"/>
  <c r="W12" i="434" a="1"/>
  <c r="W12" i="434" s="1"/>
  <c r="Y12" i="434" a="1"/>
  <c r="Y12" i="434" s="1"/>
  <c r="X12" i="434" a="1"/>
  <c r="X12" i="434" s="1"/>
  <c r="X11" i="434" a="1"/>
  <c r="X11" i="434" s="1"/>
  <c r="K11" i="434" a="1"/>
  <c r="K11" i="434" s="1"/>
  <c r="L11" i="434" s="1" a="1"/>
  <c r="L11" i="434" s="1"/>
  <c r="Y11" i="434" a="1"/>
  <c r="Y11" i="434" s="1"/>
  <c r="W11" i="434" a="1"/>
  <c r="W11" i="434" s="1"/>
  <c r="Y19" i="434" a="1"/>
  <c r="Y19" i="434" s="1"/>
  <c r="W19" i="434" a="1"/>
  <c r="W19" i="434" s="1"/>
  <c r="X19" i="434" a="1"/>
  <c r="X19" i="434" s="1"/>
  <c r="K19" i="434" a="1"/>
  <c r="K19" i="434" s="1"/>
  <c r="L19" i="434" s="1" a="1"/>
  <c r="L19" i="434" s="1"/>
  <c r="X28" i="434" a="1"/>
  <c r="X28" i="434" s="1"/>
  <c r="Y28" i="434" a="1"/>
  <c r="Y28" i="434" s="1"/>
  <c r="W28" i="434" a="1"/>
  <c r="W28" i="434" s="1"/>
  <c r="W31" i="434" a="1"/>
  <c r="W31" i="434" s="1"/>
  <c r="Y31" i="434" a="1"/>
  <c r="Y31" i="434" s="1"/>
  <c r="X31" i="434" a="1"/>
  <c r="X31" i="434" s="1"/>
  <c r="K31" i="434" a="1"/>
  <c r="K31" i="434" s="1"/>
  <c r="L31" i="434" s="1" a="1"/>
  <c r="L31" i="434" s="1"/>
  <c r="W34" i="434" a="1"/>
  <c r="W34" i="434" s="1"/>
  <c r="Y34" i="434" a="1"/>
  <c r="Y34" i="434" s="1"/>
  <c r="K34" i="434" a="1"/>
  <c r="K34" i="434" s="1"/>
  <c r="X34" i="434" a="1"/>
  <c r="X34" i="434" s="1"/>
  <c r="K7" i="434" a="1"/>
  <c r="K7" i="434" s="1"/>
  <c r="W18" i="434" a="1"/>
  <c r="W18" i="434" s="1"/>
  <c r="Y18" i="434" a="1"/>
  <c r="Y18" i="434" s="1"/>
  <c r="X18" i="434" a="1"/>
  <c r="X18" i="434" s="1"/>
  <c r="K18" i="434" a="1"/>
  <c r="K18" i="434" s="1"/>
  <c r="L18" i="434" s="1" a="1"/>
  <c r="L18" i="434" s="1"/>
  <c r="W22" i="434" a="1"/>
  <c r="W22" i="434" s="1"/>
  <c r="Y22" i="434" a="1"/>
  <c r="Y22" i="434" s="1"/>
  <c r="K22" i="434" a="1"/>
  <c r="K22" i="434" s="1"/>
  <c r="L22" i="434" s="1" a="1"/>
  <c r="L22" i="434" s="1"/>
  <c r="X22" i="434" a="1"/>
  <c r="X22" i="434" s="1"/>
  <c r="X26" i="434" a="1"/>
  <c r="X26" i="434" s="1"/>
  <c r="K26" i="434" a="1"/>
  <c r="K26" i="434" s="1"/>
  <c r="L26" i="434" s="1" a="1"/>
  <c r="L26" i="434" s="1"/>
  <c r="Y26" i="434" a="1"/>
  <c r="Y26" i="434" s="1"/>
  <c r="W26" i="434" a="1"/>
  <c r="W26" i="434" s="1"/>
  <c r="W23" i="434" a="1"/>
  <c r="W23" i="434" s="1"/>
  <c r="Y23" i="434" a="1"/>
  <c r="Y23" i="434" s="1"/>
  <c r="X23" i="434" a="1"/>
  <c r="X23" i="434" s="1"/>
  <c r="K23" i="434" a="1"/>
  <c r="K23" i="434" s="1"/>
  <c r="L23" i="434" s="1" a="1"/>
  <c r="L23" i="434" s="1"/>
  <c r="J3" i="433" a="1"/>
  <c r="J3" i="433" s="1"/>
  <c r="K3" i="433" a="1"/>
  <c r="K3" i="433" s="1"/>
  <c r="Y11" i="433" a="1"/>
  <c r="Y11" i="433" s="1"/>
  <c r="X11" i="433" a="1"/>
  <c r="X11" i="433" s="1"/>
  <c r="W11" i="433" a="1"/>
  <c r="W11" i="433" s="1"/>
  <c r="X32" i="433" a="1"/>
  <c r="X32" i="433" s="1"/>
  <c r="W32" i="433" a="1"/>
  <c r="W32" i="433" s="1"/>
  <c r="Y32" i="433" a="1"/>
  <c r="Y32" i="433" s="1"/>
  <c r="Y26" i="433" a="1"/>
  <c r="Y26" i="433" s="1"/>
  <c r="X26" i="433" a="1"/>
  <c r="X26" i="433" s="1"/>
  <c r="W26" i="433" a="1"/>
  <c r="W26" i="433" s="1"/>
  <c r="K32" i="433" a="1"/>
  <c r="K32" i="433" s="1"/>
  <c r="L32" i="433" s="1" a="1"/>
  <c r="L32" i="433" s="1"/>
  <c r="K26" i="433" a="1"/>
  <c r="K26" i="433" s="1"/>
  <c r="L26" i="433" s="1" a="1"/>
  <c r="L26" i="433" s="1"/>
  <c r="H9" i="430" a="1"/>
  <c r="H9" i="430" s="1"/>
  <c r="AA9" i="430" s="1" a="1"/>
  <c r="AA9" i="430" s="1"/>
  <c r="W9" i="433" a="1"/>
  <c r="W9" i="433" s="1"/>
  <c r="Y9" i="433" a="1"/>
  <c r="Y9" i="433" s="1"/>
  <c r="X9" i="433" a="1"/>
  <c r="X9" i="433" s="1"/>
  <c r="W14" i="433" a="1"/>
  <c r="W14" i="433" s="1"/>
  <c r="X14" i="433" a="1"/>
  <c r="X14" i="433" s="1"/>
  <c r="Y14" i="433" a="1"/>
  <c r="Y14" i="433" s="1"/>
  <c r="W15" i="433" a="1"/>
  <c r="W15" i="433" s="1"/>
  <c r="Y15" i="433" a="1"/>
  <c r="Y15" i="433" s="1"/>
  <c r="X15" i="433" a="1"/>
  <c r="X15" i="433" s="1"/>
  <c r="R10" i="433"/>
  <c r="R33" i="433"/>
  <c r="W10" i="433" a="1"/>
  <c r="W10" i="433" s="1"/>
  <c r="K10" i="433" a="1"/>
  <c r="K10" i="433" s="1"/>
  <c r="L10" i="433" s="1" a="1"/>
  <c r="L10" i="433" s="1"/>
  <c r="Y10" i="433" a="1"/>
  <c r="Y10" i="433" s="1"/>
  <c r="X10" i="433" a="1"/>
  <c r="X10" i="433" s="1"/>
  <c r="K13" i="433" a="1"/>
  <c r="K13" i="433" s="1"/>
  <c r="L13" i="433" s="1" a="1"/>
  <c r="L13" i="433" s="1"/>
  <c r="Y13" i="433" a="1"/>
  <c r="Y13" i="433" s="1"/>
  <c r="X13" i="433" a="1"/>
  <c r="X13" i="433" s="1"/>
  <c r="W13" i="433" a="1"/>
  <c r="W13" i="433" s="1"/>
  <c r="Y23" i="433" a="1"/>
  <c r="Y23" i="433" s="1"/>
  <c r="W23" i="433" a="1"/>
  <c r="W23" i="433" s="1"/>
  <c r="X23" i="433" a="1"/>
  <c r="X23" i="433" s="1"/>
  <c r="Y24" i="433" a="1"/>
  <c r="Y24" i="433" s="1"/>
  <c r="X24" i="433" a="1"/>
  <c r="X24" i="433" s="1"/>
  <c r="W24" i="433" a="1"/>
  <c r="W24" i="433" s="1"/>
  <c r="W12" i="433" a="1"/>
  <c r="W12" i="433" s="1"/>
  <c r="K12" i="433" a="1"/>
  <c r="K12" i="433" s="1"/>
  <c r="L12" i="433" s="1" a="1"/>
  <c r="L12" i="433" s="1"/>
  <c r="Y12" i="433" a="1"/>
  <c r="Y12" i="433" s="1"/>
  <c r="X12" i="433" a="1"/>
  <c r="X12" i="433" s="1"/>
  <c r="K24" i="433" a="1"/>
  <c r="K24" i="433" s="1"/>
  <c r="L24" i="433" s="1" a="1"/>
  <c r="L24" i="433" s="1"/>
  <c r="K8" i="433" a="1"/>
  <c r="K8" i="433" s="1"/>
  <c r="Y8" i="433" a="1"/>
  <c r="Y8" i="433" s="1"/>
  <c r="X8" i="433" a="1"/>
  <c r="X8" i="433" s="1"/>
  <c r="W8" i="433" a="1"/>
  <c r="W8" i="433" s="1"/>
  <c r="K11" i="433" a="1"/>
  <c r="K11" i="433" s="1"/>
  <c r="L11" i="433" s="1" a="1"/>
  <c r="L11" i="433" s="1"/>
  <c r="H9" i="432" a="1"/>
  <c r="H9" i="432" s="1"/>
  <c r="X29" i="433" a="1"/>
  <c r="X29" i="433" s="1"/>
  <c r="Y29" i="433" a="1"/>
  <c r="Y29" i="433" s="1"/>
  <c r="W29" i="433" a="1"/>
  <c r="W29" i="433" s="1"/>
  <c r="R30" i="433"/>
  <c r="X17" i="433" a="1"/>
  <c r="X17" i="433" s="1"/>
  <c r="W17" i="433" a="1"/>
  <c r="W17" i="433" s="1"/>
  <c r="Y17" i="433" a="1"/>
  <c r="Y17" i="433" s="1"/>
  <c r="K23" i="433" a="1"/>
  <c r="K23" i="433" s="1"/>
  <c r="L23" i="433" s="1" a="1"/>
  <c r="L23" i="433" s="1"/>
  <c r="W30" i="432" a="1"/>
  <c r="W30" i="432" s="1"/>
  <c r="X30" i="432" a="1"/>
  <c r="X30" i="432" s="1"/>
  <c r="Y30" i="432" a="1"/>
  <c r="Y30" i="432" s="1"/>
  <c r="X8" i="432" a="1"/>
  <c r="X8" i="432" s="1"/>
  <c r="W8" i="432" a="1"/>
  <c r="W8" i="432" s="1"/>
  <c r="Y8" i="432" a="1"/>
  <c r="Y8" i="432" s="1"/>
  <c r="X24" i="432" a="1"/>
  <c r="X24" i="432" s="1"/>
  <c r="W24" i="432" a="1"/>
  <c r="W24" i="432" s="1"/>
  <c r="Y24" i="432" a="1"/>
  <c r="Y24" i="432" s="1"/>
  <c r="W22" i="432" a="1"/>
  <c r="W22" i="432" s="1"/>
  <c r="Y22" i="432" a="1"/>
  <c r="Y22" i="432" s="1"/>
  <c r="X22" i="432" a="1"/>
  <c r="X22" i="432" s="1"/>
  <c r="Y36" i="432" a="1"/>
  <c r="Y36" i="432" s="1"/>
  <c r="W36" i="432" a="1"/>
  <c r="W36" i="432" s="1"/>
  <c r="K36" i="432" a="1"/>
  <c r="K36" i="432" s="1"/>
  <c r="L36" i="432" s="1" a="1"/>
  <c r="L36" i="432" s="1"/>
  <c r="X36" i="432" a="1"/>
  <c r="X36" i="432" s="1"/>
  <c r="K22" i="432" a="1"/>
  <c r="K22" i="432" s="1"/>
  <c r="L22" i="432" s="1" a="1"/>
  <c r="L22" i="432" s="1"/>
  <c r="Y26" i="432" a="1"/>
  <c r="Y26" i="432" s="1"/>
  <c r="K26" i="432" a="1"/>
  <c r="K26" i="432" s="1"/>
  <c r="L26" i="432" s="1" a="1"/>
  <c r="L26" i="432" s="1"/>
  <c r="W26" i="432" a="1"/>
  <c r="W26" i="432" s="1"/>
  <c r="X26" i="432" a="1"/>
  <c r="X26" i="432" s="1"/>
  <c r="X35" i="432" a="1"/>
  <c r="X35" i="432" s="1"/>
  <c r="W35" i="432" a="1"/>
  <c r="W35" i="432" s="1"/>
  <c r="Y35" i="432" a="1"/>
  <c r="Y35" i="432" s="1"/>
  <c r="K35" i="432" a="1"/>
  <c r="K35" i="432" s="1"/>
  <c r="L35" i="432" s="1" a="1"/>
  <c r="L35" i="432" s="1"/>
  <c r="Y32" i="432" a="1"/>
  <c r="Y32" i="432" s="1"/>
  <c r="X32" i="432" a="1"/>
  <c r="X32" i="432" s="1"/>
  <c r="W32" i="432" a="1"/>
  <c r="W32" i="432" s="1"/>
  <c r="K32" i="432" a="1"/>
  <c r="K32" i="432" s="1"/>
  <c r="L32" i="432" s="1" a="1"/>
  <c r="L32" i="432" s="1"/>
  <c r="K30" i="432" a="1"/>
  <c r="K30" i="432" s="1"/>
  <c r="L30" i="432" s="1" a="1"/>
  <c r="L30" i="432" s="1"/>
  <c r="R25" i="432"/>
  <c r="R27" i="432"/>
  <c r="R31" i="432"/>
  <c r="R20" i="432"/>
  <c r="R28" i="432"/>
  <c r="R15" i="432"/>
  <c r="R18" i="432"/>
  <c r="X33" i="432" a="1"/>
  <c r="X33" i="432" s="1"/>
  <c r="Y33" i="432" a="1"/>
  <c r="Y33" i="432" s="1"/>
  <c r="W33" i="432" a="1"/>
  <c r="W33" i="432" s="1"/>
  <c r="K33" i="432" a="1"/>
  <c r="K33" i="432" s="1"/>
  <c r="L33" i="432" s="1" a="1"/>
  <c r="L33" i="432" s="1"/>
  <c r="R22" i="432"/>
  <c r="R8" i="432"/>
  <c r="K24" i="432" a="1"/>
  <c r="K24" i="432" s="1"/>
  <c r="L24" i="432" s="1" a="1"/>
  <c r="L24" i="432" s="1"/>
  <c r="X17" i="432" a="1"/>
  <c r="X17" i="432" s="1"/>
  <c r="Y17" i="432" a="1"/>
  <c r="Y17" i="432" s="1"/>
  <c r="W17" i="432" a="1"/>
  <c r="W17" i="432" s="1"/>
  <c r="X27" i="432" a="1"/>
  <c r="X27" i="432" s="1"/>
  <c r="Y27" i="432" a="1"/>
  <c r="Y27" i="432" s="1"/>
  <c r="W27" i="432" a="1"/>
  <c r="W27" i="432" s="1"/>
  <c r="R16" i="432"/>
  <c r="X25" i="432" a="1"/>
  <c r="X25" i="432" s="1"/>
  <c r="Y25" i="432" a="1"/>
  <c r="Y25" i="432" s="1"/>
  <c r="W25" i="432" a="1"/>
  <c r="W25" i="432" s="1"/>
  <c r="R33" i="432"/>
  <c r="R32" i="432"/>
  <c r="R35" i="432"/>
  <c r="R34" i="432"/>
  <c r="R36" i="432"/>
  <c r="W10" i="432" a="1"/>
  <c r="W10" i="432" s="1"/>
  <c r="X10" i="432" a="1"/>
  <c r="X10" i="432" s="1"/>
  <c r="Y10" i="432" a="1"/>
  <c r="Y10" i="432" s="1"/>
  <c r="R10" i="432"/>
  <c r="K8" i="432" a="1"/>
  <c r="K8" i="432" s="1"/>
  <c r="R24" i="432"/>
  <c r="Y34" i="432" a="1"/>
  <c r="Y34" i="432" s="1"/>
  <c r="X34" i="432" a="1"/>
  <c r="X34" i="432" s="1"/>
  <c r="W34" i="432" a="1"/>
  <c r="W34" i="432" s="1"/>
  <c r="K34" i="432" a="1"/>
  <c r="K34" i="432" s="1"/>
  <c r="L34" i="432" s="1" a="1"/>
  <c r="L34" i="432" s="1"/>
  <c r="R12" i="432"/>
  <c r="Y31" i="432" a="1"/>
  <c r="Y31" i="432" s="1"/>
  <c r="W31" i="432" a="1"/>
  <c r="W31" i="432" s="1"/>
  <c r="X31" i="432" a="1"/>
  <c r="X31" i="432" s="1"/>
  <c r="R13" i="432"/>
  <c r="R23" i="432"/>
  <c r="X29" i="431" a="1"/>
  <c r="X29" i="431" s="1"/>
  <c r="W29" i="431" a="1"/>
  <c r="W29" i="431" s="1"/>
  <c r="Y29" i="431" a="1"/>
  <c r="Y29" i="431" s="1"/>
  <c r="X12" i="431" a="1"/>
  <c r="X12" i="431" s="1"/>
  <c r="W12" i="431" a="1"/>
  <c r="W12" i="431" s="1"/>
  <c r="Y12" i="431" a="1"/>
  <c r="Y12" i="431" s="1"/>
  <c r="K12" i="431" a="1"/>
  <c r="K12" i="431" s="1"/>
  <c r="L12" i="431" s="1" a="1"/>
  <c r="L12" i="431" s="1"/>
  <c r="X35" i="431" a="1"/>
  <c r="X35" i="431" s="1"/>
  <c r="K35" i="431" a="1"/>
  <c r="K35" i="431" s="1"/>
  <c r="L35" i="431" s="1" a="1"/>
  <c r="L35" i="431" s="1"/>
  <c r="W35" i="431" a="1"/>
  <c r="W35" i="431" s="1"/>
  <c r="Y35" i="431" a="1"/>
  <c r="Y35" i="431" s="1"/>
  <c r="X26" i="431" a="1"/>
  <c r="X26" i="431" s="1"/>
  <c r="Y26" i="431" a="1"/>
  <c r="Y26" i="431" s="1"/>
  <c r="W26" i="431" a="1"/>
  <c r="W26" i="431" s="1"/>
  <c r="Y17" i="431" a="1"/>
  <c r="Y17" i="431" s="1"/>
  <c r="W17" i="431" a="1"/>
  <c r="W17" i="431" s="1"/>
  <c r="X17" i="431" a="1"/>
  <c r="X17" i="431" s="1"/>
  <c r="Y13" i="431" a="1"/>
  <c r="Y13" i="431" s="1"/>
  <c r="W13" i="431" a="1"/>
  <c r="W13" i="431" s="1"/>
  <c r="X13" i="431" a="1"/>
  <c r="X13" i="431" s="1"/>
  <c r="K13" i="431" a="1"/>
  <c r="K13" i="431" s="1"/>
  <c r="L13" i="431" s="1" a="1"/>
  <c r="L13" i="431" s="1"/>
  <c r="R7" i="431"/>
  <c r="R24" i="431"/>
  <c r="H9" i="431" a="1"/>
  <c r="H9" i="431" s="1"/>
  <c r="R36" i="431"/>
  <c r="X10" i="431" a="1"/>
  <c r="X10" i="431" s="1"/>
  <c r="Y10" i="431" a="1"/>
  <c r="Y10" i="431" s="1"/>
  <c r="W10" i="431" a="1"/>
  <c r="W10" i="431" s="1"/>
  <c r="R33" i="431"/>
  <c r="R14" i="431"/>
  <c r="X16" i="431" a="1"/>
  <c r="X16" i="431" s="1"/>
  <c r="W16" i="431" a="1"/>
  <c r="W16" i="431" s="1"/>
  <c r="Y16" i="431" a="1"/>
  <c r="Y16" i="431" s="1"/>
  <c r="K16" i="431" a="1"/>
  <c r="K16" i="431" s="1"/>
  <c r="L16" i="431" s="1" a="1"/>
  <c r="L16" i="431" s="1"/>
  <c r="W34" i="431" a="1"/>
  <c r="W34" i="431" s="1"/>
  <c r="X34" i="431" a="1"/>
  <c r="X34" i="431" s="1"/>
  <c r="K34" i="431" a="1"/>
  <c r="K34" i="431" s="1"/>
  <c r="L34" i="431" s="1" a="1"/>
  <c r="L34" i="431" s="1"/>
  <c r="Y34" i="431" a="1"/>
  <c r="Y34" i="431" s="1"/>
  <c r="Y36" i="431" a="1"/>
  <c r="Y36" i="431" s="1"/>
  <c r="X36" i="431" a="1"/>
  <c r="X36" i="431" s="1"/>
  <c r="W36" i="431" a="1"/>
  <c r="W36" i="431" s="1"/>
  <c r="X21" i="431" a="1"/>
  <c r="X21" i="431" s="1"/>
  <c r="Y21" i="431" a="1"/>
  <c r="Y21" i="431" s="1"/>
  <c r="W21" i="431" a="1"/>
  <c r="W21" i="431" s="1"/>
  <c r="K29" i="431" a="1"/>
  <c r="K29" i="431" s="1"/>
  <c r="L29" i="431" s="1" a="1"/>
  <c r="L29" i="431" s="1"/>
  <c r="H9" i="425" a="1"/>
  <c r="H9" i="425" s="1"/>
  <c r="AA9" i="425" s="1" a="1"/>
  <c r="AA9" i="425" s="1"/>
  <c r="R13" i="431"/>
  <c r="R32" i="431"/>
  <c r="R16" i="431"/>
  <c r="R21" i="431"/>
  <c r="R29" i="431"/>
  <c r="R19" i="431"/>
  <c r="R17" i="431"/>
  <c r="R23" i="431"/>
  <c r="X18" i="430" a="1"/>
  <c r="X18" i="430" s="1"/>
  <c r="W18" i="430" a="1"/>
  <c r="W18" i="430" s="1"/>
  <c r="K18" i="430" a="1"/>
  <c r="K18" i="430" s="1"/>
  <c r="L18" i="430" s="1" a="1"/>
  <c r="L18" i="430" s="1"/>
  <c r="Y18" i="430" a="1"/>
  <c r="Y18" i="430" s="1"/>
  <c r="W25" i="429" a="1"/>
  <c r="W25" i="429" s="1"/>
  <c r="X25" i="429" a="1"/>
  <c r="X25" i="429" s="1"/>
  <c r="Y25" i="429" a="1"/>
  <c r="Y25" i="429" s="1"/>
  <c r="K25" i="429" a="1"/>
  <c r="K25" i="429" s="1"/>
  <c r="L25" i="429" s="1" a="1"/>
  <c r="L25" i="429" s="1"/>
  <c r="X8" i="430" a="1"/>
  <c r="X8" i="430" s="1"/>
  <c r="Y8" i="430" a="1"/>
  <c r="Y8" i="430" s="1"/>
  <c r="K8" i="430" a="1"/>
  <c r="K8" i="430" s="1"/>
  <c r="W8" i="430" a="1"/>
  <c r="W8" i="430" s="1"/>
  <c r="W7" i="430" a="1"/>
  <c r="W7" i="430" s="1"/>
  <c r="X7" i="430" a="1"/>
  <c r="X7" i="430" s="1"/>
  <c r="Y7" i="430" a="1"/>
  <c r="Y7" i="430" s="1"/>
  <c r="Y34" i="430" a="1"/>
  <c r="Y34" i="430" s="1"/>
  <c r="W34" i="430" a="1"/>
  <c r="W34" i="430" s="1"/>
  <c r="X34" i="430" a="1"/>
  <c r="X34" i="430" s="1"/>
  <c r="Y32" i="430" a="1"/>
  <c r="Y32" i="430" s="1"/>
  <c r="X32" i="430" a="1"/>
  <c r="X32" i="430" s="1"/>
  <c r="W32" i="430" a="1"/>
  <c r="W32" i="430" s="1"/>
  <c r="X23" i="430" a="1"/>
  <c r="X23" i="430" s="1"/>
  <c r="W23" i="430" a="1"/>
  <c r="W23" i="430" s="1"/>
  <c r="Y23" i="430" a="1"/>
  <c r="Y23" i="430" s="1"/>
  <c r="W20" i="430" a="1"/>
  <c r="W20" i="430" s="1"/>
  <c r="X20" i="430" a="1"/>
  <c r="X20" i="430" s="1"/>
  <c r="Y20" i="430" a="1"/>
  <c r="Y20" i="430" s="1"/>
  <c r="K34" i="430" a="1"/>
  <c r="K34" i="430" s="1"/>
  <c r="L34" i="430" s="1" a="1"/>
  <c r="L34" i="430" s="1"/>
  <c r="R14" i="430"/>
  <c r="R15" i="430"/>
  <c r="R18" i="430"/>
  <c r="R19" i="430"/>
  <c r="W13" i="430" a="1"/>
  <c r="W13" i="430" s="1"/>
  <c r="X13" i="430" a="1"/>
  <c r="X13" i="430" s="1"/>
  <c r="Y13" i="430" a="1"/>
  <c r="Y13" i="430" s="1"/>
  <c r="R28" i="430"/>
  <c r="W17" i="430" a="1"/>
  <c r="W17" i="430" s="1"/>
  <c r="Y17" i="430" a="1"/>
  <c r="Y17" i="430" s="1"/>
  <c r="X17" i="430" a="1"/>
  <c r="X17" i="430" s="1"/>
  <c r="K20" i="430" a="1"/>
  <c r="K20" i="430" s="1"/>
  <c r="L20" i="430" s="1" a="1"/>
  <c r="L20" i="430" s="1"/>
  <c r="H10" i="424" a="1"/>
  <c r="H10" i="424" s="1"/>
  <c r="AA10" i="424" s="1" a="1"/>
  <c r="AA10" i="424" s="1"/>
  <c r="R10" i="430"/>
  <c r="K17" i="430" a="1"/>
  <c r="K17" i="430" s="1"/>
  <c r="L17" i="430" s="1" a="1"/>
  <c r="L17" i="430" s="1"/>
  <c r="R29" i="430"/>
  <c r="R36" i="430"/>
  <c r="X16" i="430" a="1"/>
  <c r="X16" i="430" s="1"/>
  <c r="W16" i="430" a="1"/>
  <c r="W16" i="430" s="1"/>
  <c r="Y16" i="430" a="1"/>
  <c r="Y16" i="430" s="1"/>
  <c r="R12" i="430"/>
  <c r="K23" i="430" a="1"/>
  <c r="K23" i="430" s="1"/>
  <c r="L23" i="430" s="1" a="1"/>
  <c r="L23" i="430" s="1"/>
  <c r="X33" i="430" a="1"/>
  <c r="X33" i="430" s="1"/>
  <c r="Y33" i="430" a="1"/>
  <c r="Y33" i="430" s="1"/>
  <c r="W33" i="430" a="1"/>
  <c r="W33" i="430" s="1"/>
  <c r="K33" i="430" a="1"/>
  <c r="K33" i="430" s="1"/>
  <c r="L33" i="430" s="1" a="1"/>
  <c r="L33" i="430" s="1"/>
  <c r="X10" i="430" a="1"/>
  <c r="X10" i="430" s="1"/>
  <c r="Y10" i="430" a="1"/>
  <c r="Y10" i="430" s="1"/>
  <c r="W10" i="430" a="1"/>
  <c r="W10" i="430" s="1"/>
  <c r="K10" i="430" a="1"/>
  <c r="K10" i="430" s="1"/>
  <c r="L10" i="430" s="1" a="1"/>
  <c r="L10" i="430" s="1"/>
  <c r="R9" i="430"/>
  <c r="R8" i="430"/>
  <c r="W31" i="430" a="1"/>
  <c r="W31" i="430" s="1"/>
  <c r="Y31" i="430" a="1"/>
  <c r="Y31" i="430" s="1"/>
  <c r="X31" i="430" a="1"/>
  <c r="X31" i="430" s="1"/>
  <c r="W28" i="430" a="1"/>
  <c r="W28" i="430" s="1"/>
  <c r="X28" i="430" a="1"/>
  <c r="X28" i="430" s="1"/>
  <c r="Y28" i="430" a="1"/>
  <c r="Y28" i="430" s="1"/>
  <c r="X14" i="430" a="1"/>
  <c r="X14" i="430" s="1"/>
  <c r="W14" i="430" a="1"/>
  <c r="W14" i="430" s="1"/>
  <c r="K14" i="430" a="1"/>
  <c r="K14" i="430" s="1"/>
  <c r="L14" i="430" s="1" a="1"/>
  <c r="L14" i="430" s="1"/>
  <c r="Y14" i="430" a="1"/>
  <c r="Y14" i="430" s="1"/>
  <c r="R24" i="430"/>
  <c r="R27" i="430"/>
  <c r="J3" i="430" a="1"/>
  <c r="J3" i="430" s="1"/>
  <c r="K3" i="430" a="1"/>
  <c r="K3" i="430" s="1"/>
  <c r="R23" i="430"/>
  <c r="R31" i="430"/>
  <c r="K13" i="430" a="1"/>
  <c r="K13" i="430" s="1"/>
  <c r="L13" i="430" s="1" a="1"/>
  <c r="L13" i="430" s="1"/>
  <c r="X19" i="430" a="1"/>
  <c r="X19" i="430" s="1"/>
  <c r="K19" i="430" a="1"/>
  <c r="K19" i="430" s="1"/>
  <c r="L19" i="430" s="1" a="1"/>
  <c r="L19" i="430" s="1"/>
  <c r="Y19" i="430" a="1"/>
  <c r="Y19" i="430" s="1"/>
  <c r="W19" i="430" a="1"/>
  <c r="W19" i="430" s="1"/>
  <c r="R33" i="430"/>
  <c r="R13" i="430"/>
  <c r="R34" i="430"/>
  <c r="X15" i="430" a="1"/>
  <c r="X15" i="430" s="1"/>
  <c r="K15" i="430" a="1"/>
  <c r="K15" i="430" s="1"/>
  <c r="L15" i="430" s="1" a="1"/>
  <c r="L15" i="430" s="1"/>
  <c r="Y15" i="430" a="1"/>
  <c r="Y15" i="430" s="1"/>
  <c r="W15" i="430" a="1"/>
  <c r="W15" i="430" s="1"/>
  <c r="K7" i="430" a="1"/>
  <c r="K7" i="430" s="1"/>
  <c r="K31" i="430" a="1"/>
  <c r="K31" i="430" s="1"/>
  <c r="L31" i="430" s="1" a="1"/>
  <c r="L31" i="430" s="1"/>
  <c r="Y12" i="430" a="1"/>
  <c r="Y12" i="430" s="1"/>
  <c r="X12" i="430" a="1"/>
  <c r="X12" i="430" s="1"/>
  <c r="W12" i="430" a="1"/>
  <c r="W12" i="430" s="1"/>
  <c r="X9" i="429" a="1"/>
  <c r="X9" i="429" s="1"/>
  <c r="W9" i="429" a="1"/>
  <c r="W9" i="429" s="1"/>
  <c r="Y9" i="429" a="1"/>
  <c r="Y9" i="429" s="1"/>
  <c r="Y13" i="429" a="1"/>
  <c r="Y13" i="429" s="1"/>
  <c r="W13" i="429" a="1"/>
  <c r="W13" i="429" s="1"/>
  <c r="K13" i="429" a="1"/>
  <c r="K13" i="429" s="1"/>
  <c r="L13" i="429" s="1" a="1"/>
  <c r="L13" i="429" s="1"/>
  <c r="X13" i="429" a="1"/>
  <c r="X13" i="429" s="1"/>
  <c r="Y34" i="429" a="1"/>
  <c r="Y34" i="429" s="1"/>
  <c r="K34" i="429" a="1"/>
  <c r="K34" i="429" s="1"/>
  <c r="W34" i="429" a="1"/>
  <c r="W34" i="429" s="1"/>
  <c r="X34" i="429" a="1"/>
  <c r="X34" i="429" s="1"/>
  <c r="W19" i="429" a="1"/>
  <c r="W19" i="429" s="1"/>
  <c r="X19" i="429" a="1"/>
  <c r="X19" i="429" s="1"/>
  <c r="Y19" i="429" a="1"/>
  <c r="Y19" i="429" s="1"/>
  <c r="Y11" i="429" a="1"/>
  <c r="Y11" i="429" s="1"/>
  <c r="W11" i="429" a="1"/>
  <c r="W11" i="429" s="1"/>
  <c r="K11" i="429" a="1"/>
  <c r="K11" i="429" s="1"/>
  <c r="L11" i="429" s="1" a="1"/>
  <c r="L11" i="429" s="1"/>
  <c r="X11" i="429" a="1"/>
  <c r="X11" i="429" s="1"/>
  <c r="R25" i="429"/>
  <c r="R26" i="429"/>
  <c r="R30" i="429"/>
  <c r="R28" i="429"/>
  <c r="R34" i="429"/>
  <c r="R32" i="429"/>
  <c r="R33" i="429"/>
  <c r="Y24" i="429" a="1"/>
  <c r="Y24" i="429" s="1"/>
  <c r="W24" i="429" a="1"/>
  <c r="W24" i="429" s="1"/>
  <c r="X24" i="429" a="1"/>
  <c r="X24" i="429" s="1"/>
  <c r="K24" i="429" a="1"/>
  <c r="K24" i="429" s="1"/>
  <c r="L24" i="429" s="1" a="1"/>
  <c r="L24" i="429" s="1"/>
  <c r="K19" i="429" a="1"/>
  <c r="K19" i="429" s="1"/>
  <c r="L19" i="429" s="1" a="1"/>
  <c r="L19" i="429" s="1"/>
  <c r="Y30" i="429" a="1"/>
  <c r="Y30" i="429" s="1"/>
  <c r="W30" i="429" a="1"/>
  <c r="W30" i="429" s="1"/>
  <c r="K30" i="429" a="1"/>
  <c r="K30" i="429" s="1"/>
  <c r="L30" i="429" s="1" a="1"/>
  <c r="L30" i="429" s="1"/>
  <c r="X30" i="429" a="1"/>
  <c r="X30" i="429" s="1"/>
  <c r="R9" i="429"/>
  <c r="W33" i="429" a="1"/>
  <c r="W33" i="429" s="1"/>
  <c r="X33" i="429" a="1"/>
  <c r="X33" i="429" s="1"/>
  <c r="Y33" i="429" a="1"/>
  <c r="Y33" i="429" s="1"/>
  <c r="K33" i="429" a="1"/>
  <c r="K33" i="429" s="1"/>
  <c r="L33" i="429" s="1" a="1"/>
  <c r="L33" i="429" s="1"/>
  <c r="Y22" i="429" a="1"/>
  <c r="Y22" i="429" s="1"/>
  <c r="K22" i="429" a="1"/>
  <c r="K22" i="429" s="1"/>
  <c r="L22" i="429" s="1" a="1"/>
  <c r="L22" i="429" s="1"/>
  <c r="W22" i="429" a="1"/>
  <c r="W22" i="429" s="1"/>
  <c r="X22" i="429" a="1"/>
  <c r="X22" i="429" s="1"/>
  <c r="X23" i="429" a="1"/>
  <c r="X23" i="429" s="1"/>
  <c r="Y23" i="429" a="1"/>
  <c r="Y23" i="429" s="1"/>
  <c r="K23" i="429" a="1"/>
  <c r="K23" i="429" s="1"/>
  <c r="L23" i="429" s="1" a="1"/>
  <c r="L23" i="429" s="1"/>
  <c r="W23" i="429" a="1"/>
  <c r="W23" i="429" s="1"/>
  <c r="Y32" i="429" a="1"/>
  <c r="Y32" i="429" s="1"/>
  <c r="K32" i="429" a="1"/>
  <c r="K32" i="429" s="1"/>
  <c r="L32" i="429" s="1" a="1"/>
  <c r="L32" i="429" s="1"/>
  <c r="W32" i="429" a="1"/>
  <c r="W32" i="429" s="1"/>
  <c r="X32" i="429" a="1"/>
  <c r="X32" i="429" s="1"/>
  <c r="W12" i="429" a="1"/>
  <c r="W12" i="429" s="1"/>
  <c r="X12" i="429" a="1"/>
  <c r="X12" i="429" s="1"/>
  <c r="Y12" i="429" a="1"/>
  <c r="Y12" i="429" s="1"/>
  <c r="W29" i="429" a="1"/>
  <c r="W29" i="429" s="1"/>
  <c r="X29" i="429" a="1"/>
  <c r="X29" i="429" s="1"/>
  <c r="K29" i="429" a="1"/>
  <c r="K29" i="429" s="1"/>
  <c r="L29" i="429" s="1" a="1"/>
  <c r="L29" i="429" s="1"/>
  <c r="Y29" i="429" a="1"/>
  <c r="Y29" i="429" s="1"/>
  <c r="Y26" i="429" a="1"/>
  <c r="Y26" i="429" s="1"/>
  <c r="K26" i="429" a="1"/>
  <c r="K26" i="429" s="1"/>
  <c r="L26" i="429" s="1" a="1"/>
  <c r="L26" i="429" s="1"/>
  <c r="X26" i="429" a="1"/>
  <c r="X26" i="429" s="1"/>
  <c r="W26" i="429" a="1"/>
  <c r="W26" i="429" s="1"/>
  <c r="Y10" i="429" a="1"/>
  <c r="Y10" i="429" s="1"/>
  <c r="X10" i="429" a="1"/>
  <c r="X10" i="429" s="1"/>
  <c r="W10" i="429" a="1"/>
  <c r="W10" i="429" s="1"/>
  <c r="X21" i="429" a="1"/>
  <c r="X21" i="429" s="1"/>
  <c r="K21" i="429" a="1"/>
  <c r="K21" i="429" s="1"/>
  <c r="L21" i="429" s="1" a="1"/>
  <c r="L21" i="429" s="1"/>
  <c r="Y21" i="429" a="1"/>
  <c r="Y21" i="429" s="1"/>
  <c r="W21" i="429" a="1"/>
  <c r="W21" i="429" s="1"/>
  <c r="K12" i="429" a="1"/>
  <c r="K12" i="429" s="1"/>
  <c r="L12" i="429" s="1" a="1"/>
  <c r="L12" i="429" s="1"/>
  <c r="R12" i="429"/>
  <c r="W27" i="429" a="1"/>
  <c r="W27" i="429" s="1"/>
  <c r="X27" i="429" a="1"/>
  <c r="X27" i="429" s="1"/>
  <c r="Y27" i="429" a="1"/>
  <c r="Y27" i="429" s="1"/>
  <c r="Y35" i="429" a="1"/>
  <c r="Y35" i="429" s="1"/>
  <c r="W35" i="429" a="1"/>
  <c r="W35" i="429" s="1"/>
  <c r="X35" i="429" a="1"/>
  <c r="X35" i="429" s="1"/>
  <c r="Y28" i="429" a="1"/>
  <c r="Y28" i="429" s="1"/>
  <c r="W28" i="429" a="1"/>
  <c r="W28" i="429" s="1"/>
  <c r="K28" i="429" a="1"/>
  <c r="K28" i="429" s="1"/>
  <c r="L28" i="429" s="1" a="1"/>
  <c r="L28" i="429" s="1"/>
  <c r="X28" i="429" a="1"/>
  <c r="X28" i="429" s="1"/>
  <c r="K9" i="429" a="1"/>
  <c r="K9" i="429" s="1"/>
  <c r="W20" i="429" a="1"/>
  <c r="W20" i="429" s="1"/>
  <c r="X20" i="429" a="1"/>
  <c r="X20" i="429" s="1"/>
  <c r="Y20" i="429" a="1"/>
  <c r="Y20" i="429" s="1"/>
  <c r="W31" i="429" a="1"/>
  <c r="W31" i="429" s="1"/>
  <c r="Y31" i="429" a="1"/>
  <c r="Y31" i="429" s="1"/>
  <c r="K31" i="429" a="1"/>
  <c r="K31" i="429" s="1"/>
  <c r="X31" i="429" a="1"/>
  <c r="X31" i="429" s="1"/>
  <c r="H9" i="429" a="1"/>
  <c r="H9" i="429" s="1"/>
  <c r="J3" i="429" a="1"/>
  <c r="J3" i="429" s="1"/>
  <c r="K3" i="429" a="1"/>
  <c r="K3" i="429" s="1"/>
  <c r="R20" i="429"/>
  <c r="K18" i="429" a="1"/>
  <c r="K18" i="429" s="1"/>
  <c r="L18" i="429" s="1" a="1"/>
  <c r="L18" i="429" s="1"/>
  <c r="X18" i="429" a="1"/>
  <c r="X18" i="429" s="1"/>
  <c r="W18" i="429" a="1"/>
  <c r="W18" i="429" s="1"/>
  <c r="Y18" i="429" a="1"/>
  <c r="Y18" i="429" s="1"/>
  <c r="H9" i="428" a="1"/>
  <c r="H9" i="428" s="1"/>
  <c r="W29" i="428" a="1"/>
  <c r="W29" i="428" s="1"/>
  <c r="K29" i="428" a="1"/>
  <c r="K29" i="428" s="1"/>
  <c r="L29" i="428" s="1" a="1"/>
  <c r="L29" i="428" s="1"/>
  <c r="X29" i="428" a="1"/>
  <c r="X29" i="428" s="1"/>
  <c r="Y29" i="428" a="1"/>
  <c r="Y29" i="428" s="1"/>
  <c r="X28" i="428" a="1"/>
  <c r="X28" i="428" s="1"/>
  <c r="W28" i="428" a="1"/>
  <c r="W28" i="428" s="1"/>
  <c r="K28" i="428" a="1"/>
  <c r="K28" i="428" s="1"/>
  <c r="L28" i="428" s="1" a="1"/>
  <c r="L28" i="428" s="1"/>
  <c r="Y28" i="428" a="1"/>
  <c r="Y28" i="428" s="1"/>
  <c r="W33" i="428" a="1"/>
  <c r="W33" i="428" s="1"/>
  <c r="Y33" i="428" a="1"/>
  <c r="Y33" i="428" s="1"/>
  <c r="X33" i="428" a="1"/>
  <c r="X33" i="428" s="1"/>
  <c r="K33" i="428" a="1"/>
  <c r="K33" i="428" s="1"/>
  <c r="L33" i="428" s="1" a="1"/>
  <c r="L33" i="428" s="1"/>
  <c r="W27" i="428" a="1"/>
  <c r="W27" i="428" s="1"/>
  <c r="X27" i="428" a="1"/>
  <c r="X27" i="428" s="1"/>
  <c r="Y27" i="428" a="1"/>
  <c r="Y27" i="428" s="1"/>
  <c r="H9" i="427" a="1"/>
  <c r="H9" i="427" s="1"/>
  <c r="AA9" i="427" s="1" a="1"/>
  <c r="AA9" i="427" s="1"/>
  <c r="W19" i="428" a="1"/>
  <c r="W19" i="428" s="1"/>
  <c r="Y19" i="428" a="1"/>
  <c r="Y19" i="428" s="1"/>
  <c r="X19" i="428" a="1"/>
  <c r="X19" i="428" s="1"/>
  <c r="K27" i="428" a="1"/>
  <c r="K27" i="428" s="1"/>
  <c r="L27" i="428" s="1" a="1"/>
  <c r="L27" i="428" s="1"/>
  <c r="Y21" i="428" a="1"/>
  <c r="Y21" i="428" s="1"/>
  <c r="K21" i="428" a="1"/>
  <c r="K21" i="428" s="1"/>
  <c r="L21" i="428" s="1" a="1"/>
  <c r="L21" i="428" s="1"/>
  <c r="W21" i="428" a="1"/>
  <c r="W21" i="428" s="1"/>
  <c r="X21" i="428" a="1"/>
  <c r="X21" i="428" s="1"/>
  <c r="W35" i="428" a="1"/>
  <c r="W35" i="428" s="1"/>
  <c r="K35" i="428" a="1"/>
  <c r="K35" i="428" s="1"/>
  <c r="L35" i="428" s="1" a="1"/>
  <c r="L35" i="428" s="1"/>
  <c r="X35" i="428" a="1"/>
  <c r="X35" i="428" s="1"/>
  <c r="Y35" i="428" a="1"/>
  <c r="Y35" i="428" s="1"/>
  <c r="R7" i="428"/>
  <c r="R26" i="428"/>
  <c r="Y36" i="428" a="1"/>
  <c r="Y36" i="428" s="1"/>
  <c r="K36" i="428" a="1"/>
  <c r="K36" i="428" s="1"/>
  <c r="L36" i="428" s="1" a="1"/>
  <c r="L36" i="428" s="1"/>
  <c r="X36" i="428" a="1"/>
  <c r="X36" i="428" s="1"/>
  <c r="W36" i="428" a="1"/>
  <c r="W36" i="428" s="1"/>
  <c r="R8" i="428"/>
  <c r="R12" i="428"/>
  <c r="R16" i="428"/>
  <c r="W31" i="428" a="1"/>
  <c r="W31" i="428" s="1"/>
  <c r="K31" i="428" a="1"/>
  <c r="K31" i="428" s="1"/>
  <c r="L31" i="428" s="1" a="1"/>
  <c r="L31" i="428" s="1"/>
  <c r="X31" i="428" a="1"/>
  <c r="X31" i="428" s="1"/>
  <c r="Y31" i="428" a="1"/>
  <c r="Y31" i="428" s="1"/>
  <c r="Y34" i="428" a="1"/>
  <c r="Y34" i="428" s="1"/>
  <c r="X34" i="428" a="1"/>
  <c r="X34" i="428" s="1"/>
  <c r="W34" i="428" a="1"/>
  <c r="W34" i="428" s="1"/>
  <c r="K34" i="428" a="1"/>
  <c r="K34" i="428" s="1"/>
  <c r="L34" i="428" s="1" a="1"/>
  <c r="L34" i="428" s="1"/>
  <c r="Y30" i="428" a="1"/>
  <c r="Y30" i="428" s="1"/>
  <c r="X30" i="428" a="1"/>
  <c r="X30" i="428" s="1"/>
  <c r="W30" i="428" a="1"/>
  <c r="W30" i="428" s="1"/>
  <c r="K30" i="428" a="1"/>
  <c r="K30" i="428" s="1"/>
  <c r="L30" i="428" s="1" a="1"/>
  <c r="L30" i="428" s="1"/>
  <c r="X15" i="428" a="1"/>
  <c r="X15" i="428" s="1"/>
  <c r="Y15" i="428" a="1"/>
  <c r="Y15" i="428" s="1"/>
  <c r="W15" i="428" a="1"/>
  <c r="W15" i="428" s="1"/>
  <c r="X11" i="428" a="1"/>
  <c r="X11" i="428" s="1"/>
  <c r="Y11" i="428" a="1"/>
  <c r="Y11" i="428" s="1"/>
  <c r="W11" i="428" a="1"/>
  <c r="W11" i="428" s="1"/>
  <c r="Y32" i="428" a="1"/>
  <c r="Y32" i="428" s="1"/>
  <c r="W32" i="428" a="1"/>
  <c r="W32" i="428" s="1"/>
  <c r="K32" i="428" a="1"/>
  <c r="K32" i="428" s="1"/>
  <c r="L32" i="428" s="1" a="1"/>
  <c r="L32" i="428" s="1"/>
  <c r="X32" i="428" a="1"/>
  <c r="X32" i="428" s="1"/>
  <c r="R32" i="428"/>
  <c r="R36" i="428"/>
  <c r="R29" i="428"/>
  <c r="R28" i="428"/>
  <c r="R33" i="428"/>
  <c r="R24" i="428"/>
  <c r="X7" i="428" a="1"/>
  <c r="X7" i="428" s="1"/>
  <c r="Y7" i="428" a="1"/>
  <c r="Y7" i="428" s="1"/>
  <c r="W7" i="428" a="1"/>
  <c r="W7" i="428" s="1"/>
  <c r="W19" i="427" a="1"/>
  <c r="W19" i="427" s="1"/>
  <c r="Y19" i="427" a="1"/>
  <c r="Y19" i="427" s="1"/>
  <c r="K19" i="427" a="1"/>
  <c r="K19" i="427" s="1"/>
  <c r="L19" i="427" s="1" a="1"/>
  <c r="L19" i="427" s="1"/>
  <c r="X19" i="427" a="1"/>
  <c r="X19" i="427" s="1"/>
  <c r="W21" i="427" a="1"/>
  <c r="W21" i="427" s="1"/>
  <c r="Y21" i="427" a="1"/>
  <c r="Y21" i="427" s="1"/>
  <c r="X21" i="427" a="1"/>
  <c r="X21" i="427" s="1"/>
  <c r="K21" i="427" a="1"/>
  <c r="K21" i="427" s="1"/>
  <c r="L21" i="427" s="1" a="1"/>
  <c r="L21" i="427" s="1"/>
  <c r="W12" i="427" a="1"/>
  <c r="W12" i="427" s="1"/>
  <c r="Y12" i="427" a="1"/>
  <c r="Y12" i="427" s="1"/>
  <c r="X12" i="427" a="1"/>
  <c r="X12" i="427" s="1"/>
  <c r="K12" i="427" a="1"/>
  <c r="K12" i="427" s="1"/>
  <c r="L12" i="427" s="1" a="1"/>
  <c r="L12" i="427" s="1"/>
  <c r="X7" i="427" a="1"/>
  <c r="X7" i="427" s="1"/>
  <c r="Y7" i="427" a="1"/>
  <c r="Y7" i="427" s="1"/>
  <c r="W7" i="427" a="1"/>
  <c r="W7" i="427" s="1"/>
  <c r="W20" i="427" a="1"/>
  <c r="W20" i="427" s="1"/>
  <c r="Y20" i="427" a="1"/>
  <c r="Y20" i="427" s="1"/>
  <c r="X20" i="427" a="1"/>
  <c r="X20" i="427" s="1"/>
  <c r="K20" i="427" a="1"/>
  <c r="K20" i="427" s="1"/>
  <c r="L20" i="427" s="1" a="1"/>
  <c r="L20" i="427" s="1"/>
  <c r="X35" i="427" a="1"/>
  <c r="X35" i="427" s="1"/>
  <c r="Y35" i="427" a="1"/>
  <c r="Y35" i="427" s="1"/>
  <c r="W35" i="427" a="1"/>
  <c r="W35" i="427" s="1"/>
  <c r="J3" i="427" a="1"/>
  <c r="J3" i="427" s="1"/>
  <c r="K3" i="427" a="1"/>
  <c r="K3" i="427" s="1"/>
  <c r="Y13" i="427" a="1"/>
  <c r="Y13" i="427" s="1"/>
  <c r="X13" i="427" a="1"/>
  <c r="X13" i="427" s="1"/>
  <c r="W13" i="427" a="1"/>
  <c r="W13" i="427" s="1"/>
  <c r="Y25" i="427" a="1"/>
  <c r="Y25" i="427" s="1"/>
  <c r="W25" i="427" a="1"/>
  <c r="W25" i="427" s="1"/>
  <c r="X25" i="427" a="1"/>
  <c r="X25" i="427" s="1"/>
  <c r="K25" i="427" a="1"/>
  <c r="K25" i="427" s="1"/>
  <c r="L25" i="427" s="1" a="1"/>
  <c r="L25" i="427" s="1"/>
  <c r="Y8" i="427" a="1"/>
  <c r="Y8" i="427" s="1"/>
  <c r="W8" i="427" a="1"/>
  <c r="W8" i="427" s="1"/>
  <c r="X8" i="427" a="1"/>
  <c r="X8" i="427" s="1"/>
  <c r="K8" i="427" a="1"/>
  <c r="K8" i="427" s="1"/>
  <c r="R21" i="427"/>
  <c r="R24" i="427"/>
  <c r="R17" i="427"/>
  <c r="R20" i="427"/>
  <c r="R23" i="427"/>
  <c r="R27" i="427"/>
  <c r="R19" i="427"/>
  <c r="R22" i="427"/>
  <c r="R26" i="427"/>
  <c r="R16" i="427"/>
  <c r="R18" i="427"/>
  <c r="R25" i="427"/>
  <c r="W24" i="427" a="1"/>
  <c r="W24" i="427" s="1"/>
  <c r="Y24" i="427" a="1"/>
  <c r="Y24" i="427" s="1"/>
  <c r="K24" i="427" a="1"/>
  <c r="K24" i="427" s="1"/>
  <c r="L24" i="427" s="1" a="1"/>
  <c r="L24" i="427" s="1"/>
  <c r="X24" i="427" a="1"/>
  <c r="X24" i="427" s="1"/>
  <c r="Y17" i="427" a="1"/>
  <c r="Y17" i="427" s="1"/>
  <c r="W17" i="427" a="1"/>
  <c r="W17" i="427" s="1"/>
  <c r="X17" i="427" a="1"/>
  <c r="X17" i="427" s="1"/>
  <c r="K17" i="427" a="1"/>
  <c r="K17" i="427" s="1"/>
  <c r="L17" i="427" s="1" a="1"/>
  <c r="L17" i="427" s="1"/>
  <c r="W23" i="427" a="1"/>
  <c r="W23" i="427" s="1"/>
  <c r="Y23" i="427" a="1"/>
  <c r="Y23" i="427" s="1"/>
  <c r="X23" i="427" a="1"/>
  <c r="X23" i="427" s="1"/>
  <c r="K23" i="427" a="1"/>
  <c r="K23" i="427" s="1"/>
  <c r="K35" i="427" a="1"/>
  <c r="K35" i="427" s="1"/>
  <c r="L35" i="427" s="1" a="1"/>
  <c r="L35" i="427" s="1"/>
  <c r="W22" i="427" a="1"/>
  <c r="W22" i="427" s="1"/>
  <c r="Y22" i="427" a="1"/>
  <c r="Y22" i="427" s="1"/>
  <c r="K22" i="427" a="1"/>
  <c r="K22" i="427" s="1"/>
  <c r="L22" i="427" s="1" a="1"/>
  <c r="L22" i="427" s="1"/>
  <c r="X22" i="427" a="1"/>
  <c r="X22" i="427" s="1"/>
  <c r="R33" i="427"/>
  <c r="Y29" i="427" a="1"/>
  <c r="Y29" i="427" s="1"/>
  <c r="W29" i="427" a="1"/>
  <c r="W29" i="427" s="1"/>
  <c r="X29" i="427" a="1"/>
  <c r="X29" i="427" s="1"/>
  <c r="Y10" i="427" a="1"/>
  <c r="Y10" i="427" s="1"/>
  <c r="X10" i="427" a="1"/>
  <c r="X10" i="427" s="1"/>
  <c r="W10" i="427" a="1"/>
  <c r="W10" i="427" s="1"/>
  <c r="X14" i="427" a="1"/>
  <c r="X14" i="427" s="1"/>
  <c r="W14" i="427" a="1"/>
  <c r="W14" i="427" s="1"/>
  <c r="Y14" i="427" a="1"/>
  <c r="Y14" i="427" s="1"/>
  <c r="X11" i="427" a="1"/>
  <c r="X11" i="427" s="1"/>
  <c r="Y11" i="427" a="1"/>
  <c r="Y11" i="427" s="1"/>
  <c r="W11" i="427" a="1"/>
  <c r="W11" i="427" s="1"/>
  <c r="X16" i="427" a="1"/>
  <c r="X16" i="427" s="1"/>
  <c r="Y16" i="427" a="1"/>
  <c r="Y16" i="427" s="1"/>
  <c r="W16" i="427" a="1"/>
  <c r="W16" i="427" s="1"/>
  <c r="K16" i="427" a="1"/>
  <c r="K16" i="427" s="1"/>
  <c r="L16" i="427" s="1" a="1"/>
  <c r="L16" i="427" s="1"/>
  <c r="W18" i="427" a="1"/>
  <c r="W18" i="427" s="1"/>
  <c r="Y18" i="427" a="1"/>
  <c r="Y18" i="427" s="1"/>
  <c r="K18" i="427" a="1"/>
  <c r="K18" i="427" s="1"/>
  <c r="L18" i="427" s="1" a="1"/>
  <c r="L18" i="427" s="1"/>
  <c r="X18" i="427" a="1"/>
  <c r="X18" i="427" s="1"/>
  <c r="X27" i="427" a="1"/>
  <c r="X27" i="427" s="1"/>
  <c r="W27" i="427" a="1"/>
  <c r="W27" i="427" s="1"/>
  <c r="Y27" i="427" a="1"/>
  <c r="Y27" i="427" s="1"/>
  <c r="K27" i="427" a="1"/>
  <c r="K27" i="427" s="1"/>
  <c r="L27" i="427" s="1" a="1"/>
  <c r="L27" i="427" s="1"/>
  <c r="K7" i="423" a="1"/>
  <c r="K7" i="423" s="1"/>
  <c r="W7" i="423" a="1"/>
  <c r="W7" i="423" s="1"/>
  <c r="R35" i="427"/>
  <c r="R32" i="427"/>
  <c r="Y26" i="427" a="1"/>
  <c r="Y26" i="427" s="1"/>
  <c r="W26" i="427" a="1"/>
  <c r="W26" i="427" s="1"/>
  <c r="K26" i="427" a="1"/>
  <c r="K26" i="427" s="1"/>
  <c r="L26" i="427" s="1" a="1"/>
  <c r="L26" i="427" s="1"/>
  <c r="X26" i="427" a="1"/>
  <c r="X26" i="427" s="1"/>
  <c r="K7" i="427" a="1"/>
  <c r="K7" i="427" s="1"/>
  <c r="Y9" i="427" a="1"/>
  <c r="Y9" i="427" s="1"/>
  <c r="X9" i="427" a="1"/>
  <c r="X9" i="427" s="1"/>
  <c r="W9" i="427" a="1"/>
  <c r="W9" i="427" s="1"/>
  <c r="W15" i="427" a="1"/>
  <c r="W15" i="427" s="1"/>
  <c r="Y15" i="427" a="1"/>
  <c r="Y15" i="427" s="1"/>
  <c r="X15" i="427" a="1"/>
  <c r="X15" i="427" s="1"/>
  <c r="Y35" i="426" a="1"/>
  <c r="Y35" i="426" s="1"/>
  <c r="W35" i="426" a="1"/>
  <c r="W35" i="426" s="1"/>
  <c r="X35" i="426" a="1"/>
  <c r="X35" i="426" s="1"/>
  <c r="AA9" i="426" a="1"/>
  <c r="AA9" i="426" s="1"/>
  <c r="H10" i="426" a="1"/>
  <c r="H10" i="426" s="1"/>
  <c r="Y34" i="426" a="1"/>
  <c r="Y34" i="426" s="1"/>
  <c r="W34" i="426" a="1"/>
  <c r="W34" i="426" s="1"/>
  <c r="K34" i="426" a="1"/>
  <c r="K34" i="426" s="1"/>
  <c r="L34" i="426" s="1" a="1"/>
  <c r="L34" i="426" s="1"/>
  <c r="X34" i="426" a="1"/>
  <c r="X34" i="426" s="1"/>
  <c r="R26" i="426"/>
  <c r="R25" i="426"/>
  <c r="R24" i="426"/>
  <c r="R23" i="426"/>
  <c r="R22" i="426"/>
  <c r="R21" i="426"/>
  <c r="R20" i="426"/>
  <c r="R14" i="426"/>
  <c r="R16" i="426"/>
  <c r="R18" i="426"/>
  <c r="R30" i="426"/>
  <c r="R7" i="426"/>
  <c r="R33" i="426"/>
  <c r="R12" i="426"/>
  <c r="R34" i="426"/>
  <c r="R19" i="426"/>
  <c r="R9" i="426"/>
  <c r="R29" i="426"/>
  <c r="R10" i="426"/>
  <c r="R8" i="426"/>
  <c r="R15" i="426"/>
  <c r="R17" i="426"/>
  <c r="R11" i="426"/>
  <c r="R13" i="426"/>
  <c r="K30" i="426" a="1"/>
  <c r="K30" i="426" s="1"/>
  <c r="L30" i="426" s="1" a="1"/>
  <c r="L30" i="426" s="1"/>
  <c r="W30" i="426" a="1"/>
  <c r="W30" i="426" s="1"/>
  <c r="X30" i="426" a="1"/>
  <c r="X30" i="426" s="1"/>
  <c r="Y30" i="426" a="1"/>
  <c r="Y30" i="426" s="1"/>
  <c r="W32" i="426" a="1"/>
  <c r="W32" i="426" s="1"/>
  <c r="Y32" i="426" a="1"/>
  <c r="Y32" i="426" s="1"/>
  <c r="X32" i="426" a="1"/>
  <c r="X32" i="426" s="1"/>
  <c r="K32" i="426" a="1"/>
  <c r="K32" i="426" s="1"/>
  <c r="L32" i="426" s="1" a="1"/>
  <c r="L32" i="426" s="1"/>
  <c r="R27" i="426"/>
  <c r="R35" i="426"/>
  <c r="R36" i="426"/>
  <c r="W27" i="426" a="1"/>
  <c r="W27" i="426" s="1"/>
  <c r="Y27" i="426" a="1"/>
  <c r="Y27" i="426" s="1"/>
  <c r="X27" i="426" a="1"/>
  <c r="X27" i="426" s="1"/>
  <c r="W36" i="426" a="1"/>
  <c r="W36" i="426" s="1"/>
  <c r="X36" i="426" a="1"/>
  <c r="X36" i="426" s="1"/>
  <c r="Y36" i="426" a="1"/>
  <c r="Y36" i="426" s="1"/>
  <c r="W29" i="426" a="1"/>
  <c r="W29" i="426" s="1"/>
  <c r="X29" i="426" a="1"/>
  <c r="X29" i="426" s="1"/>
  <c r="K29" i="426" a="1"/>
  <c r="K29" i="426" s="1"/>
  <c r="L29" i="426" s="1" a="1"/>
  <c r="L29" i="426" s="1"/>
  <c r="Y29" i="426" a="1"/>
  <c r="Y29" i="426" s="1"/>
  <c r="K35" i="426" a="1"/>
  <c r="K35" i="426" s="1"/>
  <c r="L35" i="426" s="1" a="1"/>
  <c r="L35" i="426" s="1"/>
  <c r="R28" i="426"/>
  <c r="W33" i="426" a="1"/>
  <c r="W33" i="426" s="1"/>
  <c r="Y33" i="426" a="1"/>
  <c r="Y33" i="426" s="1"/>
  <c r="X33" i="426" a="1"/>
  <c r="X33" i="426" s="1"/>
  <c r="K33" i="426" a="1"/>
  <c r="K33" i="426" s="1"/>
  <c r="L33" i="426" s="1" a="1"/>
  <c r="L33" i="426" s="1"/>
  <c r="W26" i="425" a="1"/>
  <c r="W26" i="425" s="1"/>
  <c r="X26" i="425" a="1"/>
  <c r="X26" i="425" s="1"/>
  <c r="Y26" i="425" a="1"/>
  <c r="Y26" i="425" s="1"/>
  <c r="K26" i="425" a="1"/>
  <c r="K26" i="425" s="1"/>
  <c r="L26" i="425" s="1" a="1"/>
  <c r="L26" i="425" s="1"/>
  <c r="Y17" i="425" a="1"/>
  <c r="Y17" i="425" s="1"/>
  <c r="W17" i="425" a="1"/>
  <c r="W17" i="425" s="1"/>
  <c r="X17" i="425" a="1"/>
  <c r="X17" i="425" s="1"/>
  <c r="K17" i="425" a="1"/>
  <c r="K17" i="425" s="1"/>
  <c r="L17" i="425" s="1" a="1"/>
  <c r="L17" i="425" s="1"/>
  <c r="Y14" i="425" a="1"/>
  <c r="Y14" i="425" s="1"/>
  <c r="W14" i="425" a="1"/>
  <c r="W14" i="425" s="1"/>
  <c r="X14" i="425" a="1"/>
  <c r="X14" i="425" s="1"/>
  <c r="K14" i="425" a="1"/>
  <c r="K14" i="425" s="1"/>
  <c r="L14" i="425" s="1" a="1"/>
  <c r="L14" i="425" s="1"/>
  <c r="Y7" i="423" a="1"/>
  <c r="Y7" i="423" s="1"/>
  <c r="W29" i="425" a="1"/>
  <c r="W29" i="425" s="1"/>
  <c r="Y29" i="425" a="1"/>
  <c r="Y29" i="425" s="1"/>
  <c r="X29" i="425" a="1"/>
  <c r="X29" i="425" s="1"/>
  <c r="K29" i="425" a="1"/>
  <c r="K29" i="425" s="1"/>
  <c r="L29" i="425" s="1" a="1"/>
  <c r="L29" i="425" s="1"/>
  <c r="W8" i="425" a="1"/>
  <c r="W8" i="425" s="1"/>
  <c r="Y8" i="425" a="1"/>
  <c r="Y8" i="425" s="1"/>
  <c r="K8" i="425" a="1"/>
  <c r="K8" i="425" s="1"/>
  <c r="X8" i="425" a="1"/>
  <c r="X8" i="425" s="1"/>
  <c r="W27" i="425" a="1"/>
  <c r="W27" i="425" s="1"/>
  <c r="K27" i="425" a="1"/>
  <c r="K27" i="425" s="1"/>
  <c r="L27" i="425" s="1" a="1"/>
  <c r="L27" i="425" s="1"/>
  <c r="Y27" i="425" a="1"/>
  <c r="Y27" i="425" s="1"/>
  <c r="X27" i="425" a="1"/>
  <c r="X27" i="425" s="1"/>
  <c r="Y19" i="425" a="1"/>
  <c r="Y19" i="425" s="1"/>
  <c r="W19" i="425" a="1"/>
  <c r="W19" i="425" s="1"/>
  <c r="K19" i="425" a="1"/>
  <c r="K19" i="425" s="1"/>
  <c r="L19" i="425" s="1" a="1"/>
  <c r="L19" i="425" s="1"/>
  <c r="X19" i="425" a="1"/>
  <c r="X19" i="425" s="1"/>
  <c r="Y36" i="425" a="1"/>
  <c r="Y36" i="425" s="1"/>
  <c r="W36" i="425" a="1"/>
  <c r="W36" i="425" s="1"/>
  <c r="X36" i="425" a="1"/>
  <c r="X36" i="425" s="1"/>
  <c r="K36" i="425" a="1"/>
  <c r="K36" i="425" s="1"/>
  <c r="L36" i="425" s="1" a="1"/>
  <c r="L36" i="425" s="1"/>
  <c r="Y21" i="425" a="1"/>
  <c r="Y21" i="425" s="1"/>
  <c r="W21" i="425" a="1"/>
  <c r="W21" i="425" s="1"/>
  <c r="K21" i="425" a="1"/>
  <c r="K21" i="425" s="1"/>
  <c r="L21" i="425" s="1" a="1"/>
  <c r="L21" i="425" s="1"/>
  <c r="X21" i="425" a="1"/>
  <c r="X21" i="425" s="1"/>
  <c r="R15" i="425"/>
  <c r="R18" i="425"/>
  <c r="R21" i="425"/>
  <c r="R36" i="425"/>
  <c r="R32" i="425"/>
  <c r="R33" i="425"/>
  <c r="R7" i="425"/>
  <c r="R10" i="425"/>
  <c r="R14" i="425"/>
  <c r="R17" i="425"/>
  <c r="R20" i="425"/>
  <c r="R30" i="425"/>
  <c r="R35" i="425"/>
  <c r="R12" i="425"/>
  <c r="R16" i="425"/>
  <c r="R22" i="425"/>
  <c r="R26" i="425"/>
  <c r="R11" i="425"/>
  <c r="R8" i="425"/>
  <c r="R13" i="425"/>
  <c r="R19" i="425"/>
  <c r="R23" i="425"/>
  <c r="R27" i="425"/>
  <c r="R31" i="425"/>
  <c r="R34" i="425"/>
  <c r="R28" i="425"/>
  <c r="R29" i="425"/>
  <c r="R9" i="425"/>
  <c r="Y18" i="425" a="1"/>
  <c r="Y18" i="425" s="1"/>
  <c r="W18" i="425" a="1"/>
  <c r="W18" i="425" s="1"/>
  <c r="X18" i="425" a="1"/>
  <c r="X18" i="425" s="1"/>
  <c r="K18" i="425" a="1"/>
  <c r="K18" i="425" s="1"/>
  <c r="L18" i="425" s="1" a="1"/>
  <c r="L18" i="425" s="1"/>
  <c r="Y22" i="425" a="1"/>
  <c r="Y22" i="425" s="1"/>
  <c r="W22" i="425" a="1"/>
  <c r="W22" i="425" s="1"/>
  <c r="X22" i="425" a="1"/>
  <c r="X22" i="425" s="1"/>
  <c r="K22" i="425" a="1"/>
  <c r="K22" i="425" s="1"/>
  <c r="L22" i="425" s="1" a="1"/>
  <c r="L22" i="425" s="1"/>
  <c r="Y35" i="425" a="1"/>
  <c r="Y35" i="425" s="1"/>
  <c r="W35" i="425" a="1"/>
  <c r="W35" i="425" s="1"/>
  <c r="K35" i="425" a="1"/>
  <c r="K35" i="425" s="1"/>
  <c r="L35" i="425" s="1" a="1"/>
  <c r="L35" i="425" s="1"/>
  <c r="X35" i="425" a="1"/>
  <c r="X35" i="425" s="1"/>
  <c r="Y24" i="425" a="1"/>
  <c r="Y24" i="425" s="1"/>
  <c r="W24" i="425" a="1"/>
  <c r="W24" i="425" s="1"/>
  <c r="X24" i="425" a="1"/>
  <c r="X24" i="425" s="1"/>
  <c r="Y9" i="425" a="1"/>
  <c r="Y9" i="425" s="1"/>
  <c r="W9" i="425" a="1"/>
  <c r="W9" i="425" s="1"/>
  <c r="X9" i="425" a="1"/>
  <c r="X9" i="425" s="1"/>
  <c r="K9" i="425" a="1"/>
  <c r="K9" i="425" s="1"/>
  <c r="W32" i="425" a="1"/>
  <c r="W32" i="425" s="1"/>
  <c r="Y32" i="425" a="1"/>
  <c r="Y32" i="425" s="1"/>
  <c r="X32" i="425" a="1"/>
  <c r="X32" i="425" s="1"/>
  <c r="K32" i="425" a="1"/>
  <c r="K32" i="425" s="1"/>
  <c r="L32" i="425" s="1" a="1"/>
  <c r="L32" i="425" s="1"/>
  <c r="K24" i="425" a="1"/>
  <c r="K24" i="425" s="1"/>
  <c r="L24" i="425" s="1" a="1"/>
  <c r="L24" i="425" s="1"/>
  <c r="Y10" i="425" a="1"/>
  <c r="Y10" i="425" s="1"/>
  <c r="W10" i="425" a="1"/>
  <c r="W10" i="425" s="1"/>
  <c r="X10" i="425" a="1"/>
  <c r="X10" i="425" s="1"/>
  <c r="K10" i="425" a="1"/>
  <c r="K10" i="425" s="1"/>
  <c r="L10" i="425" s="1" a="1"/>
  <c r="L10" i="425" s="1"/>
  <c r="Y20" i="425" a="1"/>
  <c r="Y20" i="425" s="1"/>
  <c r="W20" i="425" a="1"/>
  <c r="W20" i="425" s="1"/>
  <c r="X20" i="425" a="1"/>
  <c r="X20" i="425" s="1"/>
  <c r="K20" i="425" a="1"/>
  <c r="K20" i="425" s="1"/>
  <c r="L20" i="425" s="1" a="1"/>
  <c r="L20" i="425" s="1"/>
  <c r="R25" i="425"/>
  <c r="K3" i="425" a="1"/>
  <c r="K3" i="425" s="1"/>
  <c r="J3" i="425" a="1"/>
  <c r="J3" i="425" s="1"/>
  <c r="Y34" i="425" a="1"/>
  <c r="Y34" i="425" s="1"/>
  <c r="W34" i="425" a="1"/>
  <c r="W34" i="425" s="1"/>
  <c r="K34" i="425" a="1"/>
  <c r="K34" i="425" s="1"/>
  <c r="L34" i="425" s="1" a="1"/>
  <c r="L34" i="425" s="1"/>
  <c r="X34" i="425" a="1"/>
  <c r="X34" i="425" s="1"/>
  <c r="Y13" i="425" a="1"/>
  <c r="Y13" i="425" s="1"/>
  <c r="W13" i="425" a="1"/>
  <c r="W13" i="425" s="1"/>
  <c r="X13" i="425" a="1"/>
  <c r="X13" i="425" s="1"/>
  <c r="K13" i="425" a="1"/>
  <c r="K13" i="425" s="1"/>
  <c r="L13" i="425" s="1" a="1"/>
  <c r="L13" i="425" s="1"/>
  <c r="Y15" i="425" a="1"/>
  <c r="Y15" i="425" s="1"/>
  <c r="W15" i="425" a="1"/>
  <c r="W15" i="425" s="1"/>
  <c r="K15" i="425" a="1"/>
  <c r="K15" i="425" s="1"/>
  <c r="L15" i="425" s="1" a="1"/>
  <c r="L15" i="425" s="1"/>
  <c r="X15" i="425" a="1"/>
  <c r="X15" i="425" s="1"/>
  <c r="Y16" i="425" a="1"/>
  <c r="Y16" i="425" s="1"/>
  <c r="W16" i="425" a="1"/>
  <c r="W16" i="425" s="1"/>
  <c r="K16" i="425" a="1"/>
  <c r="K16" i="425" s="1"/>
  <c r="X16" i="425" a="1"/>
  <c r="X16" i="425" s="1"/>
  <c r="Y25" i="425" a="1"/>
  <c r="Y25" i="425" s="1"/>
  <c r="X25" i="425" a="1"/>
  <c r="X25" i="425" s="1"/>
  <c r="W25" i="425" a="1"/>
  <c r="W25" i="425" s="1"/>
  <c r="Y12" i="425" a="1"/>
  <c r="Y12" i="425" s="1"/>
  <c r="W12" i="425" a="1"/>
  <c r="W12" i="425" s="1"/>
  <c r="K12" i="425" a="1"/>
  <c r="K12" i="425" s="1"/>
  <c r="L12" i="425" s="1" a="1"/>
  <c r="L12" i="425" s="1"/>
  <c r="X12" i="425" a="1"/>
  <c r="X12" i="425" s="1"/>
  <c r="W28" i="425" a="1"/>
  <c r="W28" i="425" s="1"/>
  <c r="Y28" i="425" a="1"/>
  <c r="Y28" i="425" s="1"/>
  <c r="X28" i="425" a="1"/>
  <c r="X28" i="425" s="1"/>
  <c r="K28" i="425" a="1"/>
  <c r="K28" i="425" s="1"/>
  <c r="L28" i="425" s="1" a="1"/>
  <c r="L28" i="425" s="1"/>
  <c r="R24" i="425"/>
  <c r="Y33" i="425" a="1"/>
  <c r="Y33" i="425" s="1"/>
  <c r="W33" i="425" a="1"/>
  <c r="W33" i="425" s="1"/>
  <c r="X33" i="425" a="1"/>
  <c r="X33" i="425" s="1"/>
  <c r="K33" i="425" a="1"/>
  <c r="K33" i="425" s="1"/>
  <c r="L33" i="425" s="1" a="1"/>
  <c r="L33" i="425" s="1"/>
  <c r="Y11" i="425" a="1"/>
  <c r="Y11" i="425" s="1"/>
  <c r="W11" i="425" a="1"/>
  <c r="W11" i="425" s="1"/>
  <c r="K11" i="425" a="1"/>
  <c r="K11" i="425" s="1"/>
  <c r="L11" i="425" s="1" a="1"/>
  <c r="L11" i="425" s="1"/>
  <c r="X11" i="425" a="1"/>
  <c r="X11" i="425" s="1"/>
  <c r="Y30" i="425" a="1"/>
  <c r="Y30" i="425" s="1"/>
  <c r="W30" i="425" a="1"/>
  <c r="W30" i="425" s="1"/>
  <c r="K30" i="425" a="1"/>
  <c r="K30" i="425" s="1"/>
  <c r="L30" i="425" s="1" a="1"/>
  <c r="L30" i="425" s="1"/>
  <c r="X30" i="425" a="1"/>
  <c r="X30" i="425" s="1"/>
  <c r="Y31" i="425" a="1"/>
  <c r="Y31" i="425" s="1"/>
  <c r="W31" i="425" a="1"/>
  <c r="W31" i="425" s="1"/>
  <c r="K31" i="425" a="1"/>
  <c r="K31" i="425" s="1"/>
  <c r="L31" i="425" s="1" a="1"/>
  <c r="L31" i="425" s="1"/>
  <c r="X31" i="425" a="1"/>
  <c r="X31" i="425" s="1"/>
  <c r="Y15" i="424" a="1"/>
  <c r="Y15" i="424" s="1"/>
  <c r="W15" i="424" a="1"/>
  <c r="W15" i="424" s="1"/>
  <c r="X15" i="424" a="1"/>
  <c r="X15" i="424" s="1"/>
  <c r="K15" i="424" a="1"/>
  <c r="K15" i="424" s="1"/>
  <c r="L15" i="424" s="1" a="1"/>
  <c r="L15" i="424" s="1"/>
  <c r="W31" i="424" a="1"/>
  <c r="W31" i="424" s="1"/>
  <c r="Y31" i="424" a="1"/>
  <c r="Y31" i="424" s="1"/>
  <c r="X31" i="424" a="1"/>
  <c r="X31" i="424" s="1"/>
  <c r="H9" i="423" a="1"/>
  <c r="H9" i="423" s="1"/>
  <c r="Y17" i="424" a="1"/>
  <c r="Y17" i="424" s="1"/>
  <c r="W17" i="424" a="1"/>
  <c r="W17" i="424" s="1"/>
  <c r="X17" i="424" a="1"/>
  <c r="X17" i="424" s="1"/>
  <c r="K17" i="424" a="1"/>
  <c r="K17" i="424" s="1"/>
  <c r="L17" i="424" s="1" a="1"/>
  <c r="L17" i="424" s="1"/>
  <c r="Y20" i="424" a="1"/>
  <c r="Y20" i="424" s="1"/>
  <c r="W20" i="424" a="1"/>
  <c r="W20" i="424" s="1"/>
  <c r="X20" i="424" a="1"/>
  <c r="X20" i="424" s="1"/>
  <c r="K20" i="424" a="1"/>
  <c r="K20" i="424" s="1"/>
  <c r="L20" i="424" s="1" a="1"/>
  <c r="L20" i="424" s="1"/>
  <c r="Y21" i="424" a="1"/>
  <c r="Y21" i="424" s="1"/>
  <c r="W21" i="424" a="1"/>
  <c r="W21" i="424" s="1"/>
  <c r="X21" i="424" a="1"/>
  <c r="X21" i="424" s="1"/>
  <c r="K21" i="424" a="1"/>
  <c r="K21" i="424" s="1"/>
  <c r="L21" i="424" s="1" a="1"/>
  <c r="L21" i="424" s="1"/>
  <c r="R21" i="424"/>
  <c r="R17" i="424"/>
  <c r="R22" i="424"/>
  <c r="R18" i="424"/>
  <c r="R14" i="424"/>
  <c r="R19" i="424"/>
  <c r="R15" i="424"/>
  <c r="R13" i="424"/>
  <c r="R23" i="424"/>
  <c r="R20" i="424"/>
  <c r="R16" i="424"/>
  <c r="R10" i="424"/>
  <c r="R9" i="424"/>
  <c r="R8" i="424"/>
  <c r="R12" i="424"/>
  <c r="R7" i="424"/>
  <c r="R11" i="424"/>
  <c r="Y19" i="424" a="1"/>
  <c r="Y19" i="424" s="1"/>
  <c r="W19" i="424" a="1"/>
  <c r="W19" i="424" s="1"/>
  <c r="X19" i="424" a="1"/>
  <c r="X19" i="424" s="1"/>
  <c r="K19" i="424" a="1"/>
  <c r="K19" i="424" s="1"/>
  <c r="L19" i="424" s="1" a="1"/>
  <c r="L19" i="424" s="1"/>
  <c r="X34" i="424" a="1"/>
  <c r="X34" i="424" s="1"/>
  <c r="Y34" i="424" a="1"/>
  <c r="Y34" i="424" s="1"/>
  <c r="W34" i="424" a="1"/>
  <c r="W34" i="424" s="1"/>
  <c r="K34" i="424" a="1"/>
  <c r="K34" i="424" s="1"/>
  <c r="L34" i="424" s="1" a="1"/>
  <c r="L34" i="424" s="1"/>
  <c r="W14" i="424" a="1"/>
  <c r="W14" i="424" s="1"/>
  <c r="Y14" i="424" a="1"/>
  <c r="Y14" i="424" s="1"/>
  <c r="K14" i="424" a="1"/>
  <c r="K14" i="424" s="1"/>
  <c r="L14" i="424" s="1" a="1"/>
  <c r="L14" i="424" s="1"/>
  <c r="X14" i="424" a="1"/>
  <c r="X14" i="424" s="1"/>
  <c r="Y16" i="424" a="1"/>
  <c r="Y16" i="424" s="1"/>
  <c r="W16" i="424" a="1"/>
  <c r="W16" i="424" s="1"/>
  <c r="X16" i="424" a="1"/>
  <c r="X16" i="424" s="1"/>
  <c r="K16" i="424" a="1"/>
  <c r="K16" i="424" s="1"/>
  <c r="L16" i="424" s="1" a="1"/>
  <c r="L16" i="424" s="1"/>
  <c r="Y18" i="424" a="1"/>
  <c r="Y18" i="424" s="1"/>
  <c r="W18" i="424" a="1"/>
  <c r="W18" i="424" s="1"/>
  <c r="K18" i="424" a="1"/>
  <c r="K18" i="424" s="1"/>
  <c r="L18" i="424" s="1" a="1"/>
  <c r="L18" i="424" s="1"/>
  <c r="X18" i="424" a="1"/>
  <c r="X18" i="424" s="1"/>
  <c r="Y22" i="424" a="1"/>
  <c r="Y22" i="424" s="1"/>
  <c r="W22" i="424" a="1"/>
  <c r="W22" i="424" s="1"/>
  <c r="X22" i="424" a="1"/>
  <c r="X22" i="424" s="1"/>
  <c r="K22" i="424" a="1"/>
  <c r="K22" i="424" s="1"/>
  <c r="L22" i="424" s="1" a="1"/>
  <c r="L22" i="424" s="1"/>
  <c r="K33" i="424" a="1"/>
  <c r="K33" i="424" s="1"/>
  <c r="L33" i="424" s="1" a="1"/>
  <c r="L33" i="424" s="1"/>
  <c r="Y33" i="424" a="1"/>
  <c r="Y33" i="424" s="1"/>
  <c r="X33" i="424" a="1"/>
  <c r="X33" i="424" s="1"/>
  <c r="W33" i="424" a="1"/>
  <c r="W33" i="424" s="1"/>
  <c r="W36" i="424" a="1"/>
  <c r="W36" i="424" s="1"/>
  <c r="X36" i="424" a="1"/>
  <c r="X36" i="424" s="1"/>
  <c r="Y36" i="424" a="1"/>
  <c r="Y36" i="424" s="1"/>
  <c r="R24" i="424"/>
  <c r="K23" i="424" a="1"/>
  <c r="K23" i="424" s="1"/>
  <c r="L23" i="424" s="1" a="1"/>
  <c r="L23" i="424" s="1"/>
  <c r="X23" i="424" a="1"/>
  <c r="X23" i="424" s="1"/>
  <c r="W23" i="424" a="1"/>
  <c r="W23" i="424" s="1"/>
  <c r="Y23" i="424" a="1"/>
  <c r="Y23" i="424" s="1"/>
  <c r="R30" i="424"/>
  <c r="W22" i="423" a="1"/>
  <c r="W22" i="423" s="1"/>
  <c r="X22" i="423" a="1"/>
  <c r="X22" i="423" s="1"/>
  <c r="Y22" i="423" a="1"/>
  <c r="Y22" i="423" s="1"/>
  <c r="K22" i="423" a="1"/>
  <c r="K22" i="423" s="1"/>
  <c r="Y12" i="423" a="1"/>
  <c r="Y12" i="423" s="1"/>
  <c r="W12" i="423" a="1"/>
  <c r="W12" i="423" s="1"/>
  <c r="K12" i="423" a="1"/>
  <c r="K12" i="423" s="1"/>
  <c r="L12" i="423" s="1" a="1"/>
  <c r="L12" i="423" s="1"/>
  <c r="X12" i="423" a="1"/>
  <c r="X12" i="423" s="1"/>
  <c r="Y20" i="423" a="1"/>
  <c r="Y20" i="423" s="1"/>
  <c r="W20" i="423" a="1"/>
  <c r="W20" i="423" s="1"/>
  <c r="X20" i="423" a="1"/>
  <c r="X20" i="423" s="1"/>
  <c r="K20" i="423" a="1"/>
  <c r="K20" i="423" s="1"/>
  <c r="L20" i="423" s="1" a="1"/>
  <c r="L20" i="423" s="1"/>
  <c r="Y13" i="423" a="1"/>
  <c r="Y13" i="423" s="1"/>
  <c r="W13" i="423" a="1"/>
  <c r="W13" i="423" s="1"/>
  <c r="K13" i="423" a="1"/>
  <c r="K13" i="423" s="1"/>
  <c r="L13" i="423" s="1" a="1"/>
  <c r="L13" i="423" s="1"/>
  <c r="X13" i="423" a="1"/>
  <c r="X13" i="423" s="1"/>
  <c r="K3" i="423" a="1"/>
  <c r="K3" i="423" s="1"/>
  <c r="J3" i="423" a="1"/>
  <c r="J3" i="423" s="1"/>
  <c r="W29" i="423" a="1"/>
  <c r="W29" i="423" s="1"/>
  <c r="Y29" i="423" a="1"/>
  <c r="Y29" i="423" s="1"/>
  <c r="X29" i="423" a="1"/>
  <c r="X29" i="423" s="1"/>
  <c r="K29" i="423" a="1"/>
  <c r="K29" i="423" s="1"/>
  <c r="L29" i="423" s="1" a="1"/>
  <c r="L29" i="423" s="1"/>
  <c r="X32" i="423" a="1"/>
  <c r="X32" i="423" s="1"/>
  <c r="Y32" i="423" a="1"/>
  <c r="Y32" i="423" s="1"/>
  <c r="W32" i="423" a="1"/>
  <c r="W32" i="423" s="1"/>
  <c r="K32" i="423" a="1"/>
  <c r="K32" i="423" s="1"/>
  <c r="X31" i="423" a="1"/>
  <c r="X31" i="423" s="1"/>
  <c r="W31" i="423" a="1"/>
  <c r="W31" i="423" s="1"/>
  <c r="Y31" i="423" a="1"/>
  <c r="Y31" i="423" s="1"/>
  <c r="R27" i="423"/>
  <c r="R24" i="423"/>
  <c r="W10" i="423" a="1"/>
  <c r="W10" i="423" s="1"/>
  <c r="Y10" i="423" a="1"/>
  <c r="Y10" i="423" s="1"/>
  <c r="X10" i="423" a="1"/>
  <c r="X10" i="423" s="1"/>
  <c r="K10" i="423" a="1"/>
  <c r="K10" i="423" s="1"/>
  <c r="W14" i="423" a="1"/>
  <c r="W14" i="423" s="1"/>
  <c r="Y14" i="423" a="1"/>
  <c r="Y14" i="423" s="1"/>
  <c r="K14" i="423" a="1"/>
  <c r="K14" i="423" s="1"/>
  <c r="L14" i="423" s="1" a="1"/>
  <c r="L14" i="423" s="1"/>
  <c r="X14" i="423" a="1"/>
  <c r="X14" i="423" s="1"/>
  <c r="W18" i="423" a="1"/>
  <c r="W18" i="423" s="1"/>
  <c r="Y18" i="423" a="1"/>
  <c r="Y18" i="423" s="1"/>
  <c r="K18" i="423" a="1"/>
  <c r="K18" i="423" s="1"/>
  <c r="L18" i="423" s="1" a="1"/>
  <c r="L18" i="423" s="1"/>
  <c r="X18" i="423" a="1"/>
  <c r="X18" i="423" s="1"/>
  <c r="K28" i="423" a="1"/>
  <c r="K28" i="423" s="1"/>
  <c r="L28" i="423" s="1" a="1"/>
  <c r="L28" i="423" s="1"/>
  <c r="X28" i="423" a="1"/>
  <c r="X28" i="423" s="1"/>
  <c r="Y28" i="423" a="1"/>
  <c r="Y28" i="423" s="1"/>
  <c r="W28" i="423" a="1"/>
  <c r="W28" i="423" s="1"/>
  <c r="Y9" i="423" a="1"/>
  <c r="Y9" i="423" s="1"/>
  <c r="W9" i="423" a="1"/>
  <c r="W9" i="423" s="1"/>
  <c r="K9" i="423" a="1"/>
  <c r="K9" i="423" s="1"/>
  <c r="X9" i="423" a="1"/>
  <c r="X9" i="423" s="1"/>
  <c r="Y17" i="423" a="1"/>
  <c r="Y17" i="423" s="1"/>
  <c r="W17" i="423" a="1"/>
  <c r="W17" i="423" s="1"/>
  <c r="K17" i="423" a="1"/>
  <c r="K17" i="423" s="1"/>
  <c r="L17" i="423" s="1" a="1"/>
  <c r="L17" i="423" s="1"/>
  <c r="X17" i="423" a="1"/>
  <c r="X17" i="423" s="1"/>
  <c r="W21" i="423" a="1"/>
  <c r="W21" i="423" s="1"/>
  <c r="K21" i="423" a="1"/>
  <c r="K21" i="423" s="1"/>
  <c r="L21" i="423" s="1" a="1"/>
  <c r="L21" i="423" s="1"/>
  <c r="X21" i="423" a="1"/>
  <c r="X21" i="423" s="1"/>
  <c r="Y21" i="423" a="1"/>
  <c r="Y21" i="423" s="1"/>
  <c r="W25" i="423" a="1"/>
  <c r="W25" i="423" s="1"/>
  <c r="X25" i="423" a="1"/>
  <c r="X25" i="423" s="1"/>
  <c r="Y25" i="423" a="1"/>
  <c r="Y25" i="423" s="1"/>
  <c r="Y8" i="423" a="1"/>
  <c r="Y8" i="423" s="1"/>
  <c r="W8" i="423" a="1"/>
  <c r="W8" i="423" s="1"/>
  <c r="X8" i="423" a="1"/>
  <c r="X8" i="423" s="1"/>
  <c r="K8" i="423" a="1"/>
  <c r="K8" i="423" s="1"/>
  <c r="Y16" i="423" a="1"/>
  <c r="Y16" i="423" s="1"/>
  <c r="W16" i="423" a="1"/>
  <c r="W16" i="423" s="1"/>
  <c r="X16" i="423" a="1"/>
  <c r="X16" i="423" s="1"/>
  <c r="K16" i="423" a="1"/>
  <c r="K16" i="423" s="1"/>
  <c r="L16" i="423" s="1" a="1"/>
  <c r="L16" i="423" s="1"/>
  <c r="W26" i="423" a="1"/>
  <c r="W26" i="423" s="1"/>
  <c r="X26" i="423" a="1"/>
  <c r="X26" i="423" s="1"/>
  <c r="Y26" i="423" a="1"/>
  <c r="Y26" i="423" s="1"/>
  <c r="K26" i="423" a="1"/>
  <c r="K26" i="423" s="1"/>
  <c r="L26" i="423" s="1" a="1"/>
  <c r="L26" i="423" s="1"/>
  <c r="X30" i="423" a="1"/>
  <c r="X30" i="423" s="1"/>
  <c r="W30" i="423" a="1"/>
  <c r="W30" i="423" s="1"/>
  <c r="Y30" i="423" a="1"/>
  <c r="Y30" i="423" s="1"/>
  <c r="K30" i="423" a="1"/>
  <c r="K30" i="423" s="1"/>
  <c r="L30" i="423" s="1" a="1"/>
  <c r="L30" i="423" s="1"/>
  <c r="W27" i="423" a="1"/>
  <c r="W27" i="423" s="1"/>
  <c r="Y27" i="423" a="1"/>
  <c r="Y27" i="423" s="1"/>
  <c r="X27" i="423" a="1"/>
  <c r="X27" i="423" s="1"/>
  <c r="W23" i="423" a="1"/>
  <c r="W23" i="423" s="1"/>
  <c r="Y23" i="423" a="1"/>
  <c r="Y23" i="423" s="1"/>
  <c r="X23" i="423" a="1"/>
  <c r="X23" i="423" s="1"/>
  <c r="Y15" i="423" a="1"/>
  <c r="Y15" i="423" s="1"/>
  <c r="W15" i="423" a="1"/>
  <c r="W15" i="423" s="1"/>
  <c r="K15" i="423" a="1"/>
  <c r="K15" i="423" s="1"/>
  <c r="L15" i="423" s="1" a="1"/>
  <c r="L15" i="423" s="1"/>
  <c r="X15" i="423" a="1"/>
  <c r="X15" i="423" s="1"/>
  <c r="X24" i="423" a="1"/>
  <c r="X24" i="423" s="1"/>
  <c r="Y24" i="423" a="1"/>
  <c r="Y24" i="423" s="1"/>
  <c r="W24" i="423" a="1"/>
  <c r="W24" i="423" s="1"/>
  <c r="K27" i="423" a="1"/>
  <c r="K27" i="423" s="1"/>
  <c r="L27" i="423" s="1" a="1"/>
  <c r="L27" i="423" s="1"/>
  <c r="R19" i="423"/>
  <c r="R14" i="423"/>
  <c r="R8" i="423"/>
  <c r="R12" i="423"/>
  <c r="R21" i="423"/>
  <c r="R9" i="423"/>
  <c r="R16" i="423"/>
  <c r="R18" i="423"/>
  <c r="R15" i="423"/>
  <c r="R10" i="423"/>
  <c r="R7" i="423"/>
  <c r="R17" i="423"/>
  <c r="R11" i="423"/>
  <c r="R30" i="423"/>
  <c r="R13" i="423"/>
  <c r="R20" i="423"/>
  <c r="Y11" i="423" a="1"/>
  <c r="Y11" i="423" s="1"/>
  <c r="W11" i="423" a="1"/>
  <c r="W11" i="423" s="1"/>
  <c r="K11" i="423" a="1"/>
  <c r="K11" i="423" s="1"/>
  <c r="X11" i="423" a="1"/>
  <c r="X11" i="423" s="1"/>
  <c r="Y19" i="423" a="1"/>
  <c r="Y19" i="423" s="1"/>
  <c r="W19" i="423" a="1"/>
  <c r="W19" i="423" s="1"/>
  <c r="K19" i="423" a="1"/>
  <c r="K19" i="423" s="1"/>
  <c r="L19" i="423" s="1" a="1"/>
  <c r="L19" i="423" s="1"/>
  <c r="X19" i="423" a="1"/>
  <c r="X19" i="423" s="1"/>
  <c r="R25" i="423"/>
  <c r="K31" i="423" a="1"/>
  <c r="K31" i="423" s="1"/>
  <c r="L31" i="423" s="1" a="1"/>
  <c r="L31" i="423" s="1"/>
  <c r="B8" i="422"/>
  <c r="A9" i="422"/>
  <c r="C14" i="347" a="1"/>
  <c r="C28" i="347" a="1"/>
  <c r="C39" i="347" a="1"/>
  <c r="D28" i="347" a="1"/>
  <c r="T34" i="485" l="1"/>
  <c r="T22" i="484"/>
  <c r="T15" i="491"/>
  <c r="T17" i="491"/>
  <c r="T19" i="491"/>
  <c r="T16" i="491"/>
  <c r="T18" i="491"/>
  <c r="T20" i="491"/>
  <c r="T35" i="491"/>
  <c r="T29" i="491"/>
  <c r="T11" i="491"/>
  <c r="T31" i="491"/>
  <c r="T22" i="491"/>
  <c r="T12" i="491"/>
  <c r="T9" i="491"/>
  <c r="T36" i="491"/>
  <c r="T33" i="491"/>
  <c r="T26" i="491"/>
  <c r="T28" i="491"/>
  <c r="T27" i="491"/>
  <c r="T13" i="491"/>
  <c r="T23" i="491"/>
  <c r="T32" i="491"/>
  <c r="T25" i="491"/>
  <c r="T8" i="491"/>
  <c r="T10" i="491"/>
  <c r="T30" i="491"/>
  <c r="T34" i="491"/>
  <c r="T21" i="491"/>
  <c r="T7" i="491"/>
  <c r="T24" i="491"/>
  <c r="T14" i="491"/>
  <c r="X6" i="491"/>
  <c r="U27" i="491" s="1" a="1"/>
  <c r="U27" i="491" s="1"/>
  <c r="AA11" i="491" a="1"/>
  <c r="AA11" i="491" s="1"/>
  <c r="H12" i="491" a="1"/>
  <c r="H12" i="491" s="1"/>
  <c r="T23" i="490"/>
  <c r="T28" i="490"/>
  <c r="T25" i="490"/>
  <c r="T26" i="490"/>
  <c r="T24" i="490"/>
  <c r="T10" i="490"/>
  <c r="T20" i="490"/>
  <c r="T15" i="490"/>
  <c r="T11" i="490"/>
  <c r="T7" i="490"/>
  <c r="T18" i="490"/>
  <c r="T36" i="490"/>
  <c r="T19" i="490"/>
  <c r="T32" i="490"/>
  <c r="T14" i="490"/>
  <c r="T8" i="490"/>
  <c r="T29" i="490"/>
  <c r="T22" i="490"/>
  <c r="T16" i="490"/>
  <c r="T35" i="490"/>
  <c r="T12" i="490"/>
  <c r="T30" i="490"/>
  <c r="T33" i="490"/>
  <c r="T17" i="490"/>
  <c r="T13" i="490"/>
  <c r="T9" i="490"/>
  <c r="T31" i="490"/>
  <c r="T34" i="490"/>
  <c r="T27" i="490"/>
  <c r="T21" i="490"/>
  <c r="X6" i="490"/>
  <c r="U24" i="490" s="1" a="1"/>
  <c r="U24" i="490" s="1"/>
  <c r="AA9" i="490" a="1"/>
  <c r="AA9" i="490" s="1"/>
  <c r="H10" i="490" a="1"/>
  <c r="H10" i="490" s="1"/>
  <c r="T15" i="443"/>
  <c r="T16" i="481"/>
  <c r="AA9" i="447" a="1"/>
  <c r="AA9" i="447" s="1"/>
  <c r="T11" i="443"/>
  <c r="T16" i="488"/>
  <c r="AA9" i="489" a="1"/>
  <c r="AA9" i="489" s="1"/>
  <c r="H10" i="489" a="1"/>
  <c r="H10" i="489" s="1"/>
  <c r="X6" i="489"/>
  <c r="U30" i="489" s="1" a="1"/>
  <c r="U30" i="489" s="1"/>
  <c r="T31" i="488"/>
  <c r="T17" i="488"/>
  <c r="T7" i="488"/>
  <c r="T33" i="488"/>
  <c r="T18" i="488"/>
  <c r="T19" i="488"/>
  <c r="T21" i="488"/>
  <c r="C39" i="347"/>
  <c r="T23" i="432"/>
  <c r="T36" i="428"/>
  <c r="T16" i="426"/>
  <c r="T15" i="472"/>
  <c r="H11" i="471" a="1"/>
  <c r="H11" i="471" s="1"/>
  <c r="H12" i="471" s="1" a="1"/>
  <c r="H12" i="471" s="1"/>
  <c r="T23" i="471"/>
  <c r="T33" i="469"/>
  <c r="T26" i="469"/>
  <c r="T35" i="469"/>
  <c r="T34" i="469"/>
  <c r="T29" i="469"/>
  <c r="T31" i="469"/>
  <c r="T24" i="469"/>
  <c r="T10" i="469"/>
  <c r="T27" i="469"/>
  <c r="T32" i="469"/>
  <c r="T21" i="469"/>
  <c r="T15" i="469"/>
  <c r="T14" i="469"/>
  <c r="T23" i="469"/>
  <c r="T20" i="469"/>
  <c r="T30" i="469"/>
  <c r="T12" i="469"/>
  <c r="T7" i="469"/>
  <c r="T8" i="469"/>
  <c r="T28" i="469"/>
  <c r="T11" i="469"/>
  <c r="T16" i="469"/>
  <c r="T13" i="469"/>
  <c r="T9" i="469"/>
  <c r="T19" i="469"/>
  <c r="T17" i="469"/>
  <c r="T18" i="469"/>
  <c r="T36" i="469"/>
  <c r="T22" i="469"/>
  <c r="T25" i="469"/>
  <c r="T14" i="468"/>
  <c r="T21" i="468"/>
  <c r="T15" i="468"/>
  <c r="T24" i="468"/>
  <c r="T27" i="468"/>
  <c r="T36" i="468"/>
  <c r="T30" i="468"/>
  <c r="T17" i="468"/>
  <c r="T22" i="468"/>
  <c r="T31" i="468"/>
  <c r="T16" i="468"/>
  <c r="T11" i="468"/>
  <c r="T25" i="468"/>
  <c r="T28" i="468"/>
  <c r="T20" i="468"/>
  <c r="T29" i="468"/>
  <c r="T18" i="468"/>
  <c r="T19" i="468"/>
  <c r="T32" i="468"/>
  <c r="T12" i="468"/>
  <c r="T13" i="468"/>
  <c r="T7" i="468"/>
  <c r="T33" i="468"/>
  <c r="T9" i="468"/>
  <c r="T26" i="468"/>
  <c r="T23" i="468"/>
  <c r="T35" i="468"/>
  <c r="T8" i="468"/>
  <c r="T34" i="468"/>
  <c r="T10" i="468"/>
  <c r="T24" i="459"/>
  <c r="T22" i="488"/>
  <c r="T26" i="488"/>
  <c r="T29" i="488"/>
  <c r="T15" i="488"/>
  <c r="T12" i="488"/>
  <c r="T34" i="488"/>
  <c r="T23" i="488"/>
  <c r="T9" i="488"/>
  <c r="T35" i="488"/>
  <c r="T14" i="488"/>
  <c r="T32" i="488"/>
  <c r="T8" i="488"/>
  <c r="T20" i="488"/>
  <c r="T11" i="488"/>
  <c r="T25" i="488"/>
  <c r="T36" i="488"/>
  <c r="T27" i="488"/>
  <c r="T10" i="488"/>
  <c r="T30" i="488"/>
  <c r="T24" i="488"/>
  <c r="T28" i="488"/>
  <c r="T13" i="488"/>
  <c r="H11" i="488" a="1"/>
  <c r="H11" i="488" s="1"/>
  <c r="AA11" i="488" s="1" a="1"/>
  <c r="AA11" i="488" s="1"/>
  <c r="H10" i="476" a="1"/>
  <c r="H10" i="476" s="1"/>
  <c r="AA10" i="476" s="1" a="1"/>
  <c r="AA10" i="476" s="1"/>
  <c r="T27" i="441"/>
  <c r="T16" i="424"/>
  <c r="T14" i="456"/>
  <c r="T23" i="441"/>
  <c r="T28" i="441"/>
  <c r="X6" i="488"/>
  <c r="U30" i="488" s="1" a="1"/>
  <c r="U30" i="488" s="1"/>
  <c r="T8" i="485"/>
  <c r="T32" i="485"/>
  <c r="T25" i="485"/>
  <c r="T22" i="485"/>
  <c r="T14" i="485"/>
  <c r="T29" i="485"/>
  <c r="T30" i="485"/>
  <c r="T18" i="485"/>
  <c r="T12" i="485"/>
  <c r="T17" i="485"/>
  <c r="T28" i="485"/>
  <c r="T7" i="485"/>
  <c r="T11" i="485"/>
  <c r="T33" i="485"/>
  <c r="T36" i="485"/>
  <c r="T31" i="485"/>
  <c r="T27" i="485"/>
  <c r="T24" i="485"/>
  <c r="T15" i="485"/>
  <c r="T21" i="485"/>
  <c r="T13" i="485"/>
  <c r="T9" i="485"/>
  <c r="T26" i="485"/>
  <c r="T23" i="485"/>
  <c r="T19" i="485"/>
  <c r="T20" i="485"/>
  <c r="T10" i="485"/>
  <c r="T35" i="485"/>
  <c r="T16" i="485"/>
  <c r="T30" i="451"/>
  <c r="T22" i="451"/>
  <c r="T15" i="451"/>
  <c r="T20" i="451"/>
  <c r="T24" i="451"/>
  <c r="T35" i="451"/>
  <c r="T33" i="451"/>
  <c r="T13" i="451"/>
  <c r="T17" i="451"/>
  <c r="T32" i="451"/>
  <c r="T36" i="451"/>
  <c r="T16" i="451"/>
  <c r="T12" i="451"/>
  <c r="T21" i="451"/>
  <c r="T23" i="451"/>
  <c r="T27" i="451"/>
  <c r="T19" i="451"/>
  <c r="T26" i="451"/>
  <c r="T18" i="451"/>
  <c r="T28" i="451"/>
  <c r="T31" i="451"/>
  <c r="T8" i="451"/>
  <c r="T29" i="451"/>
  <c r="T14" i="451"/>
  <c r="T7" i="451"/>
  <c r="T25" i="451"/>
  <c r="T11" i="451"/>
  <c r="T9" i="451"/>
  <c r="T34" i="451"/>
  <c r="T10" i="451"/>
  <c r="T30" i="446"/>
  <c r="T13" i="445"/>
  <c r="T25" i="443"/>
  <c r="T7" i="443"/>
  <c r="T31" i="443"/>
  <c r="T8" i="443"/>
  <c r="T26" i="443"/>
  <c r="T36" i="443"/>
  <c r="T22" i="443"/>
  <c r="T24" i="443"/>
  <c r="T17" i="443"/>
  <c r="T35" i="443"/>
  <c r="T29" i="443"/>
  <c r="T20" i="443"/>
  <c r="T34" i="443"/>
  <c r="T10" i="443"/>
  <c r="T21" i="443"/>
  <c r="T28" i="443"/>
  <c r="T14" i="443"/>
  <c r="T33" i="443"/>
  <c r="T27" i="443"/>
  <c r="T23" i="443"/>
  <c r="T19" i="443"/>
  <c r="T12" i="443"/>
  <c r="T13" i="443"/>
  <c r="T30" i="443"/>
  <c r="T9" i="443"/>
  <c r="T18" i="443"/>
  <c r="T32" i="443"/>
  <c r="T16" i="443"/>
  <c r="T18" i="484"/>
  <c r="T16" i="484"/>
  <c r="T29" i="484"/>
  <c r="T23" i="484"/>
  <c r="T31" i="484"/>
  <c r="T33" i="484"/>
  <c r="T36" i="484"/>
  <c r="T12" i="484"/>
  <c r="T28" i="484"/>
  <c r="T35" i="484"/>
  <c r="T14" i="484"/>
  <c r="T11" i="484"/>
  <c r="T7" i="484"/>
  <c r="T17" i="484"/>
  <c r="T21" i="484"/>
  <c r="T13" i="484"/>
  <c r="T10" i="484"/>
  <c r="T34" i="484"/>
  <c r="T19" i="484"/>
  <c r="T25" i="484"/>
  <c r="T9" i="484"/>
  <c r="T27" i="484"/>
  <c r="T24" i="484"/>
  <c r="T8" i="484"/>
  <c r="T15" i="484"/>
  <c r="T26" i="484"/>
  <c r="T20" i="484"/>
  <c r="T30" i="484"/>
  <c r="T32" i="484"/>
  <c r="T30" i="441"/>
  <c r="T21" i="441"/>
  <c r="T15" i="441"/>
  <c r="T11" i="441"/>
  <c r="T25" i="441"/>
  <c r="T33" i="441"/>
  <c r="T14" i="441"/>
  <c r="T8" i="441"/>
  <c r="T32" i="441"/>
  <c r="T19" i="441"/>
  <c r="T34" i="441"/>
  <c r="T31" i="441"/>
  <c r="T9" i="441"/>
  <c r="T18" i="441"/>
  <c r="T17" i="441"/>
  <c r="T26" i="441"/>
  <c r="T16" i="441"/>
  <c r="T7" i="441"/>
  <c r="T22" i="441"/>
  <c r="T10" i="441"/>
  <c r="T35" i="441"/>
  <c r="T36" i="441"/>
  <c r="T29" i="441"/>
  <c r="T12" i="441"/>
  <c r="T13" i="441"/>
  <c r="T24" i="441"/>
  <c r="T20" i="441"/>
  <c r="T11" i="434"/>
  <c r="T9" i="432"/>
  <c r="T29" i="432"/>
  <c r="T22" i="432"/>
  <c r="T28" i="432"/>
  <c r="T36" i="432"/>
  <c r="T32" i="432"/>
  <c r="T8" i="432"/>
  <c r="T33" i="432"/>
  <c r="T11" i="432"/>
  <c r="T10" i="432"/>
  <c r="T7" i="432"/>
  <c r="T14" i="432"/>
  <c r="T26" i="432"/>
  <c r="T27" i="432"/>
  <c r="T20" i="432"/>
  <c r="T21" i="432"/>
  <c r="T35" i="432"/>
  <c r="T30" i="432"/>
  <c r="T19" i="432"/>
  <c r="T15" i="432"/>
  <c r="T34" i="432"/>
  <c r="T16" i="432"/>
  <c r="T24" i="432"/>
  <c r="T18" i="432"/>
  <c r="T25" i="432"/>
  <c r="T31" i="432"/>
  <c r="T13" i="432"/>
  <c r="T12" i="432"/>
  <c r="T17" i="432"/>
  <c r="T12" i="429"/>
  <c r="T27" i="428"/>
  <c r="T22" i="428"/>
  <c r="T9" i="428"/>
  <c r="T33" i="428"/>
  <c r="T10" i="428"/>
  <c r="T13" i="428"/>
  <c r="T32" i="428"/>
  <c r="T18" i="428"/>
  <c r="T17" i="428"/>
  <c r="T8" i="428"/>
  <c r="T35" i="428"/>
  <c r="T14" i="428"/>
  <c r="T12" i="428"/>
  <c r="T30" i="428"/>
  <c r="T7" i="428"/>
  <c r="T24" i="428"/>
  <c r="T34" i="428"/>
  <c r="T21" i="428"/>
  <c r="T23" i="428"/>
  <c r="T31" i="428"/>
  <c r="T11" i="428"/>
  <c r="T16" i="428"/>
  <c r="T29" i="428"/>
  <c r="T26" i="428"/>
  <c r="T20" i="428"/>
  <c r="T28" i="428"/>
  <c r="T15" i="428"/>
  <c r="T19" i="428"/>
  <c r="T25" i="428"/>
  <c r="T12" i="426"/>
  <c r="T31" i="426"/>
  <c r="T22" i="424"/>
  <c r="T18" i="424"/>
  <c r="T29" i="424"/>
  <c r="T15" i="424"/>
  <c r="T26" i="424"/>
  <c r="T31" i="424"/>
  <c r="T27" i="424"/>
  <c r="T9" i="424"/>
  <c r="T25" i="424"/>
  <c r="T13" i="424"/>
  <c r="T30" i="424"/>
  <c r="T14" i="424"/>
  <c r="T32" i="424"/>
  <c r="T34" i="449"/>
  <c r="T16" i="447"/>
  <c r="T17" i="480"/>
  <c r="T32" i="480"/>
  <c r="T31" i="480"/>
  <c r="T23" i="480"/>
  <c r="T24" i="480"/>
  <c r="T29" i="480"/>
  <c r="T8" i="480"/>
  <c r="T11" i="480"/>
  <c r="T9" i="480"/>
  <c r="T30" i="480"/>
  <c r="T25" i="480"/>
  <c r="T22" i="480"/>
  <c r="T35" i="480"/>
  <c r="T26" i="480"/>
  <c r="T27" i="480"/>
  <c r="T19" i="480"/>
  <c r="T34" i="480"/>
  <c r="T13" i="480"/>
  <c r="T33" i="480"/>
  <c r="T16" i="480"/>
  <c r="T10" i="480"/>
  <c r="T7" i="480"/>
  <c r="T20" i="480"/>
  <c r="T21" i="480"/>
  <c r="T14" i="480"/>
  <c r="T12" i="480"/>
  <c r="T28" i="480"/>
  <c r="T36" i="480"/>
  <c r="T18" i="480"/>
  <c r="T15" i="480"/>
  <c r="H10" i="479" a="1"/>
  <c r="H10" i="479" s="1"/>
  <c r="AA10" i="479" s="1" a="1"/>
  <c r="AA10" i="479" s="1"/>
  <c r="T12" i="479"/>
  <c r="T13" i="479"/>
  <c r="T26" i="479"/>
  <c r="T29" i="479"/>
  <c r="T16" i="479"/>
  <c r="T33" i="479"/>
  <c r="T7" i="479"/>
  <c r="T20" i="479"/>
  <c r="T24" i="479"/>
  <c r="T36" i="479"/>
  <c r="T28" i="479"/>
  <c r="T34" i="479"/>
  <c r="T14" i="479"/>
  <c r="T21" i="479"/>
  <c r="T17" i="479"/>
  <c r="T27" i="479"/>
  <c r="T9" i="479"/>
  <c r="T30" i="479"/>
  <c r="T31" i="479"/>
  <c r="T15" i="479"/>
  <c r="T18" i="479"/>
  <c r="T23" i="479"/>
  <c r="T10" i="479"/>
  <c r="T8" i="479"/>
  <c r="T19" i="479"/>
  <c r="T32" i="479"/>
  <c r="T25" i="479"/>
  <c r="T11" i="479"/>
  <c r="T22" i="479"/>
  <c r="T35" i="479"/>
  <c r="T14" i="487"/>
  <c r="T19" i="487"/>
  <c r="T26" i="487"/>
  <c r="T8" i="487"/>
  <c r="T22" i="487"/>
  <c r="T36" i="487"/>
  <c r="T29" i="487"/>
  <c r="T21" i="487"/>
  <c r="T7" i="487"/>
  <c r="T17" i="487"/>
  <c r="T34" i="487"/>
  <c r="T18" i="487"/>
  <c r="T12" i="487"/>
  <c r="T25" i="487"/>
  <c r="T13" i="487"/>
  <c r="T9" i="487"/>
  <c r="T15" i="487"/>
  <c r="T20" i="487"/>
  <c r="T23" i="487"/>
  <c r="T16" i="487"/>
  <c r="T10" i="487"/>
  <c r="T33" i="487"/>
  <c r="T35" i="487"/>
  <c r="T30" i="487"/>
  <c r="T31" i="487"/>
  <c r="T32" i="487"/>
  <c r="T28" i="487"/>
  <c r="T24" i="487"/>
  <c r="T27" i="487"/>
  <c r="T11" i="487"/>
  <c r="T11" i="478"/>
  <c r="T34" i="478"/>
  <c r="T22" i="478"/>
  <c r="T18" i="478"/>
  <c r="T25" i="478"/>
  <c r="T26" i="478"/>
  <c r="T20" i="478"/>
  <c r="T15" i="478"/>
  <c r="T23" i="478"/>
  <c r="T28" i="478"/>
  <c r="T9" i="478"/>
  <c r="T36" i="478"/>
  <c r="T7" i="478"/>
  <c r="T17" i="478"/>
  <c r="T8" i="478"/>
  <c r="T12" i="478"/>
  <c r="T31" i="478"/>
  <c r="T33" i="478"/>
  <c r="T14" i="478"/>
  <c r="T30" i="478"/>
  <c r="T24" i="478"/>
  <c r="T27" i="478"/>
  <c r="T19" i="478"/>
  <c r="T32" i="478"/>
  <c r="T29" i="478"/>
  <c r="T16" i="478"/>
  <c r="T13" i="478"/>
  <c r="T10" i="478"/>
  <c r="T35" i="478"/>
  <c r="T21" i="478"/>
  <c r="T16" i="465"/>
  <c r="X6" i="487"/>
  <c r="U13" i="487" s="1" a="1"/>
  <c r="U13" i="487" s="1"/>
  <c r="AA9" i="487" a="1"/>
  <c r="AA9" i="487" s="1"/>
  <c r="H10" i="487" a="1"/>
  <c r="H10" i="487" s="1"/>
  <c r="X6" i="486"/>
  <c r="U15" i="486" s="1" a="1"/>
  <c r="U15" i="486" s="1"/>
  <c r="T8" i="426"/>
  <c r="T21" i="424"/>
  <c r="T19" i="424"/>
  <c r="T24" i="424"/>
  <c r="T10" i="424"/>
  <c r="T11" i="424"/>
  <c r="T7" i="424"/>
  <c r="T8" i="424"/>
  <c r="T34" i="424"/>
  <c r="T36" i="424"/>
  <c r="T12" i="424"/>
  <c r="T17" i="424"/>
  <c r="T23" i="424"/>
  <c r="T20" i="424"/>
  <c r="T35" i="424"/>
  <c r="T28" i="424"/>
  <c r="T33" i="424"/>
  <c r="AA9" i="486" a="1"/>
  <c r="AA9" i="486" s="1"/>
  <c r="H10" i="486" a="1"/>
  <c r="H10" i="486" s="1"/>
  <c r="U25" i="486" a="1"/>
  <c r="U25" i="486" s="1"/>
  <c r="T12" i="454"/>
  <c r="T22" i="426"/>
  <c r="U31" i="486" a="1"/>
  <c r="U31" i="486" s="1"/>
  <c r="U23" i="486" a="1"/>
  <c r="U23" i="486" s="1"/>
  <c r="U11" i="486" a="1"/>
  <c r="U11" i="486" s="1"/>
  <c r="U10" i="486" a="1"/>
  <c r="U10" i="486" s="1"/>
  <c r="T34" i="472"/>
  <c r="T17" i="472"/>
  <c r="T31" i="472"/>
  <c r="T8" i="472"/>
  <c r="T10" i="472"/>
  <c r="T22" i="472"/>
  <c r="H10" i="472" a="1"/>
  <c r="H10" i="472" s="1"/>
  <c r="H11" i="472" s="1" a="1"/>
  <c r="H11" i="472" s="1"/>
  <c r="T13" i="472"/>
  <c r="T12" i="472"/>
  <c r="T19" i="472"/>
  <c r="T20" i="472"/>
  <c r="T11" i="472"/>
  <c r="T26" i="472"/>
  <c r="T28" i="472"/>
  <c r="T23" i="472"/>
  <c r="T29" i="472"/>
  <c r="T30" i="472"/>
  <c r="T14" i="472"/>
  <c r="T21" i="472"/>
  <c r="T35" i="472"/>
  <c r="T7" i="472"/>
  <c r="T24" i="472"/>
  <c r="T25" i="472"/>
  <c r="T9" i="472"/>
  <c r="T18" i="472"/>
  <c r="T33" i="472"/>
  <c r="T27" i="472"/>
  <c r="T16" i="472"/>
  <c r="T36" i="472"/>
  <c r="T32" i="472"/>
  <c r="T25" i="474"/>
  <c r="T27" i="474"/>
  <c r="T21" i="474"/>
  <c r="T19" i="474"/>
  <c r="T28" i="474"/>
  <c r="T7" i="474"/>
  <c r="T32" i="474"/>
  <c r="T24" i="474"/>
  <c r="T29" i="474"/>
  <c r="T33" i="474"/>
  <c r="T13" i="474"/>
  <c r="T18" i="474"/>
  <c r="T12" i="474"/>
  <c r="T16" i="474"/>
  <c r="T22" i="474"/>
  <c r="T31" i="474"/>
  <c r="T17" i="474"/>
  <c r="T35" i="474"/>
  <c r="T20" i="474"/>
  <c r="T11" i="474"/>
  <c r="T26" i="474"/>
  <c r="T15" i="474"/>
  <c r="T23" i="474"/>
  <c r="T34" i="474"/>
  <c r="T10" i="474"/>
  <c r="T8" i="474"/>
  <c r="T36" i="474"/>
  <c r="T9" i="474"/>
  <c r="T30" i="474"/>
  <c r="T14" i="474"/>
  <c r="H10" i="475" a="1"/>
  <c r="H10" i="475" s="1"/>
  <c r="AA10" i="475" s="1" a="1"/>
  <c r="AA10" i="475" s="1"/>
  <c r="T33" i="475"/>
  <c r="T35" i="475"/>
  <c r="T36" i="475"/>
  <c r="T30" i="475"/>
  <c r="T10" i="475"/>
  <c r="T21" i="475"/>
  <c r="T32" i="475"/>
  <c r="T9" i="475"/>
  <c r="T31" i="475"/>
  <c r="T7" i="475"/>
  <c r="T26" i="475"/>
  <c r="T11" i="475"/>
  <c r="T8" i="475"/>
  <c r="T19" i="475"/>
  <c r="T25" i="475"/>
  <c r="T23" i="475"/>
  <c r="T24" i="475"/>
  <c r="T18" i="475"/>
  <c r="T14" i="475"/>
  <c r="T34" i="475"/>
  <c r="T17" i="475"/>
  <c r="T28" i="475"/>
  <c r="T27" i="475"/>
  <c r="T22" i="475"/>
  <c r="T20" i="475"/>
  <c r="T13" i="475"/>
  <c r="T29" i="475"/>
  <c r="T16" i="475"/>
  <c r="T12" i="475"/>
  <c r="T15" i="475"/>
  <c r="T30" i="471"/>
  <c r="T7" i="471"/>
  <c r="T17" i="471"/>
  <c r="T28" i="471"/>
  <c r="T11" i="471"/>
  <c r="T22" i="471"/>
  <c r="T12" i="471"/>
  <c r="T27" i="471"/>
  <c r="T34" i="471"/>
  <c r="T10" i="471"/>
  <c r="T31" i="471"/>
  <c r="T19" i="471"/>
  <c r="T26" i="471"/>
  <c r="T9" i="471"/>
  <c r="T8" i="471"/>
  <c r="T24" i="471"/>
  <c r="T25" i="471"/>
  <c r="T33" i="471"/>
  <c r="T36" i="471"/>
  <c r="T18" i="471"/>
  <c r="T16" i="471"/>
  <c r="T15" i="471"/>
  <c r="T14" i="471"/>
  <c r="T21" i="471"/>
  <c r="T35" i="471"/>
  <c r="T32" i="471"/>
  <c r="T29" i="471"/>
  <c r="T13" i="471"/>
  <c r="T20" i="471"/>
  <c r="T29" i="477"/>
  <c r="T27" i="477"/>
  <c r="T8" i="477"/>
  <c r="T28" i="477"/>
  <c r="T15" i="477"/>
  <c r="T35" i="477"/>
  <c r="T14" i="477"/>
  <c r="T26" i="477"/>
  <c r="T24" i="477"/>
  <c r="T9" i="477"/>
  <c r="T19" i="477"/>
  <c r="T18" i="477"/>
  <c r="T31" i="477"/>
  <c r="T17" i="477"/>
  <c r="T25" i="477"/>
  <c r="T32" i="477"/>
  <c r="T22" i="477"/>
  <c r="T11" i="477"/>
  <c r="T36" i="477"/>
  <c r="T33" i="477"/>
  <c r="T13" i="477"/>
  <c r="T21" i="477"/>
  <c r="T16" i="477"/>
  <c r="T30" i="477"/>
  <c r="T23" i="477"/>
  <c r="T7" i="477"/>
  <c r="T34" i="477"/>
  <c r="T10" i="477"/>
  <c r="T20" i="477"/>
  <c r="T12" i="477"/>
  <c r="T25" i="470"/>
  <c r="T16" i="470"/>
  <c r="T23" i="470"/>
  <c r="T24" i="470"/>
  <c r="T17" i="470"/>
  <c r="T34" i="470"/>
  <c r="T14" i="470"/>
  <c r="T12" i="470"/>
  <c r="T21" i="470"/>
  <c r="T28" i="470"/>
  <c r="T18" i="470"/>
  <c r="T36" i="470"/>
  <c r="T7" i="470"/>
  <c r="T10" i="470"/>
  <c r="T19" i="470"/>
  <c r="T20" i="470"/>
  <c r="T9" i="470"/>
  <c r="T11" i="470"/>
  <c r="T8" i="470"/>
  <c r="T35" i="470"/>
  <c r="T29" i="470"/>
  <c r="T32" i="470"/>
  <c r="T22" i="470"/>
  <c r="T15" i="470"/>
  <c r="T27" i="470"/>
  <c r="T31" i="470"/>
  <c r="T13" i="470"/>
  <c r="T30" i="470"/>
  <c r="T26" i="470"/>
  <c r="T33" i="470"/>
  <c r="T11" i="467"/>
  <c r="T18" i="467"/>
  <c r="T34" i="467"/>
  <c r="T24" i="467"/>
  <c r="T8" i="467"/>
  <c r="T20" i="467"/>
  <c r="T33" i="467"/>
  <c r="T32" i="467"/>
  <c r="T7" i="467"/>
  <c r="T26" i="467"/>
  <c r="T19" i="467"/>
  <c r="T17" i="467"/>
  <c r="T27" i="467"/>
  <c r="T21" i="467"/>
  <c r="T30" i="467"/>
  <c r="T14" i="467"/>
  <c r="T22" i="467"/>
  <c r="T12" i="467"/>
  <c r="T10" i="467"/>
  <c r="T35" i="467"/>
  <c r="T25" i="467"/>
  <c r="T16" i="467"/>
  <c r="T28" i="467"/>
  <c r="T29" i="467"/>
  <c r="T9" i="467"/>
  <c r="T31" i="467"/>
  <c r="T23" i="467"/>
  <c r="T15" i="467"/>
  <c r="T36" i="467"/>
  <c r="T13" i="467"/>
  <c r="T30" i="466"/>
  <c r="T28" i="466"/>
  <c r="T23" i="466"/>
  <c r="T18" i="466"/>
  <c r="T16" i="466"/>
  <c r="T32" i="466"/>
  <c r="T7" i="466"/>
  <c r="T21" i="466"/>
  <c r="T19" i="466"/>
  <c r="T22" i="466"/>
  <c r="T14" i="466"/>
  <c r="T29" i="466"/>
  <c r="T25" i="466"/>
  <c r="T20" i="466"/>
  <c r="T24" i="466"/>
  <c r="T9" i="466"/>
  <c r="T33" i="466"/>
  <c r="T35" i="466"/>
  <c r="T31" i="466"/>
  <c r="T8" i="466"/>
  <c r="T12" i="466"/>
  <c r="T27" i="466"/>
  <c r="T11" i="466"/>
  <c r="T15" i="466"/>
  <c r="T13" i="466"/>
  <c r="T26" i="466"/>
  <c r="T10" i="466"/>
  <c r="T36" i="466"/>
  <c r="T17" i="466"/>
  <c r="T34" i="466"/>
  <c r="T15" i="465"/>
  <c r="T14" i="465"/>
  <c r="T8" i="465"/>
  <c r="T20" i="465"/>
  <c r="T12" i="465"/>
  <c r="T24" i="465"/>
  <c r="T26" i="465"/>
  <c r="T18" i="465"/>
  <c r="T25" i="465"/>
  <c r="T36" i="465"/>
  <c r="T32" i="465"/>
  <c r="T11" i="465"/>
  <c r="T34" i="465"/>
  <c r="T9" i="465"/>
  <c r="T30" i="465"/>
  <c r="T7" i="465"/>
  <c r="T22" i="465"/>
  <c r="T19" i="465"/>
  <c r="T27" i="465"/>
  <c r="T10" i="465"/>
  <c r="T35" i="465"/>
  <c r="T21" i="465"/>
  <c r="T28" i="465"/>
  <c r="T13" i="465"/>
  <c r="T23" i="465"/>
  <c r="T33" i="465"/>
  <c r="T31" i="465"/>
  <c r="T29" i="465"/>
  <c r="T17" i="465"/>
  <c r="H10" i="464" a="1"/>
  <c r="H10" i="464" s="1"/>
  <c r="T34" i="464"/>
  <c r="T21" i="464"/>
  <c r="T23" i="464"/>
  <c r="T16" i="464"/>
  <c r="T25" i="464"/>
  <c r="T26" i="464"/>
  <c r="T27" i="464"/>
  <c r="T7" i="464"/>
  <c r="T24" i="464"/>
  <c r="T10" i="464"/>
  <c r="T12" i="464"/>
  <c r="T15" i="464"/>
  <c r="T20" i="464"/>
  <c r="T14" i="464"/>
  <c r="T30" i="464"/>
  <c r="T35" i="464"/>
  <c r="T32" i="464"/>
  <c r="T22" i="464"/>
  <c r="T8" i="464"/>
  <c r="T9" i="464"/>
  <c r="T33" i="464"/>
  <c r="T28" i="464"/>
  <c r="T17" i="464"/>
  <c r="T36" i="464"/>
  <c r="T31" i="464"/>
  <c r="T29" i="464"/>
  <c r="T13" i="464"/>
  <c r="T19" i="464"/>
  <c r="T18" i="464"/>
  <c r="T11" i="464"/>
  <c r="T12" i="463"/>
  <c r="T11" i="463"/>
  <c r="T20" i="463"/>
  <c r="T21" i="463"/>
  <c r="T31" i="463"/>
  <c r="T32" i="463"/>
  <c r="T28" i="463"/>
  <c r="T10" i="463"/>
  <c r="T23" i="463"/>
  <c r="T7" i="463"/>
  <c r="T8" i="463"/>
  <c r="T35" i="463"/>
  <c r="T22" i="463"/>
  <c r="T29" i="463"/>
  <c r="T33" i="463"/>
  <c r="T14" i="463"/>
  <c r="T17" i="463"/>
  <c r="T16" i="463"/>
  <c r="T30" i="463"/>
  <c r="T15" i="463"/>
  <c r="T9" i="463"/>
  <c r="T26" i="463"/>
  <c r="T19" i="463"/>
  <c r="T25" i="463"/>
  <c r="T24" i="463"/>
  <c r="T13" i="463"/>
  <c r="T34" i="463"/>
  <c r="T27" i="463"/>
  <c r="T36" i="463"/>
  <c r="T18" i="463"/>
  <c r="T8" i="462"/>
  <c r="T22" i="462"/>
  <c r="T31" i="462"/>
  <c r="T30" i="462"/>
  <c r="T26" i="462"/>
  <c r="T11" i="462"/>
  <c r="T18" i="462"/>
  <c r="T14" i="462"/>
  <c r="T10" i="462"/>
  <c r="T29" i="462"/>
  <c r="T16" i="462"/>
  <c r="T23" i="462"/>
  <c r="T19" i="462"/>
  <c r="T33" i="462"/>
  <c r="T25" i="462"/>
  <c r="T17" i="462"/>
  <c r="T34" i="462"/>
  <c r="T9" i="462"/>
  <c r="T12" i="462"/>
  <c r="T20" i="462"/>
  <c r="T7" i="462"/>
  <c r="T13" i="462"/>
  <c r="T28" i="462"/>
  <c r="T35" i="462"/>
  <c r="T32" i="462"/>
  <c r="T36" i="462"/>
  <c r="T15" i="462"/>
  <c r="T24" i="462"/>
  <c r="T27" i="462"/>
  <c r="T21" i="462"/>
  <c r="T12" i="461"/>
  <c r="T15" i="461"/>
  <c r="T33" i="461"/>
  <c r="T17" i="461"/>
  <c r="T34" i="461"/>
  <c r="T23" i="461"/>
  <c r="T24" i="461"/>
  <c r="T21" i="461"/>
  <c r="T26" i="461"/>
  <c r="T10" i="461"/>
  <c r="T13" i="461"/>
  <c r="T9" i="461"/>
  <c r="T22" i="461"/>
  <c r="T20" i="461"/>
  <c r="T16" i="461"/>
  <c r="T29" i="461"/>
  <c r="T28" i="461"/>
  <c r="T19" i="461"/>
  <c r="T32" i="461"/>
  <c r="T35" i="461"/>
  <c r="T7" i="461"/>
  <c r="T36" i="461"/>
  <c r="T27" i="461"/>
  <c r="T14" i="461"/>
  <c r="T8" i="461"/>
  <c r="T25" i="461"/>
  <c r="T30" i="461"/>
  <c r="T31" i="461"/>
  <c r="T18" i="461"/>
  <c r="T11" i="461"/>
  <c r="H10" i="461" a="1"/>
  <c r="H10" i="461" s="1"/>
  <c r="AA10" i="461" s="1" a="1"/>
  <c r="AA10" i="461" s="1"/>
  <c r="T12" i="460"/>
  <c r="T14" i="460"/>
  <c r="T7" i="460"/>
  <c r="T8" i="460"/>
  <c r="T19" i="460"/>
  <c r="T9" i="460"/>
  <c r="T34" i="460"/>
  <c r="T13" i="460"/>
  <c r="T31" i="460"/>
  <c r="T33" i="460"/>
  <c r="T18" i="460"/>
  <c r="T22" i="460"/>
  <c r="T17" i="460"/>
  <c r="T28" i="460"/>
  <c r="T25" i="460"/>
  <c r="T35" i="460"/>
  <c r="T30" i="460"/>
  <c r="T20" i="460"/>
  <c r="T11" i="460"/>
  <c r="T16" i="460"/>
  <c r="T29" i="460"/>
  <c r="T24" i="460"/>
  <c r="T23" i="460"/>
  <c r="T10" i="460"/>
  <c r="T36" i="460"/>
  <c r="T32" i="460"/>
  <c r="T15" i="460"/>
  <c r="T26" i="460"/>
  <c r="T21" i="460"/>
  <c r="T27" i="460"/>
  <c r="T12" i="459"/>
  <c r="T35" i="459"/>
  <c r="T18" i="459"/>
  <c r="T28" i="459"/>
  <c r="T31" i="459"/>
  <c r="T17" i="459"/>
  <c r="T22" i="459"/>
  <c r="T25" i="459"/>
  <c r="T19" i="459"/>
  <c r="T21" i="459"/>
  <c r="T23" i="459"/>
  <c r="T14" i="459"/>
  <c r="T8" i="459"/>
  <c r="T34" i="459"/>
  <c r="T11" i="459"/>
  <c r="T30" i="459"/>
  <c r="T10" i="459"/>
  <c r="T32" i="459"/>
  <c r="T7" i="459"/>
  <c r="T26" i="459"/>
  <c r="T36" i="459"/>
  <c r="T9" i="459"/>
  <c r="T16" i="459"/>
  <c r="T33" i="459"/>
  <c r="T13" i="459"/>
  <c r="T27" i="459"/>
  <c r="T29" i="459"/>
  <c r="T15" i="459"/>
  <c r="T20" i="459"/>
  <c r="T20" i="458"/>
  <c r="T14" i="458"/>
  <c r="T25" i="458"/>
  <c r="T7" i="458"/>
  <c r="T18" i="458"/>
  <c r="T21" i="458"/>
  <c r="T29" i="458"/>
  <c r="T17" i="458"/>
  <c r="T28" i="458"/>
  <c r="T32" i="458"/>
  <c r="T10" i="458"/>
  <c r="T27" i="458"/>
  <c r="T34" i="458"/>
  <c r="T31" i="458"/>
  <c r="T24" i="458"/>
  <c r="T35" i="458"/>
  <c r="T12" i="458"/>
  <c r="T22" i="458"/>
  <c r="T16" i="458"/>
  <c r="T19" i="458"/>
  <c r="T13" i="458"/>
  <c r="T11" i="458"/>
  <c r="T8" i="458"/>
  <c r="T33" i="458"/>
  <c r="T9" i="458"/>
  <c r="T26" i="458"/>
  <c r="T15" i="458"/>
  <c r="T30" i="458"/>
  <c r="T23" i="458"/>
  <c r="T36" i="458"/>
  <c r="T33" i="457"/>
  <c r="T28" i="457"/>
  <c r="T10" i="457"/>
  <c r="T15" i="457"/>
  <c r="T29" i="457"/>
  <c r="T16" i="457"/>
  <c r="T17" i="457"/>
  <c r="T23" i="457"/>
  <c r="T7" i="457"/>
  <c r="T13" i="457"/>
  <c r="T9" i="457"/>
  <c r="T26" i="457"/>
  <c r="T12" i="457"/>
  <c r="T34" i="457"/>
  <c r="T8" i="457"/>
  <c r="T27" i="457"/>
  <c r="T19" i="457"/>
  <c r="T35" i="457"/>
  <c r="T11" i="457"/>
  <c r="T31" i="457"/>
  <c r="T36" i="457"/>
  <c r="T18" i="457"/>
  <c r="T21" i="457"/>
  <c r="T20" i="457"/>
  <c r="T30" i="457"/>
  <c r="T32" i="457"/>
  <c r="T24" i="457"/>
  <c r="T22" i="457"/>
  <c r="T25" i="457"/>
  <c r="T14" i="457"/>
  <c r="T18" i="456"/>
  <c r="T25" i="456"/>
  <c r="T7" i="456"/>
  <c r="T9" i="456"/>
  <c r="T22" i="456"/>
  <c r="T8" i="456"/>
  <c r="T13" i="456"/>
  <c r="T11" i="456"/>
  <c r="T28" i="456"/>
  <c r="T10" i="456"/>
  <c r="T23" i="456"/>
  <c r="T34" i="456"/>
  <c r="T27" i="456"/>
  <c r="T32" i="456"/>
  <c r="T29" i="456"/>
  <c r="T19" i="456"/>
  <c r="T26" i="456"/>
  <c r="T36" i="456"/>
  <c r="T12" i="456"/>
  <c r="T30" i="456"/>
  <c r="T31" i="456"/>
  <c r="T24" i="456"/>
  <c r="T21" i="456"/>
  <c r="T20" i="456"/>
  <c r="T35" i="456"/>
  <c r="T33" i="456"/>
  <c r="T17" i="456"/>
  <c r="T15" i="456"/>
  <c r="T16" i="456"/>
  <c r="C28" i="347"/>
  <c r="D28" i="347"/>
  <c r="T35" i="426"/>
  <c r="AA9" i="485" a="1"/>
  <c r="AA9" i="485" s="1"/>
  <c r="H10" i="485" a="1"/>
  <c r="H10" i="485" s="1"/>
  <c r="X6" i="485"/>
  <c r="U9" i="485" s="1" a="1"/>
  <c r="U9" i="485" s="1"/>
  <c r="T29" i="454"/>
  <c r="T22" i="454"/>
  <c r="T30" i="454"/>
  <c r="T25" i="454"/>
  <c r="T34" i="454"/>
  <c r="T13" i="454"/>
  <c r="T18" i="454"/>
  <c r="T7" i="454"/>
  <c r="T23" i="454"/>
  <c r="T27" i="454"/>
  <c r="T28" i="454"/>
  <c r="T31" i="454"/>
  <c r="T15" i="454"/>
  <c r="T24" i="454"/>
  <c r="T19" i="454"/>
  <c r="T20" i="454"/>
  <c r="T9" i="454"/>
  <c r="T21" i="454"/>
  <c r="T10" i="454"/>
  <c r="T16" i="454"/>
  <c r="T17" i="454"/>
  <c r="T32" i="454"/>
  <c r="T26" i="454"/>
  <c r="T8" i="454"/>
  <c r="T35" i="454"/>
  <c r="T36" i="454"/>
  <c r="T33" i="454"/>
  <c r="T14" i="454"/>
  <c r="T11" i="454"/>
  <c r="T12" i="453"/>
  <c r="T10" i="453"/>
  <c r="T21" i="453"/>
  <c r="T25" i="453"/>
  <c r="T7" i="453"/>
  <c r="T17" i="453"/>
  <c r="T16" i="453"/>
  <c r="T24" i="453"/>
  <c r="T35" i="453"/>
  <c r="T34" i="453"/>
  <c r="T8" i="453"/>
  <c r="T27" i="453"/>
  <c r="T9" i="453"/>
  <c r="T36" i="453"/>
  <c r="T26" i="453"/>
  <c r="T20" i="453"/>
  <c r="T30" i="453"/>
  <c r="T19" i="453"/>
  <c r="T23" i="453"/>
  <c r="T31" i="453"/>
  <c r="T32" i="453"/>
  <c r="T29" i="453"/>
  <c r="T22" i="453"/>
  <c r="T18" i="453"/>
  <c r="T11" i="453"/>
  <c r="T33" i="453"/>
  <c r="T28" i="453"/>
  <c r="T15" i="453"/>
  <c r="T13" i="453"/>
  <c r="T14" i="453"/>
  <c r="T11" i="450"/>
  <c r="H11" i="450" a="1"/>
  <c r="H11" i="450" s="1"/>
  <c r="AA11" i="450" s="1" a="1"/>
  <c r="AA11" i="450" s="1"/>
  <c r="T12" i="450"/>
  <c r="T32" i="450"/>
  <c r="T15" i="450"/>
  <c r="T28" i="450"/>
  <c r="T7" i="450"/>
  <c r="T34" i="450"/>
  <c r="T30" i="450"/>
  <c r="T14" i="450"/>
  <c r="T19" i="450"/>
  <c r="T24" i="450"/>
  <c r="T26" i="450"/>
  <c r="T10" i="450"/>
  <c r="T17" i="450"/>
  <c r="T21" i="450"/>
  <c r="T13" i="450"/>
  <c r="T31" i="450"/>
  <c r="T18" i="450"/>
  <c r="T29" i="450"/>
  <c r="T23" i="450"/>
  <c r="T25" i="450"/>
  <c r="T33" i="450"/>
  <c r="T35" i="450"/>
  <c r="T27" i="450"/>
  <c r="T20" i="450"/>
  <c r="T36" i="450"/>
  <c r="T8" i="450"/>
  <c r="T16" i="450"/>
  <c r="T9" i="450"/>
  <c r="T22" i="450"/>
  <c r="T23" i="449"/>
  <c r="T14" i="449"/>
  <c r="T13" i="449"/>
  <c r="T21" i="449"/>
  <c r="T8" i="449"/>
  <c r="T24" i="449"/>
  <c r="T36" i="449"/>
  <c r="T29" i="449"/>
  <c r="T19" i="449"/>
  <c r="T10" i="449"/>
  <c r="T9" i="449"/>
  <c r="T16" i="449"/>
  <c r="T28" i="449"/>
  <c r="T15" i="449"/>
  <c r="T27" i="449"/>
  <c r="T18" i="449"/>
  <c r="T17" i="449"/>
  <c r="T25" i="449"/>
  <c r="T12" i="449"/>
  <c r="T35" i="449"/>
  <c r="T26" i="449"/>
  <c r="T30" i="449"/>
  <c r="T31" i="449"/>
  <c r="T11" i="449"/>
  <c r="T7" i="449"/>
  <c r="T33" i="449"/>
  <c r="T20" i="449"/>
  <c r="T22" i="449"/>
  <c r="T32" i="449"/>
  <c r="T19" i="448"/>
  <c r="T15" i="448"/>
  <c r="T18" i="448"/>
  <c r="T7" i="448"/>
  <c r="T30" i="448"/>
  <c r="T25" i="448"/>
  <c r="T27" i="448"/>
  <c r="T29" i="448"/>
  <c r="T12" i="448"/>
  <c r="T34" i="448"/>
  <c r="T23" i="448"/>
  <c r="T33" i="448"/>
  <c r="T35" i="448"/>
  <c r="T8" i="448"/>
  <c r="T9" i="448"/>
  <c r="T21" i="448"/>
  <c r="T20" i="448"/>
  <c r="T22" i="448"/>
  <c r="T10" i="448"/>
  <c r="T28" i="448"/>
  <c r="T24" i="448"/>
  <c r="T26" i="448"/>
  <c r="T14" i="448"/>
  <c r="T13" i="448"/>
  <c r="T36" i="448"/>
  <c r="T31" i="448"/>
  <c r="T16" i="448"/>
  <c r="T17" i="448"/>
  <c r="T32" i="448"/>
  <c r="T11" i="448"/>
  <c r="T14" i="447"/>
  <c r="T15" i="447"/>
  <c r="T35" i="447"/>
  <c r="T26" i="447"/>
  <c r="T28" i="447"/>
  <c r="T36" i="447"/>
  <c r="T9" i="447"/>
  <c r="T21" i="447"/>
  <c r="T32" i="447"/>
  <c r="T27" i="447"/>
  <c r="T33" i="447"/>
  <c r="T8" i="447"/>
  <c r="T13" i="447"/>
  <c r="T23" i="447"/>
  <c r="T7" i="447"/>
  <c r="T10" i="447"/>
  <c r="T18" i="447"/>
  <c r="T20" i="447"/>
  <c r="T29" i="447"/>
  <c r="T24" i="447"/>
  <c r="T19" i="447"/>
  <c r="T31" i="447"/>
  <c r="T34" i="447"/>
  <c r="T30" i="447"/>
  <c r="T22" i="447"/>
  <c r="T25" i="447"/>
  <c r="T17" i="447"/>
  <c r="T11" i="447"/>
  <c r="T12" i="447"/>
  <c r="T16" i="446"/>
  <c r="T14" i="446"/>
  <c r="T11" i="446"/>
  <c r="T25" i="446"/>
  <c r="T9" i="446"/>
  <c r="T35" i="446"/>
  <c r="T20" i="446"/>
  <c r="T24" i="446"/>
  <c r="T12" i="446"/>
  <c r="T8" i="446"/>
  <c r="T32" i="446"/>
  <c r="T22" i="446"/>
  <c r="T31" i="446"/>
  <c r="T29" i="446"/>
  <c r="T17" i="446"/>
  <c r="T27" i="446"/>
  <c r="T36" i="446"/>
  <c r="T7" i="446"/>
  <c r="T23" i="446"/>
  <c r="T28" i="446"/>
  <c r="T15" i="446"/>
  <c r="T21" i="446"/>
  <c r="T13" i="446"/>
  <c r="T10" i="446"/>
  <c r="T34" i="446"/>
  <c r="T18" i="446"/>
  <c r="T26" i="446"/>
  <c r="T19" i="446"/>
  <c r="T33" i="446"/>
  <c r="T26" i="445"/>
  <c r="T19" i="445"/>
  <c r="T8" i="445"/>
  <c r="T29" i="445"/>
  <c r="T17" i="445"/>
  <c r="T25" i="445"/>
  <c r="T36" i="445"/>
  <c r="T27" i="445"/>
  <c r="T12" i="445"/>
  <c r="T21" i="445"/>
  <c r="T9" i="445"/>
  <c r="T28" i="445"/>
  <c r="T31" i="445"/>
  <c r="T16" i="445"/>
  <c r="T23" i="445"/>
  <c r="T35" i="445"/>
  <c r="T30" i="445"/>
  <c r="T11" i="445"/>
  <c r="T14" i="445"/>
  <c r="T33" i="445"/>
  <c r="T18" i="445"/>
  <c r="T7" i="445"/>
  <c r="T34" i="445"/>
  <c r="T24" i="445"/>
  <c r="T20" i="445"/>
  <c r="T22" i="445"/>
  <c r="T32" i="445"/>
  <c r="T15" i="445"/>
  <c r="T10" i="445"/>
  <c r="T11" i="444"/>
  <c r="T18" i="444"/>
  <c r="T13" i="444"/>
  <c r="T24" i="444"/>
  <c r="T34" i="444"/>
  <c r="T31" i="444"/>
  <c r="T30" i="444"/>
  <c r="T19" i="444"/>
  <c r="T7" i="444"/>
  <c r="T8" i="444"/>
  <c r="T12" i="444"/>
  <c r="T22" i="444"/>
  <c r="T36" i="444"/>
  <c r="T16" i="444"/>
  <c r="T20" i="444"/>
  <c r="T17" i="444"/>
  <c r="T21" i="444"/>
  <c r="T23" i="444"/>
  <c r="T9" i="444"/>
  <c r="T26" i="444"/>
  <c r="T27" i="444"/>
  <c r="T32" i="444"/>
  <c r="T29" i="444"/>
  <c r="T25" i="444"/>
  <c r="T14" i="444"/>
  <c r="T35" i="444"/>
  <c r="T28" i="444"/>
  <c r="T15" i="444"/>
  <c r="T33" i="444"/>
  <c r="T10" i="444"/>
  <c r="X6" i="484"/>
  <c r="U29" i="484" s="1" a="1"/>
  <c r="U29" i="484" s="1"/>
  <c r="AA10" i="484" a="1"/>
  <c r="AA10" i="484" s="1"/>
  <c r="H11" i="484" a="1"/>
  <c r="H11" i="484" s="1"/>
  <c r="T13" i="442"/>
  <c r="T11" i="442"/>
  <c r="T22" i="442"/>
  <c r="T33" i="442"/>
  <c r="T7" i="442"/>
  <c r="T23" i="442"/>
  <c r="T16" i="442"/>
  <c r="T36" i="442"/>
  <c r="T17" i="442"/>
  <c r="T19" i="442"/>
  <c r="T30" i="442"/>
  <c r="T27" i="442"/>
  <c r="T14" i="442"/>
  <c r="T29" i="442"/>
  <c r="T18" i="442"/>
  <c r="T9" i="442"/>
  <c r="T28" i="442"/>
  <c r="T15" i="442"/>
  <c r="T34" i="442"/>
  <c r="T32" i="442"/>
  <c r="T26" i="442"/>
  <c r="T8" i="442"/>
  <c r="T31" i="442"/>
  <c r="T10" i="442"/>
  <c r="T20" i="442"/>
  <c r="T24" i="442"/>
  <c r="T21" i="442"/>
  <c r="T35" i="442"/>
  <c r="T25" i="442"/>
  <c r="T12" i="442"/>
  <c r="T16" i="440"/>
  <c r="T18" i="440"/>
  <c r="T15" i="440"/>
  <c r="T34" i="440"/>
  <c r="T33" i="440"/>
  <c r="T13" i="440"/>
  <c r="T27" i="440"/>
  <c r="T25" i="440"/>
  <c r="T12" i="440"/>
  <c r="T24" i="440"/>
  <c r="T23" i="440"/>
  <c r="T22" i="440"/>
  <c r="T17" i="440"/>
  <c r="T10" i="440"/>
  <c r="T30" i="440"/>
  <c r="T7" i="440"/>
  <c r="T35" i="440"/>
  <c r="T29" i="440"/>
  <c r="T8" i="440"/>
  <c r="T36" i="440"/>
  <c r="T32" i="440"/>
  <c r="T31" i="440"/>
  <c r="T11" i="440"/>
  <c r="T21" i="440"/>
  <c r="T26" i="440"/>
  <c r="T14" i="440"/>
  <c r="T20" i="440"/>
  <c r="T19" i="440"/>
  <c r="T28" i="440"/>
  <c r="T9" i="440"/>
  <c r="X6" i="483"/>
  <c r="U32" i="483" s="1" a="1"/>
  <c r="U32" i="483" s="1"/>
  <c r="AA9" i="483" a="1"/>
  <c r="AA9" i="483" s="1"/>
  <c r="H10" i="483" a="1"/>
  <c r="H10" i="483" s="1"/>
  <c r="C14" i="347"/>
  <c r="T24" i="426"/>
  <c r="T26" i="426"/>
  <c r="T7" i="426"/>
  <c r="T13" i="426"/>
  <c r="T18" i="426"/>
  <c r="T9" i="435"/>
  <c r="T35" i="435"/>
  <c r="T12" i="435"/>
  <c r="T23" i="435"/>
  <c r="T28" i="435"/>
  <c r="T24" i="435"/>
  <c r="T8" i="435"/>
  <c r="T30" i="435"/>
  <c r="T31" i="435"/>
  <c r="T26" i="435"/>
  <c r="T20" i="435"/>
  <c r="T19" i="435"/>
  <c r="T11" i="435"/>
  <c r="T34" i="435"/>
  <c r="T16" i="435"/>
  <c r="T22" i="435"/>
  <c r="T14" i="435"/>
  <c r="T10" i="435"/>
  <c r="T33" i="435"/>
  <c r="T17" i="435"/>
  <c r="T27" i="435"/>
  <c r="T7" i="435"/>
  <c r="T13" i="435"/>
  <c r="T18" i="435"/>
  <c r="T25" i="435"/>
  <c r="T32" i="435"/>
  <c r="T36" i="435"/>
  <c r="T15" i="435"/>
  <c r="T29" i="435"/>
  <c r="T21" i="435"/>
  <c r="T13" i="436"/>
  <c r="T12" i="436"/>
  <c r="T31" i="436"/>
  <c r="T30" i="436"/>
  <c r="T27" i="436"/>
  <c r="T35" i="436"/>
  <c r="T17" i="436"/>
  <c r="T21" i="436"/>
  <c r="T20" i="436"/>
  <c r="T29" i="436"/>
  <c r="T33" i="436"/>
  <c r="T9" i="436"/>
  <c r="T14" i="436"/>
  <c r="T10" i="436"/>
  <c r="T7" i="436"/>
  <c r="T36" i="436"/>
  <c r="T11" i="436"/>
  <c r="T32" i="436"/>
  <c r="T16" i="436"/>
  <c r="T28" i="436"/>
  <c r="T19" i="436"/>
  <c r="T23" i="436"/>
  <c r="T8" i="436"/>
  <c r="T22" i="436"/>
  <c r="T25" i="436"/>
  <c r="T34" i="436"/>
  <c r="T26" i="436"/>
  <c r="T24" i="436"/>
  <c r="T18" i="436"/>
  <c r="T15" i="436"/>
  <c r="T33" i="437"/>
  <c r="T27" i="437"/>
  <c r="T29" i="437"/>
  <c r="T17" i="437"/>
  <c r="T13" i="437"/>
  <c r="T34" i="437"/>
  <c r="T15" i="437"/>
  <c r="T30" i="437"/>
  <c r="T35" i="437"/>
  <c r="T19" i="437"/>
  <c r="T16" i="437"/>
  <c r="T11" i="437"/>
  <c r="T23" i="437"/>
  <c r="T22" i="437"/>
  <c r="T18" i="437"/>
  <c r="T8" i="437"/>
  <c r="T32" i="437"/>
  <c r="T10" i="437"/>
  <c r="T31" i="437"/>
  <c r="T9" i="437"/>
  <c r="T14" i="437"/>
  <c r="T25" i="437"/>
  <c r="T7" i="437"/>
  <c r="T21" i="437"/>
  <c r="T28" i="437"/>
  <c r="T26" i="437"/>
  <c r="T24" i="437"/>
  <c r="T20" i="437"/>
  <c r="T36" i="437"/>
  <c r="T12" i="437"/>
  <c r="T11" i="438"/>
  <c r="T12" i="438"/>
  <c r="T25" i="438"/>
  <c r="T27" i="438"/>
  <c r="T31" i="438"/>
  <c r="T13" i="438"/>
  <c r="T9" i="438"/>
  <c r="T21" i="438"/>
  <c r="T10" i="438"/>
  <c r="T35" i="438"/>
  <c r="T23" i="438"/>
  <c r="T36" i="438"/>
  <c r="T30" i="438"/>
  <c r="T19" i="438"/>
  <c r="T34" i="438"/>
  <c r="T14" i="438"/>
  <c r="T26" i="438"/>
  <c r="T18" i="438"/>
  <c r="T16" i="438"/>
  <c r="T15" i="438"/>
  <c r="T17" i="438"/>
  <c r="T29" i="438"/>
  <c r="T8" i="438"/>
  <c r="T33" i="438"/>
  <c r="T20" i="438"/>
  <c r="T28" i="438"/>
  <c r="T7" i="438"/>
  <c r="T32" i="438"/>
  <c r="T24" i="438"/>
  <c r="T22" i="438"/>
  <c r="T18" i="434"/>
  <c r="T30" i="434"/>
  <c r="T24" i="434"/>
  <c r="T26" i="434"/>
  <c r="T16" i="434"/>
  <c r="T32" i="434"/>
  <c r="T31" i="434"/>
  <c r="T28" i="434"/>
  <c r="T14" i="434"/>
  <c r="T21" i="434"/>
  <c r="T13" i="434"/>
  <c r="T23" i="434"/>
  <c r="T33" i="434"/>
  <c r="T20" i="434"/>
  <c r="T22" i="434"/>
  <c r="T7" i="434"/>
  <c r="T25" i="434"/>
  <c r="T8" i="434"/>
  <c r="T27" i="434"/>
  <c r="T12" i="434"/>
  <c r="T10" i="434"/>
  <c r="T34" i="434"/>
  <c r="T19" i="434"/>
  <c r="T9" i="434"/>
  <c r="T36" i="434"/>
  <c r="T35" i="434"/>
  <c r="T15" i="434"/>
  <c r="T29" i="434"/>
  <c r="T17" i="434"/>
  <c r="T16" i="431"/>
  <c r="T14" i="431"/>
  <c r="T33" i="431"/>
  <c r="T25" i="431"/>
  <c r="T8" i="431"/>
  <c r="T18" i="431"/>
  <c r="T10" i="431"/>
  <c r="T35" i="431"/>
  <c r="T13" i="431"/>
  <c r="T20" i="431"/>
  <c r="T11" i="431"/>
  <c r="T12" i="431"/>
  <c r="T34" i="431"/>
  <c r="T27" i="431"/>
  <c r="T23" i="431"/>
  <c r="T19" i="431"/>
  <c r="T22" i="431"/>
  <c r="T9" i="431"/>
  <c r="T28" i="431"/>
  <c r="T7" i="431"/>
  <c r="T30" i="431"/>
  <c r="T21" i="431"/>
  <c r="T24" i="431"/>
  <c r="T26" i="431"/>
  <c r="T36" i="431"/>
  <c r="T29" i="431"/>
  <c r="T17" i="431"/>
  <c r="T32" i="431"/>
  <c r="T31" i="431"/>
  <c r="T15" i="431"/>
  <c r="T11" i="433"/>
  <c r="T15" i="433"/>
  <c r="T10" i="433"/>
  <c r="T18" i="433"/>
  <c r="T34" i="433"/>
  <c r="T13" i="433"/>
  <c r="T27" i="433"/>
  <c r="T16" i="433"/>
  <c r="T20" i="433"/>
  <c r="T19" i="433"/>
  <c r="T22" i="433"/>
  <c r="T17" i="433"/>
  <c r="T26" i="433"/>
  <c r="T25" i="433"/>
  <c r="T36" i="433"/>
  <c r="T32" i="433"/>
  <c r="T14" i="433"/>
  <c r="T29" i="433"/>
  <c r="T30" i="433"/>
  <c r="T7" i="433"/>
  <c r="T12" i="433"/>
  <c r="T28" i="433"/>
  <c r="T23" i="433"/>
  <c r="T8" i="433"/>
  <c r="T21" i="433"/>
  <c r="T33" i="433"/>
  <c r="T24" i="433"/>
  <c r="T35" i="433"/>
  <c r="T31" i="433"/>
  <c r="T9" i="433"/>
  <c r="T15" i="430"/>
  <c r="T13" i="430"/>
  <c r="T14" i="430"/>
  <c r="T9" i="430"/>
  <c r="T7" i="430"/>
  <c r="T29" i="430"/>
  <c r="T17" i="430"/>
  <c r="T18" i="430"/>
  <c r="T8" i="430"/>
  <c r="T26" i="430"/>
  <c r="T31" i="430"/>
  <c r="T36" i="430"/>
  <c r="T28" i="430"/>
  <c r="T23" i="430"/>
  <c r="T33" i="430"/>
  <c r="T25" i="430"/>
  <c r="T34" i="430"/>
  <c r="T21" i="430"/>
  <c r="T27" i="430"/>
  <c r="T30" i="430"/>
  <c r="T35" i="430"/>
  <c r="T10" i="430"/>
  <c r="T19" i="430"/>
  <c r="T12" i="430"/>
  <c r="T32" i="430"/>
  <c r="T22" i="430"/>
  <c r="T24" i="430"/>
  <c r="T16" i="430"/>
  <c r="T20" i="430"/>
  <c r="T11" i="430"/>
  <c r="T14" i="482"/>
  <c r="T20" i="482"/>
  <c r="T15" i="482"/>
  <c r="T26" i="482"/>
  <c r="T19" i="482"/>
  <c r="T28" i="482"/>
  <c r="T31" i="482"/>
  <c r="T22" i="482"/>
  <c r="T16" i="482"/>
  <c r="T10" i="482"/>
  <c r="T36" i="482"/>
  <c r="T35" i="482"/>
  <c r="T9" i="482"/>
  <c r="T34" i="482"/>
  <c r="T21" i="482"/>
  <c r="T27" i="482"/>
  <c r="T23" i="482"/>
  <c r="T8" i="482"/>
  <c r="T12" i="482"/>
  <c r="T17" i="482"/>
  <c r="T13" i="482"/>
  <c r="T29" i="482"/>
  <c r="T33" i="482"/>
  <c r="T24" i="482"/>
  <c r="T18" i="482"/>
  <c r="T30" i="482"/>
  <c r="T32" i="482"/>
  <c r="T7" i="482"/>
  <c r="T25" i="482"/>
  <c r="T11" i="482"/>
  <c r="AA10" i="482" a="1"/>
  <c r="AA10" i="482" s="1"/>
  <c r="H11" i="482" a="1"/>
  <c r="H11" i="482" s="1"/>
  <c r="T14" i="426"/>
  <c r="X6" i="482"/>
  <c r="U34" i="482" s="1" a="1"/>
  <c r="U34" i="482" s="1"/>
  <c r="T26" i="429"/>
  <c r="T20" i="429"/>
  <c r="T34" i="429"/>
  <c r="T32" i="429"/>
  <c r="T18" i="429"/>
  <c r="T10" i="429"/>
  <c r="T11" i="429"/>
  <c r="T36" i="429"/>
  <c r="T30" i="429"/>
  <c r="T7" i="429"/>
  <c r="T28" i="429"/>
  <c r="T24" i="429"/>
  <c r="T31" i="429"/>
  <c r="T25" i="429"/>
  <c r="T22" i="429"/>
  <c r="T19" i="429"/>
  <c r="T21" i="429"/>
  <c r="T16" i="429"/>
  <c r="T23" i="429"/>
  <c r="T17" i="429"/>
  <c r="T9" i="429"/>
  <c r="T8" i="429"/>
  <c r="T27" i="429"/>
  <c r="T33" i="429"/>
  <c r="T35" i="429"/>
  <c r="T29" i="429"/>
  <c r="T13" i="429"/>
  <c r="T14" i="429"/>
  <c r="T15" i="429"/>
  <c r="T28" i="481"/>
  <c r="T9" i="481"/>
  <c r="T15" i="481"/>
  <c r="T13" i="481"/>
  <c r="T30" i="481"/>
  <c r="T34" i="481"/>
  <c r="T20" i="481"/>
  <c r="T33" i="481"/>
  <c r="T24" i="481"/>
  <c r="T17" i="481"/>
  <c r="T19" i="481"/>
  <c r="T26" i="481"/>
  <c r="T31" i="481"/>
  <c r="T35" i="481"/>
  <c r="T21" i="481"/>
  <c r="T29" i="481"/>
  <c r="T12" i="481"/>
  <c r="T10" i="481"/>
  <c r="T7" i="481"/>
  <c r="T8" i="481"/>
  <c r="T22" i="481"/>
  <c r="T27" i="481"/>
  <c r="T25" i="481"/>
  <c r="T32" i="481"/>
  <c r="T18" i="481"/>
  <c r="T23" i="481"/>
  <c r="T14" i="481"/>
  <c r="T11" i="481"/>
  <c r="T36" i="481"/>
  <c r="T36" i="426"/>
  <c r="X6" i="481"/>
  <c r="U27" i="481" s="1" a="1"/>
  <c r="U27" i="481" s="1"/>
  <c r="AA9" i="481" a="1"/>
  <c r="AA9" i="481" s="1"/>
  <c r="H10" i="481" a="1"/>
  <c r="H10" i="481" s="1"/>
  <c r="T11" i="425"/>
  <c r="X6" i="480"/>
  <c r="U25" i="480" s="1" a="1"/>
  <c r="U25" i="480" s="1"/>
  <c r="T22" i="427"/>
  <c r="T12" i="427"/>
  <c r="T8" i="427"/>
  <c r="T34" i="427"/>
  <c r="T25" i="427"/>
  <c r="T33" i="427"/>
  <c r="T7" i="427"/>
  <c r="T18" i="427"/>
  <c r="T36" i="427"/>
  <c r="T27" i="427"/>
  <c r="T30" i="427"/>
  <c r="T21" i="427"/>
  <c r="T23" i="427"/>
  <c r="T13" i="427"/>
  <c r="T20" i="427"/>
  <c r="T10" i="427"/>
  <c r="T9" i="427"/>
  <c r="T35" i="427"/>
  <c r="T31" i="427"/>
  <c r="T17" i="427"/>
  <c r="T29" i="427"/>
  <c r="T16" i="427"/>
  <c r="T15" i="427"/>
  <c r="T11" i="427"/>
  <c r="T28" i="427"/>
  <c r="T24" i="427"/>
  <c r="T26" i="427"/>
  <c r="T32" i="427"/>
  <c r="T14" i="427"/>
  <c r="T19" i="427"/>
  <c r="T19" i="426"/>
  <c r="T33" i="426"/>
  <c r="T10" i="426"/>
  <c r="T15" i="426"/>
  <c r="T21" i="426"/>
  <c r="T11" i="426"/>
  <c r="T20" i="426"/>
  <c r="T9" i="426"/>
  <c r="T32" i="426"/>
  <c r="T29" i="426"/>
  <c r="T34" i="426"/>
  <c r="T23" i="426"/>
  <c r="T25" i="426"/>
  <c r="T17" i="426"/>
  <c r="T30" i="426"/>
  <c r="T27" i="426"/>
  <c r="T28" i="426"/>
  <c r="T12" i="425"/>
  <c r="T36" i="425"/>
  <c r="T21" i="425"/>
  <c r="T35" i="425"/>
  <c r="T32" i="425"/>
  <c r="T26" i="425"/>
  <c r="T19" i="425"/>
  <c r="T9" i="425"/>
  <c r="T14" i="425"/>
  <c r="T24" i="425"/>
  <c r="T17" i="425"/>
  <c r="T10" i="425"/>
  <c r="T34" i="425"/>
  <c r="T7" i="425"/>
  <c r="T28" i="425"/>
  <c r="T23" i="425"/>
  <c r="T15" i="425"/>
  <c r="T8" i="425"/>
  <c r="T33" i="425"/>
  <c r="T30" i="425"/>
  <c r="T29" i="425"/>
  <c r="T31" i="425"/>
  <c r="T20" i="425"/>
  <c r="T25" i="425"/>
  <c r="T22" i="425"/>
  <c r="T27" i="425"/>
  <c r="T16" i="425"/>
  <c r="T18" i="425"/>
  <c r="T13" i="425"/>
  <c r="T13" i="423"/>
  <c r="T32" i="423"/>
  <c r="T26" i="423"/>
  <c r="T7" i="423"/>
  <c r="T31" i="423"/>
  <c r="T11" i="423"/>
  <c r="T30" i="423"/>
  <c r="T15" i="423"/>
  <c r="T25" i="423"/>
  <c r="T29" i="423"/>
  <c r="T34" i="423"/>
  <c r="T35" i="423"/>
  <c r="T18" i="423"/>
  <c r="T10" i="423"/>
  <c r="T21" i="423"/>
  <c r="T17" i="423"/>
  <c r="T22" i="423"/>
  <c r="T14" i="423"/>
  <c r="T27" i="423"/>
  <c r="T24" i="423"/>
  <c r="T36" i="423"/>
  <c r="T33" i="423"/>
  <c r="T23" i="423"/>
  <c r="T16" i="423"/>
  <c r="T28" i="423"/>
  <c r="T12" i="423"/>
  <c r="T8" i="423"/>
  <c r="T19" i="423"/>
  <c r="T20" i="423"/>
  <c r="T9" i="423"/>
  <c r="AA10" i="480" a="1"/>
  <c r="AA10" i="480" s="1"/>
  <c r="H11" i="480" a="1"/>
  <c r="H11" i="480" s="1"/>
  <c r="X6" i="479"/>
  <c r="U16" i="479" s="1" a="1"/>
  <c r="U16" i="479" s="1"/>
  <c r="H11" i="479" a="1"/>
  <c r="H11" i="479" s="1"/>
  <c r="H10" i="453" a="1"/>
  <c r="H10" i="453" s="1"/>
  <c r="H11" i="453" s="1" a="1"/>
  <c r="H11" i="453" s="1"/>
  <c r="H10" i="462" a="1"/>
  <c r="H10" i="462" s="1"/>
  <c r="AA10" i="462" s="1" a="1"/>
  <c r="AA10" i="462" s="1"/>
  <c r="AA9" i="478" a="1"/>
  <c r="AA9" i="478" s="1"/>
  <c r="H10" i="478" a="1"/>
  <c r="H10" i="478" s="1"/>
  <c r="X6" i="478"/>
  <c r="U20" i="478" s="1" a="1"/>
  <c r="U20" i="478" s="1"/>
  <c r="AA10" i="477" a="1"/>
  <c r="AA10" i="477" s="1"/>
  <c r="H11" i="477" a="1"/>
  <c r="H11" i="477" s="1"/>
  <c r="X6" i="477"/>
  <c r="U22" i="477" s="1" a="1"/>
  <c r="U22" i="477" s="1"/>
  <c r="X6" i="476"/>
  <c r="U7" i="476" s="1" a="1"/>
  <c r="U7" i="476" s="1"/>
  <c r="X6" i="475"/>
  <c r="U32" i="475" s="1" a="1"/>
  <c r="U32" i="475" s="1"/>
  <c r="X6" i="474"/>
  <c r="U26" i="474" s="1" a="1"/>
  <c r="U26" i="474" s="1"/>
  <c r="AA9" i="474" a="1"/>
  <c r="AA9" i="474" s="1"/>
  <c r="H10" i="474" a="1"/>
  <c r="H10" i="474" s="1"/>
  <c r="AA10" i="472" a="1"/>
  <c r="AA10" i="472" s="1"/>
  <c r="X6" i="472"/>
  <c r="U26" i="472" s="1" a="1"/>
  <c r="U26" i="472" s="1"/>
  <c r="X6" i="470"/>
  <c r="U8" i="470" s="1" a="1"/>
  <c r="U8" i="470" s="1"/>
  <c r="AA11" i="471" a="1"/>
  <c r="AA11" i="471" s="1"/>
  <c r="X6" i="471"/>
  <c r="U33" i="471" s="1" a="1"/>
  <c r="U33" i="471" s="1"/>
  <c r="AA10" i="469" a="1"/>
  <c r="AA10" i="469" s="1"/>
  <c r="H11" i="469" a="1"/>
  <c r="H11" i="469" s="1"/>
  <c r="X6" i="469"/>
  <c r="U19" i="469" s="1" a="1"/>
  <c r="U19" i="469" s="1"/>
  <c r="AA10" i="470" a="1"/>
  <c r="AA10" i="470" s="1"/>
  <c r="H11" i="470" a="1"/>
  <c r="H11" i="470" s="1"/>
  <c r="X6" i="468"/>
  <c r="U35" i="468" s="1" a="1"/>
  <c r="U35" i="468" s="1"/>
  <c r="AA9" i="467" a="1"/>
  <c r="AA9" i="467" s="1"/>
  <c r="H10" i="467" a="1"/>
  <c r="H10" i="467" s="1"/>
  <c r="AA9" i="468" a="1"/>
  <c r="AA9" i="468" s="1"/>
  <c r="H10" i="468" a="1"/>
  <c r="H10" i="468" s="1"/>
  <c r="X6" i="467"/>
  <c r="U35" i="467" s="1" a="1"/>
  <c r="U35" i="467" s="1"/>
  <c r="X6" i="466"/>
  <c r="U28" i="466" s="1" a="1"/>
  <c r="U28" i="466" s="1"/>
  <c r="AA10" i="466" a="1"/>
  <c r="AA10" i="466" s="1"/>
  <c r="H11" i="466" a="1"/>
  <c r="H11" i="466" s="1"/>
  <c r="AA10" i="465" a="1"/>
  <c r="AA10" i="465" s="1"/>
  <c r="H11" i="465" a="1"/>
  <c r="H11" i="465" s="1"/>
  <c r="X6" i="465"/>
  <c r="U18" i="465" s="1" a="1"/>
  <c r="U18" i="465" s="1"/>
  <c r="AA10" i="464" a="1"/>
  <c r="AA10" i="464" s="1"/>
  <c r="H11" i="464" a="1"/>
  <c r="H11" i="464" s="1"/>
  <c r="AA10" i="463" a="1"/>
  <c r="AA10" i="463" s="1"/>
  <c r="H11" i="463" a="1"/>
  <c r="H11" i="463" s="1"/>
  <c r="X6" i="464"/>
  <c r="U22" i="464" s="1" a="1"/>
  <c r="U22" i="464" s="1"/>
  <c r="X6" i="463"/>
  <c r="U17" i="463" s="1" a="1"/>
  <c r="U17" i="463" s="1"/>
  <c r="X6" i="462"/>
  <c r="U26" i="462" s="1" a="1"/>
  <c r="U26" i="462" s="1"/>
  <c r="X6" i="461"/>
  <c r="U7" i="461" s="1" a="1"/>
  <c r="U7" i="461" s="1"/>
  <c r="H11" i="461" a="1"/>
  <c r="H11" i="461" s="1"/>
  <c r="AA9" i="460" a="1"/>
  <c r="AA9" i="460" s="1"/>
  <c r="H10" i="460" a="1"/>
  <c r="H10" i="460" s="1"/>
  <c r="X6" i="460"/>
  <c r="U20" i="460" s="1" a="1"/>
  <c r="U20" i="460" s="1"/>
  <c r="AA9" i="459" a="1"/>
  <c r="AA9" i="459" s="1"/>
  <c r="H10" i="459" a="1"/>
  <c r="H10" i="459" s="1"/>
  <c r="X6" i="459"/>
  <c r="U19" i="459" s="1" a="1"/>
  <c r="U19" i="459" s="1"/>
  <c r="H10" i="456" a="1"/>
  <c r="H10" i="456" s="1"/>
  <c r="AA10" i="456" s="1" a="1"/>
  <c r="AA10" i="456" s="1"/>
  <c r="AA10" i="458" a="1"/>
  <c r="AA10" i="458" s="1"/>
  <c r="H11" i="458" a="1"/>
  <c r="H11" i="458" s="1"/>
  <c r="X6" i="458"/>
  <c r="U18" i="458" s="1" a="1"/>
  <c r="U18" i="458" s="1"/>
  <c r="AA10" i="457" a="1"/>
  <c r="AA10" i="457" s="1"/>
  <c r="H11" i="457" a="1"/>
  <c r="H11" i="457" s="1"/>
  <c r="X6" i="457"/>
  <c r="U19" i="457" s="1" a="1"/>
  <c r="U19" i="457" s="1"/>
  <c r="X6" i="456"/>
  <c r="U28" i="456" s="1" a="1"/>
  <c r="U28" i="456" s="1"/>
  <c r="X6" i="454"/>
  <c r="U33" i="454" s="1" a="1"/>
  <c r="U33" i="454" s="1"/>
  <c r="AA10" i="454" a="1"/>
  <c r="AA10" i="454" s="1"/>
  <c r="H11" i="454" a="1"/>
  <c r="H11" i="454" s="1"/>
  <c r="H12" i="450" a="1"/>
  <c r="H12" i="450" s="1"/>
  <c r="AA12" i="450" s="1" a="1"/>
  <c r="AA12" i="450" s="1"/>
  <c r="AA10" i="453" a="1"/>
  <c r="AA10" i="453" s="1"/>
  <c r="X6" i="453"/>
  <c r="U20" i="453" s="1" a="1"/>
  <c r="U20" i="453" s="1"/>
  <c r="X6" i="451"/>
  <c r="U28" i="451" s="1" a="1"/>
  <c r="U28" i="451" s="1"/>
  <c r="X6" i="450"/>
  <c r="U8" i="450" s="1" a="1"/>
  <c r="U8" i="450" s="1"/>
  <c r="AA9" i="451" a="1"/>
  <c r="AA9" i="451" s="1"/>
  <c r="H10" i="451" a="1"/>
  <c r="H10" i="451" s="1"/>
  <c r="H11" i="443" a="1"/>
  <c r="H11" i="443" s="1"/>
  <c r="H12" i="443" s="1" a="1"/>
  <c r="H12" i="443" s="1"/>
  <c r="X6" i="449"/>
  <c r="U24" i="449" s="1" a="1"/>
  <c r="U24" i="449" s="1"/>
  <c r="AA9" i="449" a="1"/>
  <c r="AA9" i="449" s="1"/>
  <c r="H10" i="449" a="1"/>
  <c r="H10" i="449" s="1"/>
  <c r="X6" i="448"/>
  <c r="U34" i="448" s="1" a="1"/>
  <c r="U34" i="448" s="1"/>
  <c r="AA9" i="448" a="1"/>
  <c r="AA9" i="448" s="1"/>
  <c r="H10" i="448" a="1"/>
  <c r="H10" i="448" s="1"/>
  <c r="AA10" i="447" a="1"/>
  <c r="AA10" i="447" s="1"/>
  <c r="H11" i="447" a="1"/>
  <c r="H11" i="447" s="1"/>
  <c r="X6" i="447"/>
  <c r="U22" i="447" s="1" a="1"/>
  <c r="U22" i="447" s="1"/>
  <c r="AA9" i="446" a="1"/>
  <c r="AA9" i="446" s="1"/>
  <c r="H10" i="446" a="1"/>
  <c r="H10" i="446" s="1"/>
  <c r="X6" i="446"/>
  <c r="U21" i="446" s="1" a="1"/>
  <c r="U21" i="446" s="1"/>
  <c r="AA9" i="445" a="1"/>
  <c r="AA9" i="445" s="1"/>
  <c r="H10" i="445" a="1"/>
  <c r="H10" i="445" s="1"/>
  <c r="X6" i="445"/>
  <c r="U36" i="445" s="1" a="1"/>
  <c r="U36" i="445" s="1"/>
  <c r="AA9" i="444" a="1"/>
  <c r="AA9" i="444" s="1"/>
  <c r="H10" i="444" a="1"/>
  <c r="H10" i="444" s="1"/>
  <c r="X6" i="444"/>
  <c r="U11" i="444" s="1" a="1"/>
  <c r="U11" i="444" s="1"/>
  <c r="X6" i="443"/>
  <c r="U31" i="443" s="1" a="1"/>
  <c r="U31" i="443" s="1"/>
  <c r="X6" i="441"/>
  <c r="U10" i="441" s="1" a="1"/>
  <c r="U10" i="441" s="1"/>
  <c r="H10" i="427" a="1"/>
  <c r="H10" i="427" s="1"/>
  <c r="H11" i="427" s="1" a="1"/>
  <c r="H11" i="427" s="1"/>
  <c r="X6" i="442"/>
  <c r="U26" i="442" s="1" a="1"/>
  <c r="U26" i="442" s="1"/>
  <c r="AA9" i="442" a="1"/>
  <c r="AA9" i="442" s="1"/>
  <c r="H10" i="442" a="1"/>
  <c r="H10" i="442" s="1"/>
  <c r="H11" i="424" a="1"/>
  <c r="H11" i="424" s="1"/>
  <c r="H12" i="424" s="1" a="1"/>
  <c r="H12" i="424" s="1"/>
  <c r="AA12" i="424" s="1" a="1"/>
  <c r="AA12" i="424" s="1"/>
  <c r="AA10" i="441" a="1"/>
  <c r="AA10" i="441" s="1"/>
  <c r="H11" i="441" a="1"/>
  <c r="H11" i="441" s="1"/>
  <c r="X6" i="440"/>
  <c r="U28" i="440" s="1" a="1"/>
  <c r="U28" i="440" s="1"/>
  <c r="AA9" i="440" a="1"/>
  <c r="AA9" i="440" s="1"/>
  <c r="H10" i="440" a="1"/>
  <c r="H10" i="440" s="1"/>
  <c r="H10" i="433" a="1"/>
  <c r="H10" i="433" s="1"/>
  <c r="AA10" i="433" s="1" a="1"/>
  <c r="AA10" i="433" s="1"/>
  <c r="H10" i="436" a="1"/>
  <c r="H10" i="436" s="1"/>
  <c r="AA10" i="436" s="1" a="1"/>
  <c r="AA10" i="436" s="1"/>
  <c r="X6" i="438"/>
  <c r="U7" i="438" s="1" a="1"/>
  <c r="U7" i="438" s="1"/>
  <c r="AA9" i="438" a="1"/>
  <c r="AA9" i="438" s="1"/>
  <c r="H10" i="438" a="1"/>
  <c r="H10" i="438" s="1"/>
  <c r="X6" i="436"/>
  <c r="U34" i="436" s="1" a="1"/>
  <c r="U34" i="436" s="1"/>
  <c r="X6" i="437"/>
  <c r="U28" i="437" s="1" a="1"/>
  <c r="U28" i="437" s="1"/>
  <c r="AA10" i="437" a="1"/>
  <c r="AA10" i="437" s="1"/>
  <c r="H11" i="437" a="1"/>
  <c r="H11" i="437" s="1"/>
  <c r="X6" i="435"/>
  <c r="U12" i="435" s="1" a="1"/>
  <c r="U12" i="435" s="1"/>
  <c r="AA10" i="435" a="1"/>
  <c r="AA10" i="435" s="1"/>
  <c r="H11" i="435" a="1"/>
  <c r="H11" i="435" s="1"/>
  <c r="H10" i="430" a="1"/>
  <c r="H10" i="430" s="1"/>
  <c r="H11" i="430" s="1" a="1"/>
  <c r="H11" i="430" s="1"/>
  <c r="H10" i="434" a="1"/>
  <c r="H10" i="434" s="1"/>
  <c r="AA10" i="434" s="1" a="1"/>
  <c r="AA10" i="434" s="1"/>
  <c r="X6" i="434"/>
  <c r="U30" i="434" s="1" a="1"/>
  <c r="U30" i="434" s="1"/>
  <c r="AA9" i="432" a="1"/>
  <c r="AA9" i="432" s="1"/>
  <c r="H10" i="432" a="1"/>
  <c r="H10" i="432" s="1"/>
  <c r="H10" i="425" a="1"/>
  <c r="H10" i="425" s="1"/>
  <c r="AA10" i="425" s="1" a="1"/>
  <c r="AA10" i="425" s="1"/>
  <c r="X6" i="433"/>
  <c r="X6" i="431"/>
  <c r="U27" i="431" s="1" a="1"/>
  <c r="U27" i="431" s="1"/>
  <c r="X6" i="432"/>
  <c r="U26" i="432" s="1" a="1"/>
  <c r="U26" i="432" s="1"/>
  <c r="AA9" i="431" a="1"/>
  <c r="AA9" i="431" s="1"/>
  <c r="H10" i="431" a="1"/>
  <c r="H10" i="431" s="1"/>
  <c r="X6" i="430"/>
  <c r="U16" i="430" s="1" a="1"/>
  <c r="U16" i="430" s="1"/>
  <c r="X6" i="429"/>
  <c r="U14" i="429" s="1" a="1"/>
  <c r="U14" i="429" s="1"/>
  <c r="AA9" i="429" a="1"/>
  <c r="AA9" i="429" s="1"/>
  <c r="H10" i="429" a="1"/>
  <c r="H10" i="429" s="1"/>
  <c r="X6" i="428"/>
  <c r="U32" i="428" s="1" a="1"/>
  <c r="U32" i="428" s="1"/>
  <c r="AA9" i="428" a="1"/>
  <c r="AA9" i="428" s="1"/>
  <c r="H10" i="428" a="1"/>
  <c r="H10" i="428" s="1"/>
  <c r="X6" i="426"/>
  <c r="U31" i="426" s="1" a="1"/>
  <c r="U31" i="426" s="1"/>
  <c r="X6" i="427"/>
  <c r="U24" i="427" s="1" a="1"/>
  <c r="U24" i="427" s="1"/>
  <c r="AA10" i="426" a="1"/>
  <c r="AA10" i="426" s="1"/>
  <c r="H11" i="426" a="1"/>
  <c r="H11" i="426" s="1"/>
  <c r="X6" i="425"/>
  <c r="U29" i="425" s="1" a="1"/>
  <c r="U29" i="425" s="1"/>
  <c r="X6" i="424"/>
  <c r="U11" i="424" s="1" a="1"/>
  <c r="U11" i="424" s="1"/>
  <c r="AA9" i="423" a="1"/>
  <c r="AA9" i="423" s="1"/>
  <c r="H10" i="423" a="1"/>
  <c r="H10" i="423" s="1"/>
  <c r="X6" i="423"/>
  <c r="U30" i="423" s="1" a="1"/>
  <c r="U30" i="423" s="1"/>
  <c r="B9" i="422"/>
  <c r="A10" i="422"/>
  <c r="U34" i="491" l="1" a="1"/>
  <c r="U34" i="491" s="1"/>
  <c r="U35" i="491" a="1"/>
  <c r="U35" i="491" s="1"/>
  <c r="U31" i="491" a="1"/>
  <c r="U31" i="491" s="1"/>
  <c r="U7" i="491" a="1"/>
  <c r="U7" i="491" s="1"/>
  <c r="U14" i="491" a="1"/>
  <c r="U14" i="491" s="1"/>
  <c r="U10" i="491" a="1"/>
  <c r="U10" i="491" s="1"/>
  <c r="U12" i="491" a="1"/>
  <c r="U12" i="491" s="1"/>
  <c r="U8" i="491" a="1"/>
  <c r="U8" i="491" s="1"/>
  <c r="U29" i="491" a="1"/>
  <c r="U29" i="491" s="1"/>
  <c r="U20" i="491" a="1"/>
  <c r="U20" i="491" s="1"/>
  <c r="U19" i="491" a="1"/>
  <c r="U19" i="491" s="1"/>
  <c r="U24" i="491" a="1"/>
  <c r="U24" i="491" s="1"/>
  <c r="AA12" i="491" a="1"/>
  <c r="AA12" i="491" s="1"/>
  <c r="H13" i="491" a="1"/>
  <c r="H13" i="491" s="1"/>
  <c r="U22" i="491" a="1"/>
  <c r="U22" i="491" s="1"/>
  <c r="U13" i="491" a="1"/>
  <c r="U13" i="491" s="1"/>
  <c r="U23" i="491" a="1"/>
  <c r="U23" i="491" s="1"/>
  <c r="U26" i="491" a="1"/>
  <c r="U26" i="491" s="1"/>
  <c r="U16" i="491" a="1"/>
  <c r="U16" i="491" s="1"/>
  <c r="U17" i="491" a="1"/>
  <c r="U17" i="491" s="1"/>
  <c r="U33" i="491" a="1"/>
  <c r="U33" i="491" s="1"/>
  <c r="U9" i="491" a="1"/>
  <c r="U9" i="491" s="1"/>
  <c r="U21" i="491" a="1"/>
  <c r="U21" i="491" s="1"/>
  <c r="U30" i="491" a="1"/>
  <c r="U30" i="491" s="1"/>
  <c r="H12" i="488" a="1"/>
  <c r="H12" i="488" s="1"/>
  <c r="U18" i="491" a="1"/>
  <c r="U18" i="491" s="1"/>
  <c r="U36" i="491" a="1"/>
  <c r="U36" i="491" s="1"/>
  <c r="U25" i="491" a="1"/>
  <c r="U25" i="491" s="1"/>
  <c r="U11" i="491" a="1"/>
  <c r="U11" i="491" s="1"/>
  <c r="U28" i="491" a="1"/>
  <c r="U28" i="491" s="1"/>
  <c r="U32" i="491" a="1"/>
  <c r="U32" i="491" s="1"/>
  <c r="U15" i="491" a="1"/>
  <c r="U15" i="491" s="1"/>
  <c r="U22" i="490" a="1"/>
  <c r="U22" i="490" s="1"/>
  <c r="U8" i="490" a="1"/>
  <c r="U8" i="490" s="1"/>
  <c r="U10" i="490" a="1"/>
  <c r="U10" i="490" s="1"/>
  <c r="U21" i="490" a="1"/>
  <c r="U21" i="490" s="1"/>
  <c r="U14" i="490" a="1"/>
  <c r="U14" i="490" s="1"/>
  <c r="U20" i="490" a="1"/>
  <c r="U20" i="490" s="1"/>
  <c r="U11" i="490" a="1"/>
  <c r="U11" i="490" s="1"/>
  <c r="H11" i="476" a="1"/>
  <c r="H11" i="476" s="1"/>
  <c r="U29" i="490" a="1"/>
  <c r="U29" i="490" s="1"/>
  <c r="U30" i="490" a="1"/>
  <c r="U30" i="490" s="1"/>
  <c r="U12" i="490" a="1"/>
  <c r="U12" i="490" s="1"/>
  <c r="U26" i="490" a="1"/>
  <c r="U26" i="490" s="1"/>
  <c r="U27" i="490" a="1"/>
  <c r="U27" i="490" s="1"/>
  <c r="U19" i="490" a="1"/>
  <c r="U19" i="490" s="1"/>
  <c r="U34" i="490" a="1"/>
  <c r="U34" i="490" s="1"/>
  <c r="U16" i="490" a="1"/>
  <c r="U16" i="490" s="1"/>
  <c r="U23" i="490" a="1"/>
  <c r="U23" i="490" s="1"/>
  <c r="U33" i="490" a="1"/>
  <c r="U33" i="490" s="1"/>
  <c r="AA10" i="490" a="1"/>
  <c r="AA10" i="490" s="1"/>
  <c r="H11" i="490" a="1"/>
  <c r="H11" i="490" s="1"/>
  <c r="U7" i="490" a="1"/>
  <c r="U7" i="490" s="1"/>
  <c r="U36" i="490" a="1"/>
  <c r="U36" i="490" s="1"/>
  <c r="U31" i="490" a="1"/>
  <c r="U31" i="490" s="1"/>
  <c r="U17" i="490" a="1"/>
  <c r="U17" i="490" s="1"/>
  <c r="U13" i="490" a="1"/>
  <c r="U13" i="490" s="1"/>
  <c r="U9" i="490" a="1"/>
  <c r="U9" i="490" s="1"/>
  <c r="U35" i="490" a="1"/>
  <c r="U35" i="490" s="1"/>
  <c r="U32" i="490" a="1"/>
  <c r="U32" i="490" s="1"/>
  <c r="U15" i="490" a="1"/>
  <c r="U15" i="490" s="1"/>
  <c r="U18" i="490" a="1"/>
  <c r="U18" i="490" s="1"/>
  <c r="U28" i="490" a="1"/>
  <c r="U28" i="490" s="1"/>
  <c r="U25" i="490" a="1"/>
  <c r="U25" i="490" s="1"/>
  <c r="U32" i="489" a="1"/>
  <c r="U32" i="489" s="1"/>
  <c r="U7" i="489" a="1"/>
  <c r="U7" i="489" s="1"/>
  <c r="U26" i="489" a="1"/>
  <c r="U26" i="489" s="1"/>
  <c r="U33" i="489" a="1"/>
  <c r="U33" i="489" s="1"/>
  <c r="U34" i="489" a="1"/>
  <c r="U34" i="489" s="1"/>
  <c r="U25" i="489" a="1"/>
  <c r="U25" i="489" s="1"/>
  <c r="U20" i="489" a="1"/>
  <c r="U20" i="489" s="1"/>
  <c r="U28" i="489" a="1"/>
  <c r="U28" i="489" s="1"/>
  <c r="U29" i="489" a="1"/>
  <c r="U29" i="489" s="1"/>
  <c r="H11" i="475" a="1"/>
  <c r="H11" i="475" s="1"/>
  <c r="U21" i="489" a="1"/>
  <c r="U21" i="489" s="1"/>
  <c r="U15" i="489" a="1"/>
  <c r="U15" i="489" s="1"/>
  <c r="U12" i="489" a="1"/>
  <c r="U12" i="489" s="1"/>
  <c r="U10" i="489" a="1"/>
  <c r="U10" i="489" s="1"/>
  <c r="U9" i="489" a="1"/>
  <c r="U9" i="489" s="1"/>
  <c r="U11" i="489" a="1"/>
  <c r="U11" i="489" s="1"/>
  <c r="U8" i="489" a="1"/>
  <c r="U8" i="489" s="1"/>
  <c r="U14" i="489" a="1"/>
  <c r="U14" i="489" s="1"/>
  <c r="U13" i="489" a="1"/>
  <c r="U13" i="489" s="1"/>
  <c r="U23" i="489" a="1"/>
  <c r="U23" i="489" s="1"/>
  <c r="U22" i="489" a="1"/>
  <c r="U22" i="489" s="1"/>
  <c r="U31" i="489" a="1"/>
  <c r="U31" i="489" s="1"/>
  <c r="U16" i="489" a="1"/>
  <c r="U16" i="489" s="1"/>
  <c r="U19" i="489" a="1"/>
  <c r="U19" i="489" s="1"/>
  <c r="U27" i="489" a="1"/>
  <c r="U27" i="489" s="1"/>
  <c r="U17" i="489" a="1"/>
  <c r="U17" i="489" s="1"/>
  <c r="U18" i="489" a="1"/>
  <c r="U18" i="489" s="1"/>
  <c r="U35" i="489" a="1"/>
  <c r="U35" i="489" s="1"/>
  <c r="U36" i="489" a="1"/>
  <c r="U36" i="489" s="1"/>
  <c r="AA10" i="489" a="1"/>
  <c r="AA10" i="489" s="1"/>
  <c r="H11" i="489" a="1"/>
  <c r="H11" i="489" s="1"/>
  <c r="U24" i="489" a="1"/>
  <c r="U24" i="489" s="1"/>
  <c r="U27" i="488" a="1"/>
  <c r="U27" i="488" s="1"/>
  <c r="U33" i="488" a="1"/>
  <c r="U33" i="488" s="1"/>
  <c r="U26" i="488" a="1"/>
  <c r="U26" i="488" s="1"/>
  <c r="U22" i="488" a="1"/>
  <c r="U22" i="488" s="1"/>
  <c r="U18" i="488" a="1"/>
  <c r="U18" i="488" s="1"/>
  <c r="U24" i="488" a="1"/>
  <c r="U24" i="488" s="1"/>
  <c r="U36" i="488" a="1"/>
  <c r="U36" i="488" s="1"/>
  <c r="U14" i="488" a="1"/>
  <c r="U14" i="488" s="1"/>
  <c r="U32" i="488" a="1"/>
  <c r="U32" i="488" s="1"/>
  <c r="U12" i="488" a="1"/>
  <c r="U12" i="488" s="1"/>
  <c r="U28" i="488" a="1"/>
  <c r="U28" i="488" s="1"/>
  <c r="U7" i="488" a="1"/>
  <c r="U7" i="488" s="1"/>
  <c r="U20" i="488" a="1"/>
  <c r="U20" i="488" s="1"/>
  <c r="U25" i="488" a="1"/>
  <c r="U25" i="488" s="1"/>
  <c r="U31" i="488" a="1"/>
  <c r="U31" i="488" s="1"/>
  <c r="U35" i="488" a="1"/>
  <c r="U35" i="488" s="1"/>
  <c r="U23" i="488" a="1"/>
  <c r="U23" i="488" s="1"/>
  <c r="U15" i="488" a="1"/>
  <c r="U15" i="488" s="1"/>
  <c r="U34" i="488" a="1"/>
  <c r="U34" i="488" s="1"/>
  <c r="U11" i="488" a="1"/>
  <c r="U11" i="488" s="1"/>
  <c r="U21" i="488" a="1"/>
  <c r="U21" i="488" s="1"/>
  <c r="U8" i="488" a="1"/>
  <c r="U8" i="488" s="1"/>
  <c r="U17" i="488" a="1"/>
  <c r="U17" i="488" s="1"/>
  <c r="U16" i="488" a="1"/>
  <c r="U16" i="488" s="1"/>
  <c r="U29" i="488" a="1"/>
  <c r="U29" i="488" s="1"/>
  <c r="U9" i="488" a="1"/>
  <c r="U9" i="488" s="1"/>
  <c r="U13" i="488" a="1"/>
  <c r="U13" i="488" s="1"/>
  <c r="U19" i="488" a="1"/>
  <c r="U19" i="488" s="1"/>
  <c r="U10" i="488" a="1"/>
  <c r="U10" i="488" s="1"/>
  <c r="AA12" i="488" a="1"/>
  <c r="AA12" i="488" s="1"/>
  <c r="H13" i="488" a="1"/>
  <c r="H13" i="488" s="1"/>
  <c r="U31" i="480" a="1"/>
  <c r="U31" i="480" s="1"/>
  <c r="U32" i="480" a="1"/>
  <c r="U32" i="480" s="1"/>
  <c r="U22" i="480" a="1"/>
  <c r="U22" i="480" s="1"/>
  <c r="U27" i="480" a="1"/>
  <c r="U27" i="480" s="1"/>
  <c r="U7" i="480" a="1"/>
  <c r="U7" i="480" s="1"/>
  <c r="U12" i="480" a="1"/>
  <c r="U12" i="480" s="1"/>
  <c r="U21" i="480" a="1"/>
  <c r="U21" i="480" s="1"/>
  <c r="U19" i="487" a="1"/>
  <c r="U19" i="487" s="1"/>
  <c r="U28" i="487" a="1"/>
  <c r="U28" i="487" s="1"/>
  <c r="U10" i="487" a="1"/>
  <c r="U10" i="487" s="1"/>
  <c r="U18" i="487" a="1"/>
  <c r="U18" i="487" s="1"/>
  <c r="U23" i="487" a="1"/>
  <c r="U23" i="487" s="1"/>
  <c r="U16" i="487" a="1"/>
  <c r="U16" i="487" s="1"/>
  <c r="U7" i="487" a="1"/>
  <c r="U7" i="487" s="1"/>
  <c r="U17" i="486" a="1"/>
  <c r="U17" i="486" s="1"/>
  <c r="U14" i="487" a="1"/>
  <c r="U14" i="487" s="1"/>
  <c r="U9" i="487" a="1"/>
  <c r="U9" i="487" s="1"/>
  <c r="U8" i="487" a="1"/>
  <c r="U8" i="487" s="1"/>
  <c r="U20" i="487" a="1"/>
  <c r="U20" i="487" s="1"/>
  <c r="U24" i="487" a="1"/>
  <c r="U24" i="487" s="1"/>
  <c r="U21" i="487" a="1"/>
  <c r="U21" i="487" s="1"/>
  <c r="U32" i="486" a="1"/>
  <c r="U32" i="486" s="1"/>
  <c r="U27" i="486" a="1"/>
  <c r="U27" i="486" s="1"/>
  <c r="U26" i="487" a="1"/>
  <c r="U26" i="487" s="1"/>
  <c r="U34" i="487" a="1"/>
  <c r="U34" i="487" s="1"/>
  <c r="U12" i="487" a="1"/>
  <c r="U12" i="487" s="1"/>
  <c r="U32" i="487" a="1"/>
  <c r="U32" i="487" s="1"/>
  <c r="U17" i="487" a="1"/>
  <c r="U17" i="487" s="1"/>
  <c r="AA10" i="487" a="1"/>
  <c r="AA10" i="487" s="1"/>
  <c r="H11" i="487" a="1"/>
  <c r="H11" i="487" s="1"/>
  <c r="U36" i="487" a="1"/>
  <c r="U36" i="487" s="1"/>
  <c r="U25" i="487" a="1"/>
  <c r="U25" i="487" s="1"/>
  <c r="U15" i="487" a="1"/>
  <c r="U15" i="487" s="1"/>
  <c r="U11" i="487" a="1"/>
  <c r="U11" i="487" s="1"/>
  <c r="U35" i="487" a="1"/>
  <c r="U35" i="487" s="1"/>
  <c r="U30" i="487" a="1"/>
  <c r="U30" i="487" s="1"/>
  <c r="U22" i="487" a="1"/>
  <c r="U22" i="487" s="1"/>
  <c r="U29" i="487" a="1"/>
  <c r="U29" i="487" s="1"/>
  <c r="U33" i="487" a="1"/>
  <c r="U33" i="487" s="1"/>
  <c r="U31" i="487" a="1"/>
  <c r="U31" i="487" s="1"/>
  <c r="U27" i="487" a="1"/>
  <c r="U27" i="487" s="1"/>
  <c r="U13" i="486" a="1"/>
  <c r="U13" i="486" s="1"/>
  <c r="U9" i="486" a="1"/>
  <c r="U9" i="486" s="1"/>
  <c r="U28" i="486" a="1"/>
  <c r="U28" i="486" s="1"/>
  <c r="U36" i="486" a="1"/>
  <c r="U36" i="486" s="1"/>
  <c r="U29" i="486" a="1"/>
  <c r="U29" i="486" s="1"/>
  <c r="U30" i="486" a="1"/>
  <c r="U30" i="486" s="1"/>
  <c r="U21" i="486" a="1"/>
  <c r="U21" i="486" s="1"/>
  <c r="U12" i="486" a="1"/>
  <c r="U12" i="486" s="1"/>
  <c r="U35" i="486" a="1"/>
  <c r="U35" i="486" s="1"/>
  <c r="U8" i="486" a="1"/>
  <c r="U8" i="486" s="1"/>
  <c r="U22" i="486" a="1"/>
  <c r="U22" i="486" s="1"/>
  <c r="U24" i="486" a="1"/>
  <c r="U24" i="486" s="1"/>
  <c r="U19" i="486" a="1"/>
  <c r="U19" i="486" s="1"/>
  <c r="U34" i="486" a="1"/>
  <c r="U34" i="486" s="1"/>
  <c r="U16" i="486" a="1"/>
  <c r="U16" i="486" s="1"/>
  <c r="U14" i="486" a="1"/>
  <c r="U14" i="486" s="1"/>
  <c r="U20" i="486" a="1"/>
  <c r="U20" i="486" s="1"/>
  <c r="U33" i="486" a="1"/>
  <c r="U33" i="486" s="1"/>
  <c r="U26" i="486" a="1"/>
  <c r="U26" i="486" s="1"/>
  <c r="U7" i="486" a="1"/>
  <c r="U7" i="486" s="1"/>
  <c r="U18" i="486" a="1"/>
  <c r="U18" i="486" s="1"/>
  <c r="U12" i="476" a="1"/>
  <c r="U12" i="476" s="1"/>
  <c r="AA10" i="486" a="1"/>
  <c r="AA10" i="486" s="1"/>
  <c r="H11" i="486" a="1"/>
  <c r="H11" i="486" s="1"/>
  <c r="U35" i="474" a="1"/>
  <c r="U35" i="474" s="1"/>
  <c r="U13" i="474" a="1"/>
  <c r="U13" i="474" s="1"/>
  <c r="U35" i="470" a="1"/>
  <c r="U35" i="470" s="1"/>
  <c r="U29" i="470" a="1"/>
  <c r="U29" i="470" s="1"/>
  <c r="U22" i="470" a="1"/>
  <c r="U22" i="470" s="1"/>
  <c r="U36" i="470" a="1"/>
  <c r="U36" i="470" s="1"/>
  <c r="U25" i="470" a="1"/>
  <c r="U25" i="470" s="1"/>
  <c r="U20" i="470" a="1"/>
  <c r="U20" i="470" s="1"/>
  <c r="U15" i="470" a="1"/>
  <c r="U15" i="470" s="1"/>
  <c r="U32" i="470" a="1"/>
  <c r="U32" i="470" s="1"/>
  <c r="H11" i="462" a="1"/>
  <c r="H11" i="462" s="1"/>
  <c r="U10" i="485" a="1"/>
  <c r="U10" i="485" s="1"/>
  <c r="U9" i="483" a="1"/>
  <c r="U9" i="483" s="1"/>
  <c r="U25" i="483" a="1"/>
  <c r="U25" i="483" s="1"/>
  <c r="U24" i="483" a="1"/>
  <c r="U24" i="483" s="1"/>
  <c r="U35" i="485" a="1"/>
  <c r="U35" i="485" s="1"/>
  <c r="U16" i="483" a="1"/>
  <c r="U16" i="483" s="1"/>
  <c r="U8" i="483" a="1"/>
  <c r="U8" i="483" s="1"/>
  <c r="U19" i="483" a="1"/>
  <c r="U19" i="483" s="1"/>
  <c r="U34" i="483" a="1"/>
  <c r="U34" i="483" s="1"/>
  <c r="U36" i="483" a="1"/>
  <c r="U36" i="483" s="1"/>
  <c r="U7" i="483" a="1"/>
  <c r="U7" i="483" s="1"/>
  <c r="U24" i="484" a="1"/>
  <c r="U24" i="484" s="1"/>
  <c r="U33" i="484" a="1"/>
  <c r="U33" i="484" s="1"/>
  <c r="U21" i="485" a="1"/>
  <c r="U21" i="485" s="1"/>
  <c r="U7" i="485" a="1"/>
  <c r="U7" i="485" s="1"/>
  <c r="U24" i="485" a="1"/>
  <c r="U24" i="485" s="1"/>
  <c r="U16" i="484" a="1"/>
  <c r="U16" i="484" s="1"/>
  <c r="U33" i="485" a="1"/>
  <c r="U33" i="485" s="1"/>
  <c r="U32" i="485" a="1"/>
  <c r="U32" i="485" s="1"/>
  <c r="U23" i="485" a="1"/>
  <c r="U23" i="485" s="1"/>
  <c r="U20" i="485" a="1"/>
  <c r="U20" i="485" s="1"/>
  <c r="U26" i="485" a="1"/>
  <c r="U26" i="485" s="1"/>
  <c r="U27" i="485" a="1"/>
  <c r="U27" i="485" s="1"/>
  <c r="U28" i="485" a="1"/>
  <c r="U28" i="485" s="1"/>
  <c r="U30" i="485" a="1"/>
  <c r="U30" i="485" s="1"/>
  <c r="U22" i="485" a="1"/>
  <c r="U22" i="485" s="1"/>
  <c r="U12" i="485" a="1"/>
  <c r="U12" i="485" s="1"/>
  <c r="U11" i="485" a="1"/>
  <c r="U11" i="485" s="1"/>
  <c r="U19" i="485" a="1"/>
  <c r="U19" i="485" s="1"/>
  <c r="U14" i="485" a="1"/>
  <c r="U14" i="485" s="1"/>
  <c r="U8" i="485" a="1"/>
  <c r="U8" i="485" s="1"/>
  <c r="U17" i="485" a="1"/>
  <c r="U17" i="485" s="1"/>
  <c r="U16" i="485" a="1"/>
  <c r="U16" i="485" s="1"/>
  <c r="U31" i="485" a="1"/>
  <c r="U31" i="485" s="1"/>
  <c r="U15" i="485" a="1"/>
  <c r="U15" i="485" s="1"/>
  <c r="U18" i="483" a="1"/>
  <c r="U18" i="483" s="1"/>
  <c r="U11" i="483" a="1"/>
  <c r="U11" i="483" s="1"/>
  <c r="U21" i="483" a="1"/>
  <c r="U21" i="483" s="1"/>
  <c r="U23" i="483" a="1"/>
  <c r="U23" i="483" s="1"/>
  <c r="U26" i="483" a="1"/>
  <c r="U26" i="483" s="1"/>
  <c r="U31" i="483" a="1"/>
  <c r="U31" i="483" s="1"/>
  <c r="U33" i="483" a="1"/>
  <c r="U33" i="483" s="1"/>
  <c r="U29" i="483" a="1"/>
  <c r="U29" i="483" s="1"/>
  <c r="U10" i="484" a="1"/>
  <c r="U10" i="484" s="1"/>
  <c r="U30" i="484" a="1"/>
  <c r="U30" i="484" s="1"/>
  <c r="U17" i="484" a="1"/>
  <c r="U17" i="484" s="1"/>
  <c r="U25" i="485" a="1"/>
  <c r="U25" i="485" s="1"/>
  <c r="U34" i="485" a="1"/>
  <c r="U34" i="485" s="1"/>
  <c r="U18" i="485" a="1"/>
  <c r="U18" i="485" s="1"/>
  <c r="AA10" i="485" a="1"/>
  <c r="AA10" i="485" s="1"/>
  <c r="H11" i="485" a="1"/>
  <c r="H11" i="485" s="1"/>
  <c r="U20" i="483" a="1"/>
  <c r="U20" i="483" s="1"/>
  <c r="U13" i="483" a="1"/>
  <c r="U13" i="483" s="1"/>
  <c r="U12" i="483" a="1"/>
  <c r="U12" i="483" s="1"/>
  <c r="U30" i="483" a="1"/>
  <c r="U30" i="483" s="1"/>
  <c r="U28" i="483" a="1"/>
  <c r="U28" i="483" s="1"/>
  <c r="U10" i="483" a="1"/>
  <c r="U10" i="483" s="1"/>
  <c r="U15" i="483" a="1"/>
  <c r="U15" i="483" s="1"/>
  <c r="U14" i="483" a="1"/>
  <c r="U14" i="483" s="1"/>
  <c r="U22" i="483" a="1"/>
  <c r="U22" i="483" s="1"/>
  <c r="U17" i="483" a="1"/>
  <c r="U17" i="483" s="1"/>
  <c r="U35" i="483" a="1"/>
  <c r="U35" i="483" s="1"/>
  <c r="U27" i="483" a="1"/>
  <c r="U27" i="483" s="1"/>
  <c r="U14" i="484" a="1"/>
  <c r="U14" i="484" s="1"/>
  <c r="U11" i="484" a="1"/>
  <c r="U11" i="484" s="1"/>
  <c r="U19" i="484" a="1"/>
  <c r="U19" i="484" s="1"/>
  <c r="U13" i="485" a="1"/>
  <c r="U13" i="485" s="1"/>
  <c r="U29" i="485" a="1"/>
  <c r="U29" i="485" s="1"/>
  <c r="U36" i="485" a="1"/>
  <c r="U36" i="485" s="1"/>
  <c r="U26" i="450" a="1"/>
  <c r="U26" i="450" s="1"/>
  <c r="AA11" i="443" a="1"/>
  <c r="AA11" i="443" s="1"/>
  <c r="U18" i="484" a="1"/>
  <c r="U18" i="484" s="1"/>
  <c r="U32" i="484" a="1"/>
  <c r="U32" i="484" s="1"/>
  <c r="U36" i="484" a="1"/>
  <c r="U36" i="484" s="1"/>
  <c r="U31" i="484" a="1"/>
  <c r="U31" i="484" s="1"/>
  <c r="U25" i="484" a="1"/>
  <c r="U25" i="484" s="1"/>
  <c r="U15" i="484" a="1"/>
  <c r="U15" i="484" s="1"/>
  <c r="U28" i="484" a="1"/>
  <c r="U28" i="484" s="1"/>
  <c r="U21" i="484" a="1"/>
  <c r="U21" i="484" s="1"/>
  <c r="U8" i="484" a="1"/>
  <c r="U8" i="484" s="1"/>
  <c r="U26" i="484" a="1"/>
  <c r="U26" i="484" s="1"/>
  <c r="U9" i="484" a="1"/>
  <c r="U9" i="484" s="1"/>
  <c r="U34" i="484" a="1"/>
  <c r="U34" i="484" s="1"/>
  <c r="U12" i="484" a="1"/>
  <c r="U12" i="484" s="1"/>
  <c r="U20" i="484" a="1"/>
  <c r="U20" i="484" s="1"/>
  <c r="U13" i="484" a="1"/>
  <c r="U13" i="484" s="1"/>
  <c r="U35" i="484" a="1"/>
  <c r="U35" i="484" s="1"/>
  <c r="U7" i="484" a="1"/>
  <c r="U7" i="484" s="1"/>
  <c r="U27" i="484" a="1"/>
  <c r="U27" i="484" s="1"/>
  <c r="U22" i="484" a="1"/>
  <c r="U22" i="484" s="1"/>
  <c r="U23" i="484" a="1"/>
  <c r="U23" i="484" s="1"/>
  <c r="AA11" i="484" a="1"/>
  <c r="AA11" i="484" s="1"/>
  <c r="H12" i="484" a="1"/>
  <c r="H12" i="484" s="1"/>
  <c r="AA10" i="483" a="1"/>
  <c r="AA10" i="483" s="1"/>
  <c r="H11" i="483" a="1"/>
  <c r="H11" i="483" s="1"/>
  <c r="U29" i="480" a="1"/>
  <c r="U29" i="480" s="1"/>
  <c r="U15" i="480" a="1"/>
  <c r="U15" i="480" s="1"/>
  <c r="U8" i="480" a="1"/>
  <c r="U8" i="480" s="1"/>
  <c r="U18" i="480" a="1"/>
  <c r="U18" i="480" s="1"/>
  <c r="U13" i="480" a="1"/>
  <c r="U13" i="480" s="1"/>
  <c r="U14" i="480" a="1"/>
  <c r="U14" i="480" s="1"/>
  <c r="U24" i="480" a="1"/>
  <c r="U24" i="480" s="1"/>
  <c r="U16" i="480" a="1"/>
  <c r="U16" i="480" s="1"/>
  <c r="U34" i="480" a="1"/>
  <c r="U34" i="480" s="1"/>
  <c r="U9" i="480" a="1"/>
  <c r="U9" i="480" s="1"/>
  <c r="U17" i="480" a="1"/>
  <c r="U17" i="480" s="1"/>
  <c r="U36" i="480" a="1"/>
  <c r="U36" i="480" s="1"/>
  <c r="U28" i="480" a="1"/>
  <c r="U28" i="480" s="1"/>
  <c r="U35" i="480" a="1"/>
  <c r="U35" i="480" s="1"/>
  <c r="U20" i="480" a="1"/>
  <c r="U20" i="480" s="1"/>
  <c r="U23" i="480" a="1"/>
  <c r="U23" i="480" s="1"/>
  <c r="U19" i="480" a="1"/>
  <c r="U19" i="480" s="1"/>
  <c r="U30" i="480" a="1"/>
  <c r="U30" i="480" s="1"/>
  <c r="U11" i="480" a="1"/>
  <c r="U11" i="480" s="1"/>
  <c r="U26" i="480" a="1"/>
  <c r="U26" i="480" s="1"/>
  <c r="U33" i="480" a="1"/>
  <c r="U33" i="480" s="1"/>
  <c r="U10" i="480" a="1"/>
  <c r="U10" i="480" s="1"/>
  <c r="U16" i="482" a="1"/>
  <c r="U16" i="482" s="1"/>
  <c r="U27" i="482" a="1"/>
  <c r="U27" i="482" s="1"/>
  <c r="U25" i="482" a="1"/>
  <c r="U25" i="482" s="1"/>
  <c r="U24" i="482" a="1"/>
  <c r="U24" i="482" s="1"/>
  <c r="U33" i="482" a="1"/>
  <c r="U33" i="482" s="1"/>
  <c r="U13" i="482" a="1"/>
  <c r="U13" i="482" s="1"/>
  <c r="U32" i="482" a="1"/>
  <c r="U32" i="482" s="1"/>
  <c r="U29" i="482" a="1"/>
  <c r="U29" i="482" s="1"/>
  <c r="U17" i="482" a="1"/>
  <c r="U17" i="482" s="1"/>
  <c r="U28" i="482" a="1"/>
  <c r="U28" i="482" s="1"/>
  <c r="U30" i="482" a="1"/>
  <c r="U30" i="482" s="1"/>
  <c r="U23" i="482" a="1"/>
  <c r="U23" i="482" s="1"/>
  <c r="U26" i="482" a="1"/>
  <c r="U26" i="482" s="1"/>
  <c r="U18" i="482" a="1"/>
  <c r="U18" i="482" s="1"/>
  <c r="U19" i="482" a="1"/>
  <c r="U19" i="482" s="1"/>
  <c r="U9" i="482" a="1"/>
  <c r="U9" i="482" s="1"/>
  <c r="U15" i="482" a="1"/>
  <c r="U15" i="482" s="1"/>
  <c r="U8" i="482" a="1"/>
  <c r="U8" i="482" s="1"/>
  <c r="U12" i="482" a="1"/>
  <c r="U12" i="482" s="1"/>
  <c r="U10" i="482" a="1"/>
  <c r="U10" i="482" s="1"/>
  <c r="U11" i="482" a="1"/>
  <c r="U11" i="482" s="1"/>
  <c r="U7" i="482" a="1"/>
  <c r="U7" i="482" s="1"/>
  <c r="U20" i="482" a="1"/>
  <c r="U20" i="482" s="1"/>
  <c r="U14" i="482" a="1"/>
  <c r="U14" i="482" s="1"/>
  <c r="U22" i="482" a="1"/>
  <c r="U22" i="482" s="1"/>
  <c r="U35" i="482" a="1"/>
  <c r="U35" i="482" s="1"/>
  <c r="U31" i="482" a="1"/>
  <c r="U31" i="482" s="1"/>
  <c r="AA11" i="482" a="1"/>
  <c r="AA11" i="482" s="1"/>
  <c r="H12" i="482" a="1"/>
  <c r="H12" i="482" s="1"/>
  <c r="U36" i="482" a="1"/>
  <c r="U36" i="482" s="1"/>
  <c r="U21" i="482" a="1"/>
  <c r="U21" i="482" s="1"/>
  <c r="U8" i="481" a="1"/>
  <c r="U8" i="481" s="1"/>
  <c r="U17" i="481" a="1"/>
  <c r="U17" i="481" s="1"/>
  <c r="U14" i="481" a="1"/>
  <c r="U14" i="481" s="1"/>
  <c r="U19" i="481" a="1"/>
  <c r="U19" i="481" s="1"/>
  <c r="U10" i="481" a="1"/>
  <c r="U10" i="481" s="1"/>
  <c r="U25" i="481" a="1"/>
  <c r="U25" i="481" s="1"/>
  <c r="U24" i="481" a="1"/>
  <c r="U24" i="481" s="1"/>
  <c r="U20" i="481" a="1"/>
  <c r="U20" i="481" s="1"/>
  <c r="U32" i="481" a="1"/>
  <c r="U32" i="481" s="1"/>
  <c r="U21" i="481" a="1"/>
  <c r="U21" i="481" s="1"/>
  <c r="U9" i="481" a="1"/>
  <c r="U9" i="481" s="1"/>
  <c r="U13" i="481" a="1"/>
  <c r="U13" i="481" s="1"/>
  <c r="U36" i="474" a="1"/>
  <c r="U36" i="474" s="1"/>
  <c r="U29" i="481" a="1"/>
  <c r="U29" i="481" s="1"/>
  <c r="U36" i="481" a="1"/>
  <c r="U36" i="481" s="1"/>
  <c r="U15" i="481" a="1"/>
  <c r="U15" i="481" s="1"/>
  <c r="U34" i="481" a="1"/>
  <c r="U34" i="481" s="1"/>
  <c r="U22" i="481" a="1"/>
  <c r="U22" i="481" s="1"/>
  <c r="U33" i="481" a="1"/>
  <c r="U33" i="481" s="1"/>
  <c r="U16" i="481" a="1"/>
  <c r="U16" i="481" s="1"/>
  <c r="U12" i="481" a="1"/>
  <c r="U12" i="481" s="1"/>
  <c r="U28" i="481" a="1"/>
  <c r="U28" i="481" s="1"/>
  <c r="U23" i="481" a="1"/>
  <c r="U23" i="481" s="1"/>
  <c r="U31" i="481" a="1"/>
  <c r="U31" i="481" s="1"/>
  <c r="U18" i="481" a="1"/>
  <c r="U18" i="481" s="1"/>
  <c r="U30" i="481" a="1"/>
  <c r="U30" i="481" s="1"/>
  <c r="U26" i="481" a="1"/>
  <c r="U26" i="481" s="1"/>
  <c r="U35" i="481" a="1"/>
  <c r="U35" i="481" s="1"/>
  <c r="AA10" i="481" a="1"/>
  <c r="AA10" i="481" s="1"/>
  <c r="H11" i="481" a="1"/>
  <c r="H11" i="481" s="1"/>
  <c r="U11" i="481" a="1"/>
  <c r="U11" i="481" s="1"/>
  <c r="U7" i="481" a="1"/>
  <c r="U7" i="481" s="1"/>
  <c r="AA11" i="480" a="1"/>
  <c r="AA11" i="480" s="1"/>
  <c r="H12" i="480" a="1"/>
  <c r="H12" i="480" s="1"/>
  <c r="U21" i="474" a="1"/>
  <c r="U21" i="474" s="1"/>
  <c r="U32" i="474" a="1"/>
  <c r="U32" i="474" s="1"/>
  <c r="U8" i="476" a="1"/>
  <c r="U8" i="476" s="1"/>
  <c r="U13" i="479" a="1"/>
  <c r="U13" i="479" s="1"/>
  <c r="U21" i="479" a="1"/>
  <c r="U21" i="479" s="1"/>
  <c r="U9" i="479" a="1"/>
  <c r="U9" i="479" s="1"/>
  <c r="U35" i="479" a="1"/>
  <c r="U35" i="479" s="1"/>
  <c r="U24" i="476" a="1"/>
  <c r="U24" i="476" s="1"/>
  <c r="U25" i="479" a="1"/>
  <c r="U25" i="479" s="1"/>
  <c r="U29" i="479" a="1"/>
  <c r="U29" i="479" s="1"/>
  <c r="U24" i="479" a="1"/>
  <c r="U24" i="479" s="1"/>
  <c r="U10" i="479" a="1"/>
  <c r="U10" i="479" s="1"/>
  <c r="U34" i="479" a="1"/>
  <c r="U34" i="479" s="1"/>
  <c r="U29" i="476" a="1"/>
  <c r="U29" i="476" s="1"/>
  <c r="U32" i="479" a="1"/>
  <c r="U32" i="479" s="1"/>
  <c r="U36" i="479" a="1"/>
  <c r="U36" i="479" s="1"/>
  <c r="U14" i="479" a="1"/>
  <c r="U14" i="479" s="1"/>
  <c r="U8" i="479" a="1"/>
  <c r="U8" i="479" s="1"/>
  <c r="AA11" i="479" a="1"/>
  <c r="AA11" i="479" s="1"/>
  <c r="H12" i="479" a="1"/>
  <c r="H12" i="479" s="1"/>
  <c r="U28" i="479" a="1"/>
  <c r="U28" i="479" s="1"/>
  <c r="U7" i="479" a="1"/>
  <c r="U7" i="479" s="1"/>
  <c r="U11" i="479" a="1"/>
  <c r="U11" i="479" s="1"/>
  <c r="U12" i="479" a="1"/>
  <c r="U12" i="479" s="1"/>
  <c r="U23" i="479" a="1"/>
  <c r="U23" i="479" s="1"/>
  <c r="U22" i="479" a="1"/>
  <c r="U22" i="479" s="1"/>
  <c r="U20" i="479" a="1"/>
  <c r="U20" i="479" s="1"/>
  <c r="U26" i="479" a="1"/>
  <c r="U26" i="479" s="1"/>
  <c r="U30" i="479" a="1"/>
  <c r="U30" i="479" s="1"/>
  <c r="U17" i="479" a="1"/>
  <c r="U17" i="479" s="1"/>
  <c r="U27" i="479" a="1"/>
  <c r="U27" i="479" s="1"/>
  <c r="U19" i="479" a="1"/>
  <c r="U19" i="479" s="1"/>
  <c r="U18" i="479" a="1"/>
  <c r="U18" i="479" s="1"/>
  <c r="U33" i="479" a="1"/>
  <c r="U33" i="479" s="1"/>
  <c r="U31" i="479" a="1"/>
  <c r="U31" i="479" s="1"/>
  <c r="U15" i="479" a="1"/>
  <c r="U15" i="479" s="1"/>
  <c r="U22" i="478" a="1"/>
  <c r="U22" i="478" s="1"/>
  <c r="U9" i="478" a="1"/>
  <c r="U9" i="478" s="1"/>
  <c r="U36" i="469" a="1"/>
  <c r="U36" i="469" s="1"/>
  <c r="U21" i="470" a="1"/>
  <c r="U21" i="470" s="1"/>
  <c r="U28" i="470" a="1"/>
  <c r="U28" i="470" s="1"/>
  <c r="U14" i="470" a="1"/>
  <c r="U14" i="470" s="1"/>
  <c r="U10" i="470" a="1"/>
  <c r="U10" i="470" s="1"/>
  <c r="U28" i="476" a="1"/>
  <c r="U28" i="476" s="1"/>
  <c r="U20" i="476" a="1"/>
  <c r="U20" i="476" s="1"/>
  <c r="U34" i="477" a="1"/>
  <c r="U34" i="477" s="1"/>
  <c r="U12" i="478" a="1"/>
  <c r="U12" i="478" s="1"/>
  <c r="U7" i="478" a="1"/>
  <c r="U7" i="478" s="1"/>
  <c r="U16" i="478" a="1"/>
  <c r="U16" i="478" s="1"/>
  <c r="U10" i="478" a="1"/>
  <c r="U10" i="478" s="1"/>
  <c r="U29" i="478" a="1"/>
  <c r="U29" i="478" s="1"/>
  <c r="U13" i="478" a="1"/>
  <c r="U13" i="478" s="1"/>
  <c r="U18" i="478" a="1"/>
  <c r="U18" i="478" s="1"/>
  <c r="U28" i="478" a="1"/>
  <c r="U28" i="478" s="1"/>
  <c r="U25" i="478" a="1"/>
  <c r="U25" i="478" s="1"/>
  <c r="U23" i="478" a="1"/>
  <c r="U23" i="478" s="1"/>
  <c r="U14" i="478" a="1"/>
  <c r="U14" i="478" s="1"/>
  <c r="U35" i="478" a="1"/>
  <c r="U35" i="478" s="1"/>
  <c r="U33" i="478" a="1"/>
  <c r="U33" i="478" s="1"/>
  <c r="U19" i="478" a="1"/>
  <c r="U19" i="478" s="1"/>
  <c r="U21" i="478" a="1"/>
  <c r="U21" i="478" s="1"/>
  <c r="U27" i="478" a="1"/>
  <c r="U27" i="478" s="1"/>
  <c r="U17" i="478" a="1"/>
  <c r="U17" i="478" s="1"/>
  <c r="U24" i="478" a="1"/>
  <c r="U24" i="478" s="1"/>
  <c r="U11" i="478" a="1"/>
  <c r="U11" i="478" s="1"/>
  <c r="U19" i="476" a="1"/>
  <c r="U19" i="476" s="1"/>
  <c r="U14" i="476" a="1"/>
  <c r="U14" i="476" s="1"/>
  <c r="U36" i="477" a="1"/>
  <c r="U36" i="477" s="1"/>
  <c r="U31" i="478" a="1"/>
  <c r="U31" i="478" s="1"/>
  <c r="AA10" i="478" a="1"/>
  <c r="AA10" i="478" s="1"/>
  <c r="H11" i="478" a="1"/>
  <c r="H11" i="478" s="1"/>
  <c r="U30" i="478" a="1"/>
  <c r="U30" i="478" s="1"/>
  <c r="U26" i="478" a="1"/>
  <c r="U26" i="478" s="1"/>
  <c r="U8" i="478" a="1"/>
  <c r="U8" i="478" s="1"/>
  <c r="U36" i="478" a="1"/>
  <c r="U36" i="478" s="1"/>
  <c r="U34" i="478" a="1"/>
  <c r="U34" i="478" s="1"/>
  <c r="U32" i="478" a="1"/>
  <c r="U32" i="478" s="1"/>
  <c r="U15" i="478" a="1"/>
  <c r="U15" i="478" s="1"/>
  <c r="U28" i="469" a="1"/>
  <c r="U28" i="469" s="1"/>
  <c r="U26" i="476" a="1"/>
  <c r="U26" i="476" s="1"/>
  <c r="U33" i="476" a="1"/>
  <c r="U33" i="476" s="1"/>
  <c r="U22" i="476" a="1"/>
  <c r="U22" i="476" s="1"/>
  <c r="U32" i="476" a="1"/>
  <c r="U32" i="476" s="1"/>
  <c r="U10" i="476" a="1"/>
  <c r="U10" i="476" s="1"/>
  <c r="U27" i="476" a="1"/>
  <c r="U27" i="476" s="1"/>
  <c r="U9" i="476" a="1"/>
  <c r="U9" i="476" s="1"/>
  <c r="U30" i="476" a="1"/>
  <c r="U30" i="476" s="1"/>
  <c r="U24" i="477" a="1"/>
  <c r="U24" i="477" s="1"/>
  <c r="U26" i="477" a="1"/>
  <c r="U26" i="477" s="1"/>
  <c r="U25" i="476" a="1"/>
  <c r="U25" i="476" s="1"/>
  <c r="U31" i="476" a="1"/>
  <c r="U31" i="476" s="1"/>
  <c r="U23" i="476" a="1"/>
  <c r="U23" i="476" s="1"/>
  <c r="U18" i="476" a="1"/>
  <c r="U18" i="476" s="1"/>
  <c r="U21" i="476" a="1"/>
  <c r="U21" i="476" s="1"/>
  <c r="U35" i="476" a="1"/>
  <c r="U35" i="476" s="1"/>
  <c r="AA11" i="477" a="1"/>
  <c r="AA11" i="477" s="1"/>
  <c r="H12" i="477" a="1"/>
  <c r="H12" i="477" s="1"/>
  <c r="U28" i="477" a="1"/>
  <c r="U28" i="477" s="1"/>
  <c r="U15" i="476" a="1"/>
  <c r="U15" i="476" s="1"/>
  <c r="U34" i="476" a="1"/>
  <c r="U34" i="476" s="1"/>
  <c r="U16" i="476" a="1"/>
  <c r="U16" i="476" s="1"/>
  <c r="U17" i="476" a="1"/>
  <c r="U17" i="476" s="1"/>
  <c r="U11" i="476" a="1"/>
  <c r="U11" i="476" s="1"/>
  <c r="U13" i="476" a="1"/>
  <c r="U13" i="476" s="1"/>
  <c r="U7" i="477" a="1"/>
  <c r="U7" i="477" s="1"/>
  <c r="U33" i="477" a="1"/>
  <c r="U33" i="477" s="1"/>
  <c r="U15" i="477" a="1"/>
  <c r="U15" i="477" s="1"/>
  <c r="U31" i="477" a="1"/>
  <c r="U31" i="477" s="1"/>
  <c r="U29" i="477" a="1"/>
  <c r="U29" i="477" s="1"/>
  <c r="U13" i="477" a="1"/>
  <c r="U13" i="477" s="1"/>
  <c r="U11" i="477" a="1"/>
  <c r="U11" i="477" s="1"/>
  <c r="U10" i="477" a="1"/>
  <c r="U10" i="477" s="1"/>
  <c r="U9" i="477" a="1"/>
  <c r="U9" i="477" s="1"/>
  <c r="U27" i="477" a="1"/>
  <c r="U27" i="477" s="1"/>
  <c r="U32" i="477" a="1"/>
  <c r="U32" i="477" s="1"/>
  <c r="U17" i="477" a="1"/>
  <c r="U17" i="477" s="1"/>
  <c r="U25" i="477" a="1"/>
  <c r="U25" i="477" s="1"/>
  <c r="U16" i="477" a="1"/>
  <c r="U16" i="477" s="1"/>
  <c r="U14" i="477" a="1"/>
  <c r="U14" i="477" s="1"/>
  <c r="U12" i="477" a="1"/>
  <c r="U12" i="477" s="1"/>
  <c r="U8" i="477" a="1"/>
  <c r="U8" i="477" s="1"/>
  <c r="U21" i="477" a="1"/>
  <c r="U21" i="477" s="1"/>
  <c r="U23" i="477" a="1"/>
  <c r="U23" i="477" s="1"/>
  <c r="U18" i="477" a="1"/>
  <c r="U18" i="477" s="1"/>
  <c r="U19" i="477" a="1"/>
  <c r="U19" i="477" s="1"/>
  <c r="U20" i="477" a="1"/>
  <c r="U20" i="477" s="1"/>
  <c r="U35" i="477" a="1"/>
  <c r="U35" i="477" s="1"/>
  <c r="U30" i="477" a="1"/>
  <c r="U30" i="477" s="1"/>
  <c r="U36" i="476" a="1"/>
  <c r="U36" i="476" s="1"/>
  <c r="AA11" i="476" a="1"/>
  <c r="AA11" i="476" s="1"/>
  <c r="H12" i="476" a="1"/>
  <c r="H12" i="476" s="1"/>
  <c r="U7" i="475" a="1"/>
  <c r="U7" i="475" s="1"/>
  <c r="U13" i="475" a="1"/>
  <c r="U13" i="475" s="1"/>
  <c r="U19" i="475" a="1"/>
  <c r="U19" i="475" s="1"/>
  <c r="AA11" i="475" a="1"/>
  <c r="AA11" i="475" s="1"/>
  <c r="H12" i="475" a="1"/>
  <c r="H12" i="475" s="1"/>
  <c r="U31" i="475" a="1"/>
  <c r="U31" i="475" s="1"/>
  <c r="U8" i="475" a="1"/>
  <c r="U8" i="475" s="1"/>
  <c r="U22" i="469" a="1"/>
  <c r="U22" i="469" s="1"/>
  <c r="U20" i="475" a="1"/>
  <c r="U20" i="475" s="1"/>
  <c r="U35" i="475" a="1"/>
  <c r="U35" i="475" s="1"/>
  <c r="U23" i="475" a="1"/>
  <c r="U23" i="475" s="1"/>
  <c r="U30" i="475" a="1"/>
  <c r="U30" i="475" s="1"/>
  <c r="U15" i="475" a="1"/>
  <c r="U15" i="475" s="1"/>
  <c r="U33" i="475" a="1"/>
  <c r="U33" i="475" s="1"/>
  <c r="U14" i="475" a="1"/>
  <c r="U14" i="475" s="1"/>
  <c r="U12" i="475" a="1"/>
  <c r="U12" i="475" s="1"/>
  <c r="U29" i="475" a="1"/>
  <c r="U29" i="475" s="1"/>
  <c r="U21" i="475" a="1"/>
  <c r="U21" i="475" s="1"/>
  <c r="U17" i="475" a="1"/>
  <c r="U17" i="475" s="1"/>
  <c r="U28" i="475" a="1"/>
  <c r="U28" i="475" s="1"/>
  <c r="U16" i="475" a="1"/>
  <c r="U16" i="475" s="1"/>
  <c r="U25" i="475" a="1"/>
  <c r="U25" i="475" s="1"/>
  <c r="U27" i="475" a="1"/>
  <c r="U27" i="475" s="1"/>
  <c r="U9" i="475" a="1"/>
  <c r="U9" i="475" s="1"/>
  <c r="U24" i="475" a="1"/>
  <c r="U24" i="475" s="1"/>
  <c r="U34" i="475" a="1"/>
  <c r="U34" i="475" s="1"/>
  <c r="U18" i="475" a="1"/>
  <c r="U18" i="475" s="1"/>
  <c r="U11" i="475" a="1"/>
  <c r="U11" i="475" s="1"/>
  <c r="U26" i="475" a="1"/>
  <c r="U26" i="475" s="1"/>
  <c r="U22" i="475" a="1"/>
  <c r="U22" i="475" s="1"/>
  <c r="U36" i="475" a="1"/>
  <c r="U36" i="475" s="1"/>
  <c r="U10" i="475" a="1"/>
  <c r="U10" i="475" s="1"/>
  <c r="U10" i="474" a="1"/>
  <c r="U10" i="474" s="1"/>
  <c r="U33" i="474" a="1"/>
  <c r="U33" i="474" s="1"/>
  <c r="U34" i="474" a="1"/>
  <c r="U34" i="474" s="1"/>
  <c r="U35" i="469" a="1"/>
  <c r="U35" i="469" s="1"/>
  <c r="U30" i="469" a="1"/>
  <c r="U30" i="469" s="1"/>
  <c r="U11" i="469" a="1"/>
  <c r="U11" i="469" s="1"/>
  <c r="U26" i="469" a="1"/>
  <c r="U26" i="469" s="1"/>
  <c r="U17" i="470" a="1"/>
  <c r="U17" i="470" s="1"/>
  <c r="U31" i="470" a="1"/>
  <c r="U31" i="470" s="1"/>
  <c r="U16" i="470" a="1"/>
  <c r="U16" i="470" s="1"/>
  <c r="U7" i="470" a="1"/>
  <c r="U7" i="470" s="1"/>
  <c r="U30" i="472" a="1"/>
  <c r="U30" i="472" s="1"/>
  <c r="U24" i="474" a="1"/>
  <c r="U24" i="474" s="1"/>
  <c r="U28" i="474" a="1"/>
  <c r="U28" i="474" s="1"/>
  <c r="U12" i="474" a="1"/>
  <c r="U12" i="474" s="1"/>
  <c r="U31" i="469" a="1"/>
  <c r="U31" i="469" s="1"/>
  <c r="U29" i="469" a="1"/>
  <c r="U29" i="469" s="1"/>
  <c r="U24" i="469" a="1"/>
  <c r="U24" i="469" s="1"/>
  <c r="U15" i="469" a="1"/>
  <c r="U15" i="469" s="1"/>
  <c r="U18" i="470" a="1"/>
  <c r="U18" i="470" s="1"/>
  <c r="U24" i="470" a="1"/>
  <c r="U24" i="470" s="1"/>
  <c r="U27" i="470" a="1"/>
  <c r="U27" i="470" s="1"/>
  <c r="U9" i="470" a="1"/>
  <c r="U9" i="470" s="1"/>
  <c r="U33" i="472" a="1"/>
  <c r="U33" i="472" s="1"/>
  <c r="U29" i="474" a="1"/>
  <c r="U29" i="474" s="1"/>
  <c r="U17" i="474" a="1"/>
  <c r="U17" i="474" s="1"/>
  <c r="U20" i="474" a="1"/>
  <c r="U20" i="474" s="1"/>
  <c r="U15" i="474" a="1"/>
  <c r="U15" i="474" s="1"/>
  <c r="U9" i="474" a="1"/>
  <c r="U9" i="474" s="1"/>
  <c r="U23" i="474" a="1"/>
  <c r="U23" i="474" s="1"/>
  <c r="U22" i="474" a="1"/>
  <c r="U22" i="474" s="1"/>
  <c r="U31" i="474" a="1"/>
  <c r="U31" i="474" s="1"/>
  <c r="U27" i="474" a="1"/>
  <c r="U27" i="474" s="1"/>
  <c r="U30" i="474" a="1"/>
  <c r="U30" i="474" s="1"/>
  <c r="U14" i="474" a="1"/>
  <c r="U14" i="474" s="1"/>
  <c r="U8" i="474" a="1"/>
  <c r="U8" i="474" s="1"/>
  <c r="U18" i="474" a="1"/>
  <c r="U18" i="474" s="1"/>
  <c r="U11" i="474" a="1"/>
  <c r="U11" i="474" s="1"/>
  <c r="U34" i="469" a="1"/>
  <c r="U34" i="469" s="1"/>
  <c r="U14" i="469" a="1"/>
  <c r="U14" i="469" s="1"/>
  <c r="U8" i="469" a="1"/>
  <c r="U8" i="469" s="1"/>
  <c r="U25" i="469" a="1"/>
  <c r="U25" i="469" s="1"/>
  <c r="AA10" i="474" a="1"/>
  <c r="AA10" i="474" s="1"/>
  <c r="H11" i="474" a="1"/>
  <c r="H11" i="474" s="1"/>
  <c r="U25" i="474" a="1"/>
  <c r="U25" i="474" s="1"/>
  <c r="U7" i="474" a="1"/>
  <c r="U7" i="474" s="1"/>
  <c r="U16" i="474" a="1"/>
  <c r="U16" i="474" s="1"/>
  <c r="U19" i="474" a="1"/>
  <c r="U19" i="474" s="1"/>
  <c r="U9" i="469" a="1"/>
  <c r="U9" i="469" s="1"/>
  <c r="U23" i="469" a="1"/>
  <c r="U23" i="469" s="1"/>
  <c r="U33" i="469" a="1"/>
  <c r="U33" i="469" s="1"/>
  <c r="U21" i="472" a="1"/>
  <c r="U21" i="472" s="1"/>
  <c r="U9" i="468" a="1"/>
  <c r="U9" i="468" s="1"/>
  <c r="U33" i="470" a="1"/>
  <c r="U33" i="470" s="1"/>
  <c r="U13" i="470" a="1"/>
  <c r="U13" i="470" s="1"/>
  <c r="U12" i="470" a="1"/>
  <c r="U12" i="470" s="1"/>
  <c r="U23" i="470" a="1"/>
  <c r="U23" i="470" s="1"/>
  <c r="U19" i="470" a="1"/>
  <c r="U19" i="470" s="1"/>
  <c r="U36" i="472" a="1"/>
  <c r="U36" i="472" s="1"/>
  <c r="U18" i="472" a="1"/>
  <c r="U18" i="472" s="1"/>
  <c r="U15" i="472" a="1"/>
  <c r="U15" i="472" s="1"/>
  <c r="U14" i="472" a="1"/>
  <c r="U14" i="472" s="1"/>
  <c r="U28" i="472" a="1"/>
  <c r="U28" i="472" s="1"/>
  <c r="U17" i="471" a="1"/>
  <c r="U17" i="471" s="1"/>
  <c r="U27" i="472" a="1"/>
  <c r="U27" i="472" s="1"/>
  <c r="U12" i="472" a="1"/>
  <c r="U12" i="472" s="1"/>
  <c r="U10" i="472" a="1"/>
  <c r="U10" i="472" s="1"/>
  <c r="U9" i="472" a="1"/>
  <c r="U9" i="472" s="1"/>
  <c r="U16" i="472" a="1"/>
  <c r="U16" i="472" s="1"/>
  <c r="U25" i="472" a="1"/>
  <c r="U25" i="472" s="1"/>
  <c r="U17" i="472" a="1"/>
  <c r="U17" i="472" s="1"/>
  <c r="U20" i="472" a="1"/>
  <c r="U20" i="472" s="1"/>
  <c r="U19" i="472" a="1"/>
  <c r="U19" i="472" s="1"/>
  <c r="AA11" i="472" a="1"/>
  <c r="AA11" i="472" s="1"/>
  <c r="H12" i="472" a="1"/>
  <c r="H12" i="472" s="1"/>
  <c r="U11" i="472" a="1"/>
  <c r="U11" i="472" s="1"/>
  <c r="U34" i="472" a="1"/>
  <c r="U34" i="472" s="1"/>
  <c r="U8" i="472" a="1"/>
  <c r="U8" i="472" s="1"/>
  <c r="U7" i="472" a="1"/>
  <c r="U7" i="472" s="1"/>
  <c r="U24" i="472" a="1"/>
  <c r="U24" i="472" s="1"/>
  <c r="U34" i="470" a="1"/>
  <c r="U34" i="470" s="1"/>
  <c r="U26" i="470" a="1"/>
  <c r="U26" i="470" s="1"/>
  <c r="U11" i="470" a="1"/>
  <c r="U11" i="470" s="1"/>
  <c r="U30" i="470" a="1"/>
  <c r="U30" i="470" s="1"/>
  <c r="U35" i="472" a="1"/>
  <c r="U35" i="472" s="1"/>
  <c r="U29" i="472" a="1"/>
  <c r="U29" i="472" s="1"/>
  <c r="U31" i="472" a="1"/>
  <c r="U31" i="472" s="1"/>
  <c r="U13" i="472" a="1"/>
  <c r="U13" i="472" s="1"/>
  <c r="U32" i="472" a="1"/>
  <c r="U32" i="472" s="1"/>
  <c r="U23" i="472" a="1"/>
  <c r="U23" i="472" s="1"/>
  <c r="U22" i="472" a="1"/>
  <c r="U22" i="472" s="1"/>
  <c r="U8" i="471" a="1"/>
  <c r="U8" i="471" s="1"/>
  <c r="U14" i="471" a="1"/>
  <c r="U14" i="471" s="1"/>
  <c r="AA12" i="471" a="1"/>
  <c r="AA12" i="471" s="1"/>
  <c r="H13" i="471" a="1"/>
  <c r="H13" i="471" s="1"/>
  <c r="U11" i="471" a="1"/>
  <c r="U11" i="471" s="1"/>
  <c r="U23" i="471" a="1"/>
  <c r="U23" i="471" s="1"/>
  <c r="U9" i="471" a="1"/>
  <c r="U9" i="471" s="1"/>
  <c r="U13" i="471" a="1"/>
  <c r="U13" i="471" s="1"/>
  <c r="U32" i="471" a="1"/>
  <c r="U32" i="471" s="1"/>
  <c r="U19" i="471" a="1"/>
  <c r="U19" i="471" s="1"/>
  <c r="U34" i="471" a="1"/>
  <c r="U34" i="471" s="1"/>
  <c r="U35" i="471" a="1"/>
  <c r="U35" i="471" s="1"/>
  <c r="U32" i="469" a="1"/>
  <c r="U32" i="469" s="1"/>
  <c r="U20" i="469" a="1"/>
  <c r="U20" i="469" s="1"/>
  <c r="U27" i="469" a="1"/>
  <c r="U27" i="469" s="1"/>
  <c r="U13" i="469" a="1"/>
  <c r="U13" i="469" s="1"/>
  <c r="U16" i="469" a="1"/>
  <c r="U16" i="469" s="1"/>
  <c r="U18" i="469" a="1"/>
  <c r="U18" i="469" s="1"/>
  <c r="U7" i="471" a="1"/>
  <c r="U7" i="471" s="1"/>
  <c r="U18" i="471" a="1"/>
  <c r="U18" i="471" s="1"/>
  <c r="U29" i="471" a="1"/>
  <c r="U29" i="471" s="1"/>
  <c r="U22" i="471" a="1"/>
  <c r="U22" i="471" s="1"/>
  <c r="U12" i="471" a="1"/>
  <c r="U12" i="471" s="1"/>
  <c r="U21" i="471" a="1"/>
  <c r="U21" i="471" s="1"/>
  <c r="U16" i="471" a="1"/>
  <c r="U16" i="471" s="1"/>
  <c r="U24" i="471" a="1"/>
  <c r="U24" i="471" s="1"/>
  <c r="U10" i="471" a="1"/>
  <c r="U10" i="471" s="1"/>
  <c r="U31" i="471" a="1"/>
  <c r="U31" i="471" s="1"/>
  <c r="U28" i="471" a="1"/>
  <c r="U28" i="471" s="1"/>
  <c r="U30" i="471" a="1"/>
  <c r="U30" i="471" s="1"/>
  <c r="U20" i="471" a="1"/>
  <c r="U20" i="471" s="1"/>
  <c r="U26" i="471" a="1"/>
  <c r="U26" i="471" s="1"/>
  <c r="U36" i="471" a="1"/>
  <c r="U36" i="471" s="1"/>
  <c r="U15" i="471" a="1"/>
  <c r="U15" i="471" s="1"/>
  <c r="U27" i="471" a="1"/>
  <c r="U27" i="471" s="1"/>
  <c r="U25" i="471" a="1"/>
  <c r="U25" i="471" s="1"/>
  <c r="U28" i="467" a="1"/>
  <c r="U28" i="467" s="1"/>
  <c r="AA11" i="470" a="1"/>
  <c r="AA11" i="470" s="1"/>
  <c r="H12" i="470" a="1"/>
  <c r="H12" i="470" s="1"/>
  <c r="AA11" i="469" a="1"/>
  <c r="AA11" i="469" s="1"/>
  <c r="H12" i="469" a="1"/>
  <c r="H12" i="469" s="1"/>
  <c r="U21" i="467" a="1"/>
  <c r="U21" i="467" s="1"/>
  <c r="U21" i="469" a="1"/>
  <c r="U21" i="469" s="1"/>
  <c r="U17" i="469" a="1"/>
  <c r="U17" i="469" s="1"/>
  <c r="U12" i="469" a="1"/>
  <c r="U12" i="469" s="1"/>
  <c r="U7" i="469" a="1"/>
  <c r="U7" i="469" s="1"/>
  <c r="U10" i="469" a="1"/>
  <c r="U10" i="469" s="1"/>
  <c r="U35" i="441" a="1"/>
  <c r="U35" i="441" s="1"/>
  <c r="U30" i="441" a="1"/>
  <c r="U30" i="441" s="1"/>
  <c r="U13" i="465" a="1"/>
  <c r="U13" i="465" s="1"/>
  <c r="U20" i="467" a="1"/>
  <c r="U20" i="467" s="1"/>
  <c r="U13" i="467" a="1"/>
  <c r="U13" i="467" s="1"/>
  <c r="AA10" i="468" a="1"/>
  <c r="AA10" i="468" s="1"/>
  <c r="H11" i="468" a="1"/>
  <c r="H11" i="468" s="1"/>
  <c r="U8" i="468" a="1"/>
  <c r="U8" i="468" s="1"/>
  <c r="U26" i="468" a="1"/>
  <c r="U26" i="468" s="1"/>
  <c r="U15" i="468" a="1"/>
  <c r="U15" i="468" s="1"/>
  <c r="U14" i="468" a="1"/>
  <c r="U14" i="468" s="1"/>
  <c r="U18" i="468" a="1"/>
  <c r="U18" i="468" s="1"/>
  <c r="U11" i="468" a="1"/>
  <c r="U11" i="468" s="1"/>
  <c r="U30" i="468" a="1"/>
  <c r="U30" i="468" s="1"/>
  <c r="U12" i="468" a="1"/>
  <c r="U12" i="468" s="1"/>
  <c r="U27" i="468" a="1"/>
  <c r="U27" i="468" s="1"/>
  <c r="U31" i="468" a="1"/>
  <c r="U31" i="468" s="1"/>
  <c r="U17" i="468" a="1"/>
  <c r="U17" i="468" s="1"/>
  <c r="U23" i="468" a="1"/>
  <c r="U23" i="468" s="1"/>
  <c r="U13" i="468" a="1"/>
  <c r="U13" i="468" s="1"/>
  <c r="U28" i="468" a="1"/>
  <c r="U28" i="468" s="1"/>
  <c r="U21" i="468" a="1"/>
  <c r="U21" i="468" s="1"/>
  <c r="U24" i="468" a="1"/>
  <c r="U24" i="468" s="1"/>
  <c r="U7" i="468" a="1"/>
  <c r="U7" i="468" s="1"/>
  <c r="U20" i="468" a="1"/>
  <c r="U20" i="468" s="1"/>
  <c r="U10" i="468" a="1"/>
  <c r="U10" i="468" s="1"/>
  <c r="U16" i="468" a="1"/>
  <c r="U16" i="468" s="1"/>
  <c r="U16" i="462" a="1"/>
  <c r="U16" i="462" s="1"/>
  <c r="U11" i="462" a="1"/>
  <c r="U11" i="462" s="1"/>
  <c r="U26" i="467" a="1"/>
  <c r="U26" i="467" s="1"/>
  <c r="AA10" i="467" a="1"/>
  <c r="AA10" i="467" s="1"/>
  <c r="H11" i="467" a="1"/>
  <c r="H11" i="467" s="1"/>
  <c r="U34" i="468" a="1"/>
  <c r="U34" i="468" s="1"/>
  <c r="U29" i="468" a="1"/>
  <c r="U29" i="468" s="1"/>
  <c r="U22" i="468" a="1"/>
  <c r="U22" i="468" s="1"/>
  <c r="U33" i="468" a="1"/>
  <c r="U33" i="468" s="1"/>
  <c r="U21" i="462" a="1"/>
  <c r="U21" i="462" s="1"/>
  <c r="U35" i="462" a="1"/>
  <c r="U35" i="462" s="1"/>
  <c r="U32" i="468" a="1"/>
  <c r="U32" i="468" s="1"/>
  <c r="U36" i="468" a="1"/>
  <c r="U36" i="468" s="1"/>
  <c r="U25" i="468" a="1"/>
  <c r="U25" i="468" s="1"/>
  <c r="U19" i="468" a="1"/>
  <c r="U19" i="468" s="1"/>
  <c r="U26" i="465" a="1"/>
  <c r="U26" i="465" s="1"/>
  <c r="U25" i="467" a="1"/>
  <c r="U25" i="467" s="1"/>
  <c r="U32" i="467" a="1"/>
  <c r="U32" i="467" s="1"/>
  <c r="U34" i="467" a="1"/>
  <c r="U34" i="467" s="1"/>
  <c r="U29" i="467" a="1"/>
  <c r="U29" i="467" s="1"/>
  <c r="U8" i="467" a="1"/>
  <c r="U8" i="467" s="1"/>
  <c r="U9" i="467" a="1"/>
  <c r="U9" i="467" s="1"/>
  <c r="U24" i="467" a="1"/>
  <c r="U24" i="467" s="1"/>
  <c r="U17" i="467" a="1"/>
  <c r="U17" i="467" s="1"/>
  <c r="U15" i="467" a="1"/>
  <c r="U15" i="467" s="1"/>
  <c r="U27" i="467" a="1"/>
  <c r="U27" i="467" s="1"/>
  <c r="U31" i="467" a="1"/>
  <c r="U31" i="467" s="1"/>
  <c r="U7" i="467" a="1"/>
  <c r="U7" i="467" s="1"/>
  <c r="U33" i="467" a="1"/>
  <c r="U33" i="467" s="1"/>
  <c r="U11" i="467" a="1"/>
  <c r="U11" i="467" s="1"/>
  <c r="U14" i="467" a="1"/>
  <c r="U14" i="467" s="1"/>
  <c r="U19" i="467" a="1"/>
  <c r="U19" i="467" s="1"/>
  <c r="U18" i="467" a="1"/>
  <c r="U18" i="467" s="1"/>
  <c r="U30" i="467" a="1"/>
  <c r="U30" i="467" s="1"/>
  <c r="U16" i="467" a="1"/>
  <c r="U16" i="467" s="1"/>
  <c r="U10" i="467" a="1"/>
  <c r="U10" i="467" s="1"/>
  <c r="U12" i="467" a="1"/>
  <c r="U12" i="467" s="1"/>
  <c r="U23" i="467" a="1"/>
  <c r="U23" i="467" s="1"/>
  <c r="U22" i="467" a="1"/>
  <c r="U22" i="467" s="1"/>
  <c r="U36" i="467" a="1"/>
  <c r="U36" i="467" s="1"/>
  <c r="U19" i="466" a="1"/>
  <c r="U19" i="466" s="1"/>
  <c r="U22" i="465" a="1"/>
  <c r="U22" i="465" s="1"/>
  <c r="U23" i="465" a="1"/>
  <c r="U23" i="465" s="1"/>
  <c r="U33" i="466" a="1"/>
  <c r="U33" i="466" s="1"/>
  <c r="U13" i="466" a="1"/>
  <c r="U13" i="466" s="1"/>
  <c r="U7" i="466" a="1"/>
  <c r="U7" i="466" s="1"/>
  <c r="U25" i="466" a="1"/>
  <c r="U25" i="466" s="1"/>
  <c r="U15" i="466" a="1"/>
  <c r="U15" i="466" s="1"/>
  <c r="U34" i="466" a="1"/>
  <c r="U34" i="466" s="1"/>
  <c r="U30" i="465" a="1"/>
  <c r="U30" i="465" s="1"/>
  <c r="U15" i="465" a="1"/>
  <c r="U15" i="465" s="1"/>
  <c r="U29" i="466" a="1"/>
  <c r="U29" i="466" s="1"/>
  <c r="U23" i="466" a="1"/>
  <c r="U23" i="466" s="1"/>
  <c r="U32" i="466" a="1"/>
  <c r="U32" i="466" s="1"/>
  <c r="U17" i="466" a="1"/>
  <c r="U17" i="466" s="1"/>
  <c r="U16" i="466" a="1"/>
  <c r="U16" i="466" s="1"/>
  <c r="U36" i="466" a="1"/>
  <c r="U36" i="466" s="1"/>
  <c r="U21" i="466" a="1"/>
  <c r="U21" i="466" s="1"/>
  <c r="AA11" i="466" a="1"/>
  <c r="AA11" i="466" s="1"/>
  <c r="H12" i="466" a="1"/>
  <c r="H12" i="466" s="1"/>
  <c r="U12" i="466" a="1"/>
  <c r="U12" i="466" s="1"/>
  <c r="U22" i="466" a="1"/>
  <c r="U22" i="466" s="1"/>
  <c r="U14" i="466" a="1"/>
  <c r="U14" i="466" s="1"/>
  <c r="U20" i="466" a="1"/>
  <c r="U20" i="466" s="1"/>
  <c r="U26" i="466" a="1"/>
  <c r="U26" i="466" s="1"/>
  <c r="U10" i="466" a="1"/>
  <c r="U10" i="466" s="1"/>
  <c r="U9" i="466" a="1"/>
  <c r="U9" i="466" s="1"/>
  <c r="U8" i="466" a="1"/>
  <c r="U8" i="466" s="1"/>
  <c r="U30" i="466" a="1"/>
  <c r="U30" i="466" s="1"/>
  <c r="U24" i="466" a="1"/>
  <c r="U24" i="466" s="1"/>
  <c r="U35" i="466" a="1"/>
  <c r="U35" i="466" s="1"/>
  <c r="U11" i="466" a="1"/>
  <c r="U11" i="466" s="1"/>
  <c r="U18" i="466" a="1"/>
  <c r="U18" i="466" s="1"/>
  <c r="U27" i="466" a="1"/>
  <c r="U27" i="466" s="1"/>
  <c r="U31" i="466" a="1"/>
  <c r="U31" i="466" s="1"/>
  <c r="U12" i="465" a="1"/>
  <c r="U12" i="465" s="1"/>
  <c r="U33" i="465" a="1"/>
  <c r="U33" i="465" s="1"/>
  <c r="U35" i="465" a="1"/>
  <c r="U35" i="465" s="1"/>
  <c r="U34" i="465" a="1"/>
  <c r="U34" i="465" s="1"/>
  <c r="U36" i="465" a="1"/>
  <c r="U36" i="465" s="1"/>
  <c r="U28" i="465" a="1"/>
  <c r="U28" i="465" s="1"/>
  <c r="U10" i="465" a="1"/>
  <c r="U10" i="465" s="1"/>
  <c r="U9" i="465" a="1"/>
  <c r="U9" i="465" s="1"/>
  <c r="U29" i="465" a="1"/>
  <c r="U29" i="465" s="1"/>
  <c r="U32" i="465" a="1"/>
  <c r="U32" i="465" s="1"/>
  <c r="U8" i="465" a="1"/>
  <c r="U8" i="465" s="1"/>
  <c r="U21" i="465" a="1"/>
  <c r="U21" i="465" s="1"/>
  <c r="U31" i="465" a="1"/>
  <c r="U31" i="465" s="1"/>
  <c r="U20" i="465" a="1"/>
  <c r="U20" i="465" s="1"/>
  <c r="U24" i="465" a="1"/>
  <c r="U24" i="465" s="1"/>
  <c r="U11" i="465" a="1"/>
  <c r="U11" i="465" s="1"/>
  <c r="U7" i="465" a="1"/>
  <c r="U7" i="465" s="1"/>
  <c r="U14" i="465" a="1"/>
  <c r="U14" i="465" s="1"/>
  <c r="U19" i="465" a="1"/>
  <c r="U19" i="465" s="1"/>
  <c r="U27" i="465" a="1"/>
  <c r="U27" i="465" s="1"/>
  <c r="U32" i="461" a="1"/>
  <c r="U32" i="461" s="1"/>
  <c r="AA11" i="465" a="1"/>
  <c r="AA11" i="465" s="1"/>
  <c r="H12" i="465" a="1"/>
  <c r="H12" i="465" s="1"/>
  <c r="U16" i="465" a="1"/>
  <c r="U16" i="465" s="1"/>
  <c r="U25" i="465" a="1"/>
  <c r="U25" i="465" s="1"/>
  <c r="U17" i="465" a="1"/>
  <c r="U17" i="465" s="1"/>
  <c r="U16" i="464" a="1"/>
  <c r="U16" i="464" s="1"/>
  <c r="U23" i="464" a="1"/>
  <c r="U23" i="464" s="1"/>
  <c r="U27" i="464" a="1"/>
  <c r="U27" i="464" s="1"/>
  <c r="U31" i="464" a="1"/>
  <c r="U31" i="464" s="1"/>
  <c r="U29" i="464" a="1"/>
  <c r="U29" i="464" s="1"/>
  <c r="U26" i="464" a="1"/>
  <c r="U26" i="464" s="1"/>
  <c r="U9" i="464" a="1"/>
  <c r="U9" i="464" s="1"/>
  <c r="U19" i="464" a="1"/>
  <c r="U19" i="464" s="1"/>
  <c r="U30" i="464" a="1"/>
  <c r="U30" i="464" s="1"/>
  <c r="U20" i="464" a="1"/>
  <c r="U20" i="464" s="1"/>
  <c r="U28" i="464" a="1"/>
  <c r="U28" i="464" s="1"/>
  <c r="U25" i="464" a="1"/>
  <c r="U25" i="464" s="1"/>
  <c r="U24" i="464" a="1"/>
  <c r="U24" i="464" s="1"/>
  <c r="U15" i="464" a="1"/>
  <c r="U15" i="464" s="1"/>
  <c r="U18" i="464" a="1"/>
  <c r="U18" i="464" s="1"/>
  <c r="U14" i="464" a="1"/>
  <c r="U14" i="464" s="1"/>
  <c r="U15" i="462" a="1"/>
  <c r="U15" i="462" s="1"/>
  <c r="U10" i="462" a="1"/>
  <c r="U10" i="462" s="1"/>
  <c r="U27" i="462" a="1"/>
  <c r="U27" i="462" s="1"/>
  <c r="U35" i="464" a="1"/>
  <c r="U35" i="464" s="1"/>
  <c r="U7" i="464" a="1"/>
  <c r="U7" i="464" s="1"/>
  <c r="U33" i="464" a="1"/>
  <c r="U33" i="464" s="1"/>
  <c r="U13" i="464" a="1"/>
  <c r="U13" i="464" s="1"/>
  <c r="U21" i="464" a="1"/>
  <c r="U21" i="464" s="1"/>
  <c r="U9" i="462" a="1"/>
  <c r="U9" i="462" s="1"/>
  <c r="U25" i="462" a="1"/>
  <c r="U25" i="462" s="1"/>
  <c r="U17" i="464" a="1"/>
  <c r="U17" i="464" s="1"/>
  <c r="U36" i="464" a="1"/>
  <c r="U36" i="464" s="1"/>
  <c r="U12" i="464" a="1"/>
  <c r="U12" i="464" s="1"/>
  <c r="U32" i="464" a="1"/>
  <c r="U32" i="464" s="1"/>
  <c r="U11" i="464" a="1"/>
  <c r="U11" i="464" s="1"/>
  <c r="U13" i="462" a="1"/>
  <c r="U13" i="462" s="1"/>
  <c r="U36" i="462" a="1"/>
  <c r="U36" i="462" s="1"/>
  <c r="U8" i="464" a="1"/>
  <c r="U8" i="464" s="1"/>
  <c r="AA11" i="463" a="1"/>
  <c r="AA11" i="463" s="1"/>
  <c r="H12" i="463" a="1"/>
  <c r="H12" i="463" s="1"/>
  <c r="U10" i="464" a="1"/>
  <c r="U10" i="464" s="1"/>
  <c r="AA11" i="464" a="1"/>
  <c r="AA11" i="464" s="1"/>
  <c r="H12" i="464" a="1"/>
  <c r="H12" i="464" s="1"/>
  <c r="U34" i="464" a="1"/>
  <c r="U34" i="464" s="1"/>
  <c r="U35" i="463" a="1"/>
  <c r="U35" i="463" s="1"/>
  <c r="U11" i="463" a="1"/>
  <c r="U11" i="463" s="1"/>
  <c r="U21" i="463" a="1"/>
  <c r="U21" i="463" s="1"/>
  <c r="U32" i="463" a="1"/>
  <c r="U32" i="463" s="1"/>
  <c r="U13" i="463" a="1"/>
  <c r="U13" i="463" s="1"/>
  <c r="U24" i="463" a="1"/>
  <c r="U24" i="463" s="1"/>
  <c r="U20" i="462" a="1"/>
  <c r="U20" i="462" s="1"/>
  <c r="U24" i="462" a="1"/>
  <c r="U24" i="462" s="1"/>
  <c r="U22" i="462" a="1"/>
  <c r="U22" i="462" s="1"/>
  <c r="U7" i="462" a="1"/>
  <c r="U7" i="462" s="1"/>
  <c r="U33" i="462" a="1"/>
  <c r="U33" i="462" s="1"/>
  <c r="U19" i="463" a="1"/>
  <c r="U19" i="463" s="1"/>
  <c r="U36" i="463" a="1"/>
  <c r="U36" i="463" s="1"/>
  <c r="U14" i="463" a="1"/>
  <c r="U14" i="463" s="1"/>
  <c r="U16" i="463" a="1"/>
  <c r="U16" i="463" s="1"/>
  <c r="U25" i="463" a="1"/>
  <c r="U25" i="463" s="1"/>
  <c r="U21" i="461" a="1"/>
  <c r="U21" i="461" s="1"/>
  <c r="U17" i="462" a="1"/>
  <c r="U17" i="462" s="1"/>
  <c r="U8" i="462" a="1"/>
  <c r="U8" i="462" s="1"/>
  <c r="U12" i="462" a="1"/>
  <c r="U12" i="462" s="1"/>
  <c r="U34" i="462" a="1"/>
  <c r="U34" i="462" s="1"/>
  <c r="U14" i="462" a="1"/>
  <c r="U14" i="462" s="1"/>
  <c r="U23" i="462" a="1"/>
  <c r="U23" i="462" s="1"/>
  <c r="U32" i="462" a="1"/>
  <c r="U32" i="462" s="1"/>
  <c r="U8" i="463" a="1"/>
  <c r="U8" i="463" s="1"/>
  <c r="U34" i="463" a="1"/>
  <c r="U34" i="463" s="1"/>
  <c r="U28" i="463" a="1"/>
  <c r="U28" i="463" s="1"/>
  <c r="U29" i="463" a="1"/>
  <c r="U29" i="463" s="1"/>
  <c r="U9" i="463" a="1"/>
  <c r="U9" i="463" s="1"/>
  <c r="U33" i="463" a="1"/>
  <c r="U33" i="463" s="1"/>
  <c r="U27" i="463" a="1"/>
  <c r="U27" i="463" s="1"/>
  <c r="U7" i="463" a="1"/>
  <c r="U7" i="463" s="1"/>
  <c r="U30" i="463" a="1"/>
  <c r="U30" i="463" s="1"/>
  <c r="U31" i="463" a="1"/>
  <c r="U31" i="463" s="1"/>
  <c r="U20" i="463" a="1"/>
  <c r="U20" i="463" s="1"/>
  <c r="U15" i="463" a="1"/>
  <c r="U15" i="463" s="1"/>
  <c r="U22" i="463" a="1"/>
  <c r="U22" i="463" s="1"/>
  <c r="U23" i="463" a="1"/>
  <c r="U23" i="463" s="1"/>
  <c r="U18" i="463" a="1"/>
  <c r="U18" i="463" s="1"/>
  <c r="U26" i="463" a="1"/>
  <c r="U26" i="463" s="1"/>
  <c r="U12" i="463" a="1"/>
  <c r="U12" i="463" s="1"/>
  <c r="U10" i="463" a="1"/>
  <c r="U10" i="463" s="1"/>
  <c r="U18" i="462" a="1"/>
  <c r="U18" i="462" s="1"/>
  <c r="U28" i="462" a="1"/>
  <c r="U28" i="462" s="1"/>
  <c r="U19" i="462" a="1"/>
  <c r="U19" i="462" s="1"/>
  <c r="U29" i="462" a="1"/>
  <c r="U29" i="462" s="1"/>
  <c r="U31" i="462" a="1"/>
  <c r="U31" i="462" s="1"/>
  <c r="U30" i="462" a="1"/>
  <c r="U30" i="462" s="1"/>
  <c r="U24" i="460" a="1"/>
  <c r="U24" i="460" s="1"/>
  <c r="U11" i="461" a="1"/>
  <c r="U11" i="461" s="1"/>
  <c r="U10" i="461" a="1"/>
  <c r="U10" i="461" s="1"/>
  <c r="U20" i="456" a="1"/>
  <c r="U20" i="456" s="1"/>
  <c r="U30" i="460" a="1"/>
  <c r="U30" i="460" s="1"/>
  <c r="U34" i="461" a="1"/>
  <c r="U34" i="461" s="1"/>
  <c r="AA11" i="462" a="1"/>
  <c r="AA11" i="462" s="1"/>
  <c r="H12" i="462" a="1"/>
  <c r="H12" i="462" s="1"/>
  <c r="AA11" i="461" a="1"/>
  <c r="AA11" i="461" s="1"/>
  <c r="H12" i="461" a="1"/>
  <c r="H12" i="461" s="1"/>
  <c r="U33" i="461" a="1"/>
  <c r="U33" i="461" s="1"/>
  <c r="U14" i="461" a="1"/>
  <c r="U14" i="461" s="1"/>
  <c r="U16" i="461" a="1"/>
  <c r="U16" i="461" s="1"/>
  <c r="U30" i="461" a="1"/>
  <c r="U30" i="461" s="1"/>
  <c r="U20" i="461" a="1"/>
  <c r="U20" i="461" s="1"/>
  <c r="U15" i="461" a="1"/>
  <c r="U15" i="461" s="1"/>
  <c r="U25" i="461" a="1"/>
  <c r="U25" i="461" s="1"/>
  <c r="U18" i="461" a="1"/>
  <c r="U18" i="461" s="1"/>
  <c r="U29" i="461" a="1"/>
  <c r="U29" i="461" s="1"/>
  <c r="U17" i="461" a="1"/>
  <c r="U17" i="461" s="1"/>
  <c r="U26" i="461" a="1"/>
  <c r="U26" i="461" s="1"/>
  <c r="U28" i="461" a="1"/>
  <c r="U28" i="461" s="1"/>
  <c r="U27" i="461" a="1"/>
  <c r="U27" i="461" s="1"/>
  <c r="U36" i="461" a="1"/>
  <c r="U36" i="461" s="1"/>
  <c r="U13" i="460" a="1"/>
  <c r="U13" i="460" s="1"/>
  <c r="U19" i="461" a="1"/>
  <c r="U19" i="461" s="1"/>
  <c r="U23" i="461" a="1"/>
  <c r="U23" i="461" s="1"/>
  <c r="U8" i="461" a="1"/>
  <c r="U8" i="461" s="1"/>
  <c r="U22" i="461" a="1"/>
  <c r="U22" i="461" s="1"/>
  <c r="U9" i="461" a="1"/>
  <c r="U9" i="461" s="1"/>
  <c r="U24" i="461" a="1"/>
  <c r="U24" i="461" s="1"/>
  <c r="U31" i="461" a="1"/>
  <c r="U31" i="461" s="1"/>
  <c r="U12" i="461" a="1"/>
  <c r="U12" i="461" s="1"/>
  <c r="U35" i="461" a="1"/>
  <c r="U35" i="461" s="1"/>
  <c r="U13" i="461" a="1"/>
  <c r="U13" i="461" s="1"/>
  <c r="U21" i="460" a="1"/>
  <c r="U21" i="460" s="1"/>
  <c r="U32" i="456" a="1"/>
  <c r="U32" i="456" s="1"/>
  <c r="U8" i="459" a="1"/>
  <c r="U8" i="459" s="1"/>
  <c r="U25" i="460" a="1"/>
  <c r="U25" i="460" s="1"/>
  <c r="U29" i="460" a="1"/>
  <c r="U29" i="460" s="1"/>
  <c r="U27" i="460" a="1"/>
  <c r="U27" i="460" s="1"/>
  <c r="U18" i="460" a="1"/>
  <c r="U18" i="460" s="1"/>
  <c r="U17" i="460" a="1"/>
  <c r="U17" i="460" s="1"/>
  <c r="U19" i="454" a="1"/>
  <c r="U19" i="454" s="1"/>
  <c r="U17" i="454" a="1"/>
  <c r="U17" i="454" s="1"/>
  <c r="U13" i="456" a="1"/>
  <c r="U13" i="456" s="1"/>
  <c r="U12" i="456" a="1"/>
  <c r="U12" i="456" s="1"/>
  <c r="U35" i="460" a="1"/>
  <c r="U35" i="460" s="1"/>
  <c r="U12" i="460" a="1"/>
  <c r="U12" i="460" s="1"/>
  <c r="U16" i="460" a="1"/>
  <c r="U16" i="460" s="1"/>
  <c r="U7" i="460" a="1"/>
  <c r="U7" i="460" s="1"/>
  <c r="U19" i="460" a="1"/>
  <c r="U19" i="460" s="1"/>
  <c r="U31" i="460" a="1"/>
  <c r="U31" i="460" s="1"/>
  <c r="U33" i="460" a="1"/>
  <c r="U33" i="460" s="1"/>
  <c r="U15" i="460" a="1"/>
  <c r="U15" i="460" s="1"/>
  <c r="U23" i="460" a="1"/>
  <c r="U23" i="460" s="1"/>
  <c r="U36" i="460" a="1"/>
  <c r="U36" i="460" s="1"/>
  <c r="U28" i="460" a="1"/>
  <c r="U28" i="460" s="1"/>
  <c r="U22" i="460" a="1"/>
  <c r="U22" i="460" s="1"/>
  <c r="U28" i="454" a="1"/>
  <c r="U28" i="454" s="1"/>
  <c r="U27" i="454" a="1"/>
  <c r="U27" i="454" s="1"/>
  <c r="U17" i="456" a="1"/>
  <c r="U17" i="456" s="1"/>
  <c r="U35" i="456" a="1"/>
  <c r="U35" i="456" s="1"/>
  <c r="AA10" i="460" a="1"/>
  <c r="AA10" i="460" s="1"/>
  <c r="H11" i="460" a="1"/>
  <c r="H11" i="460" s="1"/>
  <c r="U26" i="460" a="1"/>
  <c r="U26" i="460" s="1"/>
  <c r="U10" i="460" a="1"/>
  <c r="U10" i="460" s="1"/>
  <c r="U34" i="460" a="1"/>
  <c r="U34" i="460" s="1"/>
  <c r="U14" i="460" a="1"/>
  <c r="U14" i="460" s="1"/>
  <c r="U11" i="460" a="1"/>
  <c r="U11" i="460" s="1"/>
  <c r="U32" i="460" a="1"/>
  <c r="U32" i="460" s="1"/>
  <c r="U9" i="460" a="1"/>
  <c r="U9" i="460" s="1"/>
  <c r="U8" i="460" a="1"/>
  <c r="U8" i="460" s="1"/>
  <c r="U25" i="459" a="1"/>
  <c r="U25" i="459" s="1"/>
  <c r="U12" i="459" a="1"/>
  <c r="U12" i="459" s="1"/>
  <c r="U24" i="459" a="1"/>
  <c r="U24" i="459" s="1"/>
  <c r="U21" i="459" a="1"/>
  <c r="U21" i="459" s="1"/>
  <c r="U28" i="459" a="1"/>
  <c r="U28" i="459" s="1"/>
  <c r="U27" i="459" a="1"/>
  <c r="U27" i="459" s="1"/>
  <c r="U14" i="459" a="1"/>
  <c r="U14" i="459" s="1"/>
  <c r="U11" i="459" a="1"/>
  <c r="U11" i="459" s="1"/>
  <c r="U33" i="459" a="1"/>
  <c r="U33" i="459" s="1"/>
  <c r="U26" i="459" a="1"/>
  <c r="U26" i="459" s="1"/>
  <c r="U35" i="459" a="1"/>
  <c r="U35" i="459" s="1"/>
  <c r="U29" i="459" a="1"/>
  <c r="U29" i="459" s="1"/>
  <c r="U22" i="454" a="1"/>
  <c r="U22" i="454" s="1"/>
  <c r="U25" i="454" a="1"/>
  <c r="U25" i="454" s="1"/>
  <c r="U11" i="454" a="1"/>
  <c r="U11" i="454" s="1"/>
  <c r="U34" i="459" a="1"/>
  <c r="U34" i="459" s="1"/>
  <c r="U36" i="459" a="1"/>
  <c r="U36" i="459" s="1"/>
  <c r="U16" i="459" a="1"/>
  <c r="U16" i="459" s="1"/>
  <c r="U30" i="459" a="1"/>
  <c r="U30" i="459" s="1"/>
  <c r="U18" i="459" a="1"/>
  <c r="U18" i="459" s="1"/>
  <c r="U20" i="459" a="1"/>
  <c r="U20" i="459" s="1"/>
  <c r="U36" i="454" a="1"/>
  <c r="U36" i="454" s="1"/>
  <c r="U18" i="454" a="1"/>
  <c r="U18" i="454" s="1"/>
  <c r="U23" i="454" a="1"/>
  <c r="U23" i="454" s="1"/>
  <c r="U20" i="454" a="1"/>
  <c r="U20" i="454" s="1"/>
  <c r="H11" i="456" a="1"/>
  <c r="H11" i="456" s="1"/>
  <c r="U15" i="459" a="1"/>
  <c r="U15" i="459" s="1"/>
  <c r="U17" i="459" a="1"/>
  <c r="U17" i="459" s="1"/>
  <c r="U13" i="459" a="1"/>
  <c r="U13" i="459" s="1"/>
  <c r="U23" i="459" a="1"/>
  <c r="U23" i="459" s="1"/>
  <c r="U7" i="459" a="1"/>
  <c r="U7" i="459" s="1"/>
  <c r="U31" i="459" a="1"/>
  <c r="U31" i="459" s="1"/>
  <c r="U9" i="459" a="1"/>
  <c r="U9" i="459" s="1"/>
  <c r="U10" i="459" a="1"/>
  <c r="U10" i="459" s="1"/>
  <c r="U22" i="459" a="1"/>
  <c r="U22" i="459" s="1"/>
  <c r="AA10" i="459" a="1"/>
  <c r="AA10" i="459" s="1"/>
  <c r="H11" i="459" a="1"/>
  <c r="H11" i="459" s="1"/>
  <c r="U32" i="459" a="1"/>
  <c r="U32" i="459" s="1"/>
  <c r="U14" i="458" a="1"/>
  <c r="U14" i="458" s="1"/>
  <c r="U26" i="458" a="1"/>
  <c r="U26" i="458" s="1"/>
  <c r="U29" i="458" a="1"/>
  <c r="U29" i="458" s="1"/>
  <c r="U30" i="458" a="1"/>
  <c r="U30" i="458" s="1"/>
  <c r="U15" i="458" a="1"/>
  <c r="U15" i="458" s="1"/>
  <c r="U28" i="458" a="1"/>
  <c r="U28" i="458" s="1"/>
  <c r="U25" i="458" a="1"/>
  <c r="U25" i="458" s="1"/>
  <c r="U13" i="458" a="1"/>
  <c r="U13" i="458" s="1"/>
  <c r="U30" i="454" a="1"/>
  <c r="U30" i="454" s="1"/>
  <c r="U8" i="454" a="1"/>
  <c r="U8" i="454" s="1"/>
  <c r="U34" i="454" a="1"/>
  <c r="U34" i="454" s="1"/>
  <c r="U16" i="454" a="1"/>
  <c r="U16" i="454" s="1"/>
  <c r="U29" i="454" a="1"/>
  <c r="U29" i="454" s="1"/>
  <c r="U14" i="454" a="1"/>
  <c r="U14" i="454" s="1"/>
  <c r="U23" i="458" a="1"/>
  <c r="U23" i="458" s="1"/>
  <c r="U17" i="458" a="1"/>
  <c r="U17" i="458" s="1"/>
  <c r="U33" i="458" a="1"/>
  <c r="U33" i="458" s="1"/>
  <c r="U21" i="458" a="1"/>
  <c r="U21" i="458" s="1"/>
  <c r="U20" i="458" a="1"/>
  <c r="U20" i="458" s="1"/>
  <c r="U27" i="458" a="1"/>
  <c r="U27" i="458" s="1"/>
  <c r="U12" i="454" a="1"/>
  <c r="U12" i="454" s="1"/>
  <c r="U10" i="454" a="1"/>
  <c r="U10" i="454" s="1"/>
  <c r="U9" i="454" a="1"/>
  <c r="U9" i="454" s="1"/>
  <c r="U15" i="454" a="1"/>
  <c r="U15" i="454" s="1"/>
  <c r="U24" i="454" a="1"/>
  <c r="U24" i="454" s="1"/>
  <c r="U35" i="454" a="1"/>
  <c r="U35" i="454" s="1"/>
  <c r="U7" i="454" a="1"/>
  <c r="U7" i="454" s="1"/>
  <c r="U7" i="458" a="1"/>
  <c r="U7" i="458" s="1"/>
  <c r="U9" i="458" a="1"/>
  <c r="U9" i="458" s="1"/>
  <c r="U8" i="458" a="1"/>
  <c r="U8" i="458" s="1"/>
  <c r="U16" i="458" a="1"/>
  <c r="U16" i="458" s="1"/>
  <c r="U24" i="458" a="1"/>
  <c r="U24" i="458" s="1"/>
  <c r="U34" i="458" a="1"/>
  <c r="U34" i="458" s="1"/>
  <c r="U10" i="458" a="1"/>
  <c r="U10" i="458" s="1"/>
  <c r="U31" i="458" a="1"/>
  <c r="U31" i="458" s="1"/>
  <c r="U35" i="458" a="1"/>
  <c r="U35" i="458" s="1"/>
  <c r="U32" i="458" a="1"/>
  <c r="U32" i="458" s="1"/>
  <c r="U36" i="458" a="1"/>
  <c r="U36" i="458" s="1"/>
  <c r="U11" i="458" a="1"/>
  <c r="U11" i="458" s="1"/>
  <c r="U22" i="458" a="1"/>
  <c r="U22" i="458" s="1"/>
  <c r="U12" i="458" a="1"/>
  <c r="U12" i="458" s="1"/>
  <c r="AA11" i="458" a="1"/>
  <c r="AA11" i="458" s="1"/>
  <c r="H12" i="458" a="1"/>
  <c r="H12" i="458" s="1"/>
  <c r="U19" i="458" a="1"/>
  <c r="U19" i="458" s="1"/>
  <c r="U21" i="457" a="1"/>
  <c r="U21" i="457" s="1"/>
  <c r="U8" i="457" a="1"/>
  <c r="U8" i="457" s="1"/>
  <c r="U7" i="457" a="1"/>
  <c r="U7" i="457" s="1"/>
  <c r="U11" i="457" a="1"/>
  <c r="U11" i="457" s="1"/>
  <c r="U10" i="457" a="1"/>
  <c r="U10" i="457" s="1"/>
  <c r="U27" i="457" a="1"/>
  <c r="U27" i="457" s="1"/>
  <c r="U34" i="457" a="1"/>
  <c r="U34" i="457" s="1"/>
  <c r="U16" i="457" a="1"/>
  <c r="U16" i="457" s="1"/>
  <c r="AA11" i="457" a="1"/>
  <c r="AA11" i="457" s="1"/>
  <c r="H12" i="457" a="1"/>
  <c r="H12" i="457" s="1"/>
  <c r="U18" i="457" a="1"/>
  <c r="U18" i="457" s="1"/>
  <c r="U22" i="457" a="1"/>
  <c r="U22" i="457" s="1"/>
  <c r="U15" i="457" a="1"/>
  <c r="U15" i="457" s="1"/>
  <c r="U26" i="457" a="1"/>
  <c r="U26" i="457" s="1"/>
  <c r="U35" i="457" a="1"/>
  <c r="U35" i="457" s="1"/>
  <c r="U9" i="457" a="1"/>
  <c r="U9" i="457" s="1"/>
  <c r="U32" i="441" a="1"/>
  <c r="U32" i="441" s="1"/>
  <c r="U34" i="441" a="1"/>
  <c r="U34" i="441" s="1"/>
  <c r="U36" i="457" a="1"/>
  <c r="U36" i="457" s="1"/>
  <c r="U23" i="457" a="1"/>
  <c r="U23" i="457" s="1"/>
  <c r="U17" i="457" a="1"/>
  <c r="U17" i="457" s="1"/>
  <c r="U20" i="457" a="1"/>
  <c r="U20" i="457" s="1"/>
  <c r="U32" i="457" a="1"/>
  <c r="U32" i="457" s="1"/>
  <c r="U29" i="457" a="1"/>
  <c r="U29" i="457" s="1"/>
  <c r="U31" i="457" a="1"/>
  <c r="U31" i="457" s="1"/>
  <c r="U26" i="441" a="1"/>
  <c r="U26" i="441" s="1"/>
  <c r="H13" i="450" a="1"/>
  <c r="H13" i="450" s="1"/>
  <c r="AA13" i="450" s="1" a="1"/>
  <c r="AA13" i="450" s="1"/>
  <c r="U33" i="456" a="1"/>
  <c r="U33" i="456" s="1"/>
  <c r="U26" i="456" a="1"/>
  <c r="U26" i="456" s="1"/>
  <c r="U21" i="456" a="1"/>
  <c r="U21" i="456" s="1"/>
  <c r="U14" i="457" a="1"/>
  <c r="U14" i="457" s="1"/>
  <c r="U12" i="457" a="1"/>
  <c r="U12" i="457" s="1"/>
  <c r="U28" i="457" a="1"/>
  <c r="U28" i="457" s="1"/>
  <c r="U13" i="457" a="1"/>
  <c r="U13" i="457" s="1"/>
  <c r="U33" i="457" a="1"/>
  <c r="U33" i="457" s="1"/>
  <c r="U25" i="457" a="1"/>
  <c r="U25" i="457" s="1"/>
  <c r="U30" i="457" a="1"/>
  <c r="U30" i="457" s="1"/>
  <c r="U24" i="457" a="1"/>
  <c r="U24" i="457" s="1"/>
  <c r="U34" i="456" a="1"/>
  <c r="U34" i="456" s="1"/>
  <c r="U14" i="456" a="1"/>
  <c r="U14" i="456" s="1"/>
  <c r="U23" i="456" a="1"/>
  <c r="U23" i="456" s="1"/>
  <c r="U18" i="456" a="1"/>
  <c r="U18" i="456" s="1"/>
  <c r="U22" i="456" a="1"/>
  <c r="U22" i="456" s="1"/>
  <c r="U33" i="450" a="1"/>
  <c r="U33" i="450" s="1"/>
  <c r="U18" i="450" a="1"/>
  <c r="U18" i="450" s="1"/>
  <c r="U26" i="454" a="1"/>
  <c r="U26" i="454" s="1"/>
  <c r="U31" i="454" a="1"/>
  <c r="U31" i="454" s="1"/>
  <c r="U32" i="454" a="1"/>
  <c r="U32" i="454" s="1"/>
  <c r="U13" i="454" a="1"/>
  <c r="U13" i="454" s="1"/>
  <c r="U11" i="456" a="1"/>
  <c r="U11" i="456" s="1"/>
  <c r="U19" i="456" a="1"/>
  <c r="U19" i="456" s="1"/>
  <c r="U15" i="456" a="1"/>
  <c r="U15" i="456" s="1"/>
  <c r="U10" i="456" a="1"/>
  <c r="U10" i="456" s="1"/>
  <c r="U8" i="456" a="1"/>
  <c r="U8" i="456" s="1"/>
  <c r="U7" i="456" a="1"/>
  <c r="U7" i="456" s="1"/>
  <c r="U36" i="450" a="1"/>
  <c r="U36" i="450" s="1"/>
  <c r="U15" i="450" a="1"/>
  <c r="U15" i="450" s="1"/>
  <c r="U30" i="456" a="1"/>
  <c r="U30" i="456" s="1"/>
  <c r="U16" i="456" a="1"/>
  <c r="U16" i="456" s="1"/>
  <c r="U31" i="456" a="1"/>
  <c r="U31" i="456" s="1"/>
  <c r="U25" i="456" a="1"/>
  <c r="U25" i="456" s="1"/>
  <c r="U24" i="456" a="1"/>
  <c r="U24" i="456" s="1"/>
  <c r="U9" i="456" a="1"/>
  <c r="U9" i="456" s="1"/>
  <c r="U29" i="456" a="1"/>
  <c r="U29" i="456" s="1"/>
  <c r="U27" i="456" a="1"/>
  <c r="U27" i="456" s="1"/>
  <c r="U36" i="456" a="1"/>
  <c r="U36" i="456" s="1"/>
  <c r="U36" i="441" a="1"/>
  <c r="U36" i="441" s="1"/>
  <c r="U29" i="441" a="1"/>
  <c r="U29" i="441" s="1"/>
  <c r="U25" i="441" a="1"/>
  <c r="U25" i="441" s="1"/>
  <c r="U27" i="450" a="1"/>
  <c r="U27" i="450" s="1"/>
  <c r="U16" i="450" a="1"/>
  <c r="U16" i="450" s="1"/>
  <c r="U21" i="454" a="1"/>
  <c r="U21" i="454" s="1"/>
  <c r="U28" i="453" a="1"/>
  <c r="U28" i="453" s="1"/>
  <c r="U19" i="453" a="1"/>
  <c r="U19" i="453" s="1"/>
  <c r="U11" i="453" a="1"/>
  <c r="U11" i="453" s="1"/>
  <c r="U15" i="453" a="1"/>
  <c r="U15" i="453" s="1"/>
  <c r="U18" i="453" a="1"/>
  <c r="U18" i="453" s="1"/>
  <c r="AA11" i="454" a="1"/>
  <c r="AA11" i="454" s="1"/>
  <c r="H12" i="454" a="1"/>
  <c r="H12" i="454" s="1"/>
  <c r="U23" i="453" a="1"/>
  <c r="U23" i="453" s="1"/>
  <c r="U7" i="450" a="1"/>
  <c r="U7" i="450" s="1"/>
  <c r="U17" i="450" a="1"/>
  <c r="U17" i="450" s="1"/>
  <c r="U11" i="450" a="1"/>
  <c r="U11" i="450" s="1"/>
  <c r="U12" i="450" a="1"/>
  <c r="U12" i="450" s="1"/>
  <c r="U19" i="450" a="1"/>
  <c r="U19" i="450" s="1"/>
  <c r="U21" i="450" a="1"/>
  <c r="U21" i="450" s="1"/>
  <c r="U10" i="450" a="1"/>
  <c r="U10" i="450" s="1"/>
  <c r="U14" i="450" a="1"/>
  <c r="U14" i="450" s="1"/>
  <c r="U27" i="453" a="1"/>
  <c r="U27" i="453" s="1"/>
  <c r="U7" i="453" a="1"/>
  <c r="U7" i="453" s="1"/>
  <c r="U22" i="453" a="1"/>
  <c r="U22" i="453" s="1"/>
  <c r="U24" i="453" a="1"/>
  <c r="U24" i="453" s="1"/>
  <c r="U14" i="453" a="1"/>
  <c r="U14" i="453" s="1"/>
  <c r="AA11" i="453" a="1"/>
  <c r="AA11" i="453" s="1"/>
  <c r="H12" i="453" a="1"/>
  <c r="H12" i="453" s="1"/>
  <c r="U9" i="453" a="1"/>
  <c r="U9" i="453" s="1"/>
  <c r="U17" i="453" a="1"/>
  <c r="U17" i="453" s="1"/>
  <c r="U33" i="453" a="1"/>
  <c r="U33" i="453" s="1"/>
  <c r="U30" i="453" a="1"/>
  <c r="U30" i="453" s="1"/>
  <c r="U10" i="453" a="1"/>
  <c r="U10" i="453" s="1"/>
  <c r="U28" i="448" a="1"/>
  <c r="U28" i="448" s="1"/>
  <c r="U29" i="450" a="1"/>
  <c r="U29" i="450" s="1"/>
  <c r="U20" i="450" a="1"/>
  <c r="U20" i="450" s="1"/>
  <c r="U13" i="450" a="1"/>
  <c r="U13" i="450" s="1"/>
  <c r="U35" i="450" a="1"/>
  <c r="U35" i="450" s="1"/>
  <c r="U30" i="450" a="1"/>
  <c r="U30" i="450" s="1"/>
  <c r="U24" i="450" a="1"/>
  <c r="U24" i="450" s="1"/>
  <c r="U28" i="450" a="1"/>
  <c r="U28" i="450" s="1"/>
  <c r="U36" i="453" a="1"/>
  <c r="U36" i="453" s="1"/>
  <c r="U26" i="453" a="1"/>
  <c r="U26" i="453" s="1"/>
  <c r="U25" i="453" a="1"/>
  <c r="U25" i="453" s="1"/>
  <c r="U21" i="453" a="1"/>
  <c r="U21" i="453" s="1"/>
  <c r="U34" i="453" a="1"/>
  <c r="U34" i="453" s="1"/>
  <c r="U16" i="453" a="1"/>
  <c r="U16" i="453" s="1"/>
  <c r="U13" i="448" a="1"/>
  <c r="U13" i="448" s="1"/>
  <c r="U15" i="448" a="1"/>
  <c r="U15" i="448" s="1"/>
  <c r="U25" i="448" a="1"/>
  <c r="U25" i="448" s="1"/>
  <c r="U34" i="450" a="1"/>
  <c r="U34" i="450" s="1"/>
  <c r="U22" i="450" a="1"/>
  <c r="U22" i="450" s="1"/>
  <c r="U23" i="450" a="1"/>
  <c r="U23" i="450" s="1"/>
  <c r="U32" i="450" a="1"/>
  <c r="U32" i="450" s="1"/>
  <c r="U25" i="450" a="1"/>
  <c r="U25" i="450" s="1"/>
  <c r="U31" i="450" a="1"/>
  <c r="U31" i="450" s="1"/>
  <c r="U9" i="450" a="1"/>
  <c r="U9" i="450" s="1"/>
  <c r="U12" i="453" a="1"/>
  <c r="U12" i="453" s="1"/>
  <c r="U35" i="453" a="1"/>
  <c r="U35" i="453" s="1"/>
  <c r="U31" i="453" a="1"/>
  <c r="U31" i="453" s="1"/>
  <c r="U8" i="453" a="1"/>
  <c r="U8" i="453" s="1"/>
  <c r="U29" i="453" a="1"/>
  <c r="U29" i="453" s="1"/>
  <c r="U32" i="453" a="1"/>
  <c r="U32" i="453" s="1"/>
  <c r="U13" i="453" a="1"/>
  <c r="U13" i="453" s="1"/>
  <c r="U9" i="451" a="1"/>
  <c r="U9" i="451" s="1"/>
  <c r="U24" i="451" a="1"/>
  <c r="U24" i="451" s="1"/>
  <c r="U31" i="448" a="1"/>
  <c r="U31" i="448" s="1"/>
  <c r="U8" i="448" a="1"/>
  <c r="U8" i="448" s="1"/>
  <c r="U31" i="451" a="1"/>
  <c r="U31" i="451" s="1"/>
  <c r="U32" i="451" a="1"/>
  <c r="U32" i="451" s="1"/>
  <c r="U25" i="451" a="1"/>
  <c r="U25" i="451" s="1"/>
  <c r="U7" i="451" a="1"/>
  <c r="U7" i="451" s="1"/>
  <c r="U30" i="451" a="1"/>
  <c r="U30" i="451" s="1"/>
  <c r="U29" i="448" a="1"/>
  <c r="U29" i="448" s="1"/>
  <c r="U12" i="451" a="1"/>
  <c r="U12" i="451" s="1"/>
  <c r="U10" i="451" a="1"/>
  <c r="U10" i="451" s="1"/>
  <c r="U15" i="451" a="1"/>
  <c r="U15" i="451" s="1"/>
  <c r="U26" i="451" a="1"/>
  <c r="U26" i="451" s="1"/>
  <c r="U27" i="451" a="1"/>
  <c r="U27" i="451" s="1"/>
  <c r="U33" i="451" a="1"/>
  <c r="U33" i="451" s="1"/>
  <c r="AA10" i="451" a="1"/>
  <c r="AA10" i="451" s="1"/>
  <c r="H11" i="451" a="1"/>
  <c r="H11" i="451" s="1"/>
  <c r="U20" i="451" a="1"/>
  <c r="U20" i="451" s="1"/>
  <c r="U16" i="451" a="1"/>
  <c r="U16" i="451" s="1"/>
  <c r="U22" i="451" a="1"/>
  <c r="U22" i="451" s="1"/>
  <c r="U14" i="451" a="1"/>
  <c r="U14" i="451" s="1"/>
  <c r="U29" i="451" a="1"/>
  <c r="U29" i="451" s="1"/>
  <c r="U34" i="451" a="1"/>
  <c r="U34" i="451" s="1"/>
  <c r="U18" i="451" a="1"/>
  <c r="U18" i="451" s="1"/>
  <c r="U13" i="451" a="1"/>
  <c r="U13" i="451" s="1"/>
  <c r="U11" i="451" a="1"/>
  <c r="U11" i="451" s="1"/>
  <c r="U36" i="451" a="1"/>
  <c r="U36" i="451" s="1"/>
  <c r="U21" i="451" a="1"/>
  <c r="U21" i="451" s="1"/>
  <c r="U17" i="451" a="1"/>
  <c r="U17" i="451" s="1"/>
  <c r="U35" i="451" a="1"/>
  <c r="U35" i="451" s="1"/>
  <c r="U8" i="451" a="1"/>
  <c r="U8" i="451" s="1"/>
  <c r="U23" i="451" a="1"/>
  <c r="U23" i="451" s="1"/>
  <c r="U19" i="451" a="1"/>
  <c r="U19" i="451" s="1"/>
  <c r="U30" i="449" a="1"/>
  <c r="U30" i="449" s="1"/>
  <c r="U19" i="448" a="1"/>
  <c r="U19" i="448" s="1"/>
  <c r="U27" i="448" a="1"/>
  <c r="U27" i="448" s="1"/>
  <c r="AA10" i="449" a="1"/>
  <c r="AA10" i="449" s="1"/>
  <c r="H11" i="449" a="1"/>
  <c r="H11" i="449" s="1"/>
  <c r="U26" i="449" a="1"/>
  <c r="U26" i="449" s="1"/>
  <c r="U29" i="449" a="1"/>
  <c r="U29" i="449" s="1"/>
  <c r="U32" i="449" a="1"/>
  <c r="U32" i="449" s="1"/>
  <c r="U34" i="449" a="1"/>
  <c r="U34" i="449" s="1"/>
  <c r="U27" i="449" a="1"/>
  <c r="U27" i="449" s="1"/>
  <c r="U21" i="449" a="1"/>
  <c r="U21" i="449" s="1"/>
  <c r="U13" i="449" a="1"/>
  <c r="U13" i="449" s="1"/>
  <c r="U20" i="449" a="1"/>
  <c r="U20" i="449" s="1"/>
  <c r="U12" i="449" a="1"/>
  <c r="U12" i="449" s="1"/>
  <c r="U10" i="449" a="1"/>
  <c r="U10" i="449" s="1"/>
  <c r="U17" i="449" a="1"/>
  <c r="U17" i="449" s="1"/>
  <c r="U9" i="449" a="1"/>
  <c r="U9" i="449" s="1"/>
  <c r="U15" i="449" a="1"/>
  <c r="U15" i="449" s="1"/>
  <c r="U16" i="449" a="1"/>
  <c r="U16" i="449" s="1"/>
  <c r="U8" i="449" a="1"/>
  <c r="U8" i="449" s="1"/>
  <c r="U35" i="449" a="1"/>
  <c r="U35" i="449" s="1"/>
  <c r="U23" i="449" a="1"/>
  <c r="U23" i="449" s="1"/>
  <c r="U19" i="449" a="1"/>
  <c r="U19" i="449" s="1"/>
  <c r="U11" i="449" a="1"/>
  <c r="U11" i="449" s="1"/>
  <c r="U33" i="449" a="1"/>
  <c r="U33" i="449" s="1"/>
  <c r="U22" i="449" a="1"/>
  <c r="U22" i="449" s="1"/>
  <c r="U36" i="449" a="1"/>
  <c r="U36" i="449" s="1"/>
  <c r="U18" i="449" a="1"/>
  <c r="U18" i="449" s="1"/>
  <c r="U28" i="449" a="1"/>
  <c r="U28" i="449" s="1"/>
  <c r="U14" i="449" a="1"/>
  <c r="U14" i="449" s="1"/>
  <c r="U22" i="448" a="1"/>
  <c r="U22" i="448" s="1"/>
  <c r="U21" i="448" a="1"/>
  <c r="U21" i="448" s="1"/>
  <c r="U16" i="448" a="1"/>
  <c r="U16" i="448" s="1"/>
  <c r="U30" i="448" a="1"/>
  <c r="U30" i="448" s="1"/>
  <c r="U25" i="449" a="1"/>
  <c r="U25" i="449" s="1"/>
  <c r="U31" i="449" a="1"/>
  <c r="U31" i="449" s="1"/>
  <c r="U7" i="449" a="1"/>
  <c r="U7" i="449" s="1"/>
  <c r="U26" i="448" a="1"/>
  <c r="U26" i="448" s="1"/>
  <c r="U11" i="448" a="1"/>
  <c r="U11" i="448" s="1"/>
  <c r="U17" i="448" a="1"/>
  <c r="U17" i="448" s="1"/>
  <c r="U32" i="448" a="1"/>
  <c r="U32" i="448" s="1"/>
  <c r="U33" i="448" a="1"/>
  <c r="U33" i="448" s="1"/>
  <c r="U23" i="448" a="1"/>
  <c r="U23" i="448" s="1"/>
  <c r="U24" i="448" a="1"/>
  <c r="U24" i="448" s="1"/>
  <c r="U35" i="448" a="1"/>
  <c r="U35" i="448" s="1"/>
  <c r="U36" i="448" a="1"/>
  <c r="U36" i="448" s="1"/>
  <c r="U14" i="448" a="1"/>
  <c r="U14" i="448" s="1"/>
  <c r="U20" i="448" a="1"/>
  <c r="U20" i="448" s="1"/>
  <c r="U18" i="448" a="1"/>
  <c r="U18" i="448" s="1"/>
  <c r="U10" i="448" a="1"/>
  <c r="U10" i="448" s="1"/>
  <c r="U9" i="448" a="1"/>
  <c r="U9" i="448" s="1"/>
  <c r="U12" i="448" a="1"/>
  <c r="U12" i="448" s="1"/>
  <c r="U7" i="448" a="1"/>
  <c r="U7" i="448" s="1"/>
  <c r="U16" i="447" a="1"/>
  <c r="U16" i="447" s="1"/>
  <c r="U18" i="447" a="1"/>
  <c r="U18" i="447" s="1"/>
  <c r="U28" i="441" a="1"/>
  <c r="U28" i="441" s="1"/>
  <c r="U16" i="441" a="1"/>
  <c r="U16" i="441" s="1"/>
  <c r="U14" i="441" a="1"/>
  <c r="U14" i="441" s="1"/>
  <c r="U27" i="441" a="1"/>
  <c r="U27" i="441" s="1"/>
  <c r="U33" i="441" a="1"/>
  <c r="U33" i="441" s="1"/>
  <c r="U19" i="441" a="1"/>
  <c r="U19" i="441" s="1"/>
  <c r="U17" i="441" a="1"/>
  <c r="U17" i="441" s="1"/>
  <c r="U15" i="441" a="1"/>
  <c r="U15" i="441" s="1"/>
  <c r="U31" i="441" a="1"/>
  <c r="U31" i="441" s="1"/>
  <c r="U7" i="441" a="1"/>
  <c r="U7" i="441" s="1"/>
  <c r="U8" i="441" a="1"/>
  <c r="U8" i="441" s="1"/>
  <c r="U9" i="441" a="1"/>
  <c r="U9" i="441" s="1"/>
  <c r="AA10" i="448" a="1"/>
  <c r="AA10" i="448" s="1"/>
  <c r="H11" i="448" a="1"/>
  <c r="H11" i="448" s="1"/>
  <c r="U25" i="445" a="1"/>
  <c r="U25" i="445" s="1"/>
  <c r="U27" i="445" a="1"/>
  <c r="U27" i="445" s="1"/>
  <c r="U15" i="445" a="1"/>
  <c r="U15" i="445" s="1"/>
  <c r="U12" i="446" a="1"/>
  <c r="U12" i="446" s="1"/>
  <c r="U19" i="447" a="1"/>
  <c r="U19" i="447" s="1"/>
  <c r="U20" i="447" a="1"/>
  <c r="U20" i="447" s="1"/>
  <c r="U23" i="445" a="1"/>
  <c r="U23" i="445" s="1"/>
  <c r="U36" i="447" a="1"/>
  <c r="U36" i="447" s="1"/>
  <c r="U7" i="447" a="1"/>
  <c r="U7" i="447" s="1"/>
  <c r="U13" i="447" a="1"/>
  <c r="U13" i="447" s="1"/>
  <c r="U32" i="447" a="1"/>
  <c r="U32" i="447" s="1"/>
  <c r="U9" i="447" a="1"/>
  <c r="U9" i="447" s="1"/>
  <c r="U30" i="447" a="1"/>
  <c r="U30" i="447" s="1"/>
  <c r="U26" i="447" a="1"/>
  <c r="U26" i="447" s="1"/>
  <c r="U25" i="447" a="1"/>
  <c r="U25" i="447" s="1"/>
  <c r="U34" i="447" a="1"/>
  <c r="U34" i="447" s="1"/>
  <c r="U29" i="447" a="1"/>
  <c r="U29" i="447" s="1"/>
  <c r="U11" i="447" a="1"/>
  <c r="U11" i="447" s="1"/>
  <c r="U8" i="447" a="1"/>
  <c r="U8" i="447" s="1"/>
  <c r="U31" i="447" a="1"/>
  <c r="U31" i="447" s="1"/>
  <c r="U27" i="447" a="1"/>
  <c r="U27" i="447" s="1"/>
  <c r="U12" i="447" a="1"/>
  <c r="U12" i="447" s="1"/>
  <c r="U24" i="447" a="1"/>
  <c r="U24" i="447" s="1"/>
  <c r="U35" i="447" a="1"/>
  <c r="U35" i="447" s="1"/>
  <c r="U10" i="447" a="1"/>
  <c r="U10" i="447" s="1"/>
  <c r="U28" i="447" a="1"/>
  <c r="U28" i="447" s="1"/>
  <c r="U33" i="447" a="1"/>
  <c r="U33" i="447" s="1"/>
  <c r="U14" i="447" a="1"/>
  <c r="U14" i="447" s="1"/>
  <c r="U17" i="447" a="1"/>
  <c r="U17" i="447" s="1"/>
  <c r="AA11" i="447" a="1"/>
  <c r="AA11" i="447" s="1"/>
  <c r="H12" i="447" a="1"/>
  <c r="H12" i="447" s="1"/>
  <c r="U29" i="445" a="1"/>
  <c r="U29" i="445" s="1"/>
  <c r="U23" i="447" a="1"/>
  <c r="U23" i="447" s="1"/>
  <c r="U21" i="447" a="1"/>
  <c r="U21" i="447" s="1"/>
  <c r="U15" i="447" a="1"/>
  <c r="U15" i="447" s="1"/>
  <c r="U9" i="446" a="1"/>
  <c r="U9" i="446" s="1"/>
  <c r="U8" i="446" a="1"/>
  <c r="U8" i="446" s="1"/>
  <c r="U10" i="446" a="1"/>
  <c r="U10" i="446" s="1"/>
  <c r="U33" i="446" a="1"/>
  <c r="U33" i="446" s="1"/>
  <c r="U17" i="446" a="1"/>
  <c r="U17" i="446" s="1"/>
  <c r="U35" i="446" a="1"/>
  <c r="U35" i="446" s="1"/>
  <c r="U15" i="446" a="1"/>
  <c r="U15" i="446" s="1"/>
  <c r="U13" i="446" a="1"/>
  <c r="U13" i="446" s="1"/>
  <c r="U19" i="446" a="1"/>
  <c r="U19" i="446" s="1"/>
  <c r="U28" i="446" a="1"/>
  <c r="U28" i="446" s="1"/>
  <c r="U11" i="446" a="1"/>
  <c r="U11" i="446" s="1"/>
  <c r="U36" i="446" a="1"/>
  <c r="U36" i="446" s="1"/>
  <c r="U29" i="446" a="1"/>
  <c r="U29" i="446" s="1"/>
  <c r="U20" i="446" a="1"/>
  <c r="U20" i="446" s="1"/>
  <c r="U18" i="446" a="1"/>
  <c r="U18" i="446" s="1"/>
  <c r="U25" i="446" a="1"/>
  <c r="U25" i="446" s="1"/>
  <c r="U16" i="446" a="1"/>
  <c r="U16" i="446" s="1"/>
  <c r="U7" i="446" a="1"/>
  <c r="U7" i="446" s="1"/>
  <c r="AA10" i="446" a="1"/>
  <c r="AA10" i="446" s="1"/>
  <c r="H11" i="446" a="1"/>
  <c r="H11" i="446" s="1"/>
  <c r="U34" i="446" a="1"/>
  <c r="U34" i="446" s="1"/>
  <c r="U30" i="435" a="1"/>
  <c r="U30" i="435" s="1"/>
  <c r="U14" i="446" a="1"/>
  <c r="U14" i="446" s="1"/>
  <c r="U31" i="446" a="1"/>
  <c r="U31" i="446" s="1"/>
  <c r="U30" i="446" a="1"/>
  <c r="U30" i="446" s="1"/>
  <c r="AA11" i="424" a="1"/>
  <c r="AA11" i="424" s="1"/>
  <c r="U18" i="445" a="1"/>
  <c r="U18" i="445" s="1"/>
  <c r="U24" i="446" a="1"/>
  <c r="U24" i="446" s="1"/>
  <c r="U23" i="446" a="1"/>
  <c r="U23" i="446" s="1"/>
  <c r="U32" i="446" a="1"/>
  <c r="U32" i="446" s="1"/>
  <c r="U26" i="446" a="1"/>
  <c r="U26" i="446" s="1"/>
  <c r="U22" i="446" a="1"/>
  <c r="U22" i="446" s="1"/>
  <c r="U27" i="446" a="1"/>
  <c r="U27" i="446" s="1"/>
  <c r="AA10" i="444" a="1"/>
  <c r="AA10" i="444" s="1"/>
  <c r="H11" i="444" a="1"/>
  <c r="H11" i="444" s="1"/>
  <c r="U12" i="442" a="1"/>
  <c r="U12" i="442" s="1"/>
  <c r="U22" i="444" a="1"/>
  <c r="U22" i="444" s="1"/>
  <c r="U14" i="445" a="1"/>
  <c r="U14" i="445" s="1"/>
  <c r="U34" i="445" a="1"/>
  <c r="U34" i="445" s="1"/>
  <c r="U8" i="445" a="1"/>
  <c r="U8" i="445" s="1"/>
  <c r="U16" i="445" a="1"/>
  <c r="U16" i="445" s="1"/>
  <c r="U26" i="444" a="1"/>
  <c r="U26" i="444" s="1"/>
  <c r="U36" i="444" a="1"/>
  <c r="U36" i="444" s="1"/>
  <c r="U12" i="445" a="1"/>
  <c r="U12" i="445" s="1"/>
  <c r="U28" i="445" a="1"/>
  <c r="U28" i="445" s="1"/>
  <c r="U17" i="445" a="1"/>
  <c r="U17" i="445" s="1"/>
  <c r="U35" i="445" a="1"/>
  <c r="U35" i="445" s="1"/>
  <c r="U30" i="445" a="1"/>
  <c r="U30" i="445" s="1"/>
  <c r="U20" i="445" a="1"/>
  <c r="U20" i="445" s="1"/>
  <c r="U13" i="445" a="1"/>
  <c r="U13" i="445" s="1"/>
  <c r="U32" i="445" a="1"/>
  <c r="U32" i="445" s="1"/>
  <c r="U9" i="445" a="1"/>
  <c r="U9" i="445" s="1"/>
  <c r="U7" i="445" a="1"/>
  <c r="U7" i="445" s="1"/>
  <c r="U31" i="445" a="1"/>
  <c r="U31" i="445" s="1"/>
  <c r="U22" i="445" a="1"/>
  <c r="U22" i="445" s="1"/>
  <c r="U24" i="445" a="1"/>
  <c r="U24" i="445" s="1"/>
  <c r="U26" i="445" a="1"/>
  <c r="U26" i="445" s="1"/>
  <c r="AA10" i="445" a="1"/>
  <c r="AA10" i="445" s="1"/>
  <c r="H11" i="445" a="1"/>
  <c r="H11" i="445" s="1"/>
  <c r="U31" i="444" a="1"/>
  <c r="U31" i="444" s="1"/>
  <c r="U19" i="445" a="1"/>
  <c r="U19" i="445" s="1"/>
  <c r="U21" i="445" a="1"/>
  <c r="U21" i="445" s="1"/>
  <c r="U10" i="445" a="1"/>
  <c r="U10" i="445" s="1"/>
  <c r="U33" i="445" a="1"/>
  <c r="U33" i="445" s="1"/>
  <c r="U11" i="445" a="1"/>
  <c r="U11" i="445" s="1"/>
  <c r="U10" i="444" a="1"/>
  <c r="U10" i="444" s="1"/>
  <c r="U20" i="444" a="1"/>
  <c r="U20" i="444" s="1"/>
  <c r="U15" i="444" a="1"/>
  <c r="U15" i="444" s="1"/>
  <c r="U19" i="444" a="1"/>
  <c r="U19" i="444" s="1"/>
  <c r="U23" i="444" a="1"/>
  <c r="U23" i="444" s="1"/>
  <c r="U7" i="444" a="1"/>
  <c r="U7" i="444" s="1"/>
  <c r="U21" i="444" a="1"/>
  <c r="U21" i="444" s="1"/>
  <c r="U28" i="444" a="1"/>
  <c r="U28" i="444" s="1"/>
  <c r="U22" i="435" a="1"/>
  <c r="U22" i="435" s="1"/>
  <c r="U22" i="441" a="1"/>
  <c r="U22" i="441" s="1"/>
  <c r="U11" i="441" a="1"/>
  <c r="U11" i="441" s="1"/>
  <c r="U20" i="441" a="1"/>
  <c r="U20" i="441" s="1"/>
  <c r="U21" i="441" a="1"/>
  <c r="U21" i="441" s="1"/>
  <c r="U9" i="444" a="1"/>
  <c r="U9" i="444" s="1"/>
  <c r="U24" i="444" a="1"/>
  <c r="U24" i="444" s="1"/>
  <c r="U14" i="444" a="1"/>
  <c r="U14" i="444" s="1"/>
  <c r="U27" i="444" a="1"/>
  <c r="U27" i="444" s="1"/>
  <c r="U13" i="444" a="1"/>
  <c r="U13" i="444" s="1"/>
  <c r="U29" i="444" a="1"/>
  <c r="U29" i="444" s="1"/>
  <c r="U18" i="444" a="1"/>
  <c r="U18" i="444" s="1"/>
  <c r="U17" i="444" a="1"/>
  <c r="U17" i="444" s="1"/>
  <c r="U32" i="444" a="1"/>
  <c r="U32" i="444" s="1"/>
  <c r="U13" i="436" a="1"/>
  <c r="U13" i="436" s="1"/>
  <c r="U13" i="441" a="1"/>
  <c r="U13" i="441" s="1"/>
  <c r="U18" i="441" a="1"/>
  <c r="U18" i="441" s="1"/>
  <c r="U23" i="441" a="1"/>
  <c r="U23" i="441" s="1"/>
  <c r="U12" i="441" a="1"/>
  <c r="U12" i="441" s="1"/>
  <c r="U16" i="444" a="1"/>
  <c r="U16" i="444" s="1"/>
  <c r="U34" i="444" a="1"/>
  <c r="U34" i="444" s="1"/>
  <c r="U33" i="444" a="1"/>
  <c r="U33" i="444" s="1"/>
  <c r="U35" i="444" a="1"/>
  <c r="U35" i="444" s="1"/>
  <c r="U8" i="444" a="1"/>
  <c r="U8" i="444" s="1"/>
  <c r="U12" i="444" a="1"/>
  <c r="U12" i="444" s="1"/>
  <c r="U30" i="444" a="1"/>
  <c r="U30" i="444" s="1"/>
  <c r="U25" i="444" a="1"/>
  <c r="U25" i="444" s="1"/>
  <c r="U32" i="440" a="1"/>
  <c r="U32" i="440" s="1"/>
  <c r="U20" i="440" a="1"/>
  <c r="U20" i="440" s="1"/>
  <c r="U24" i="441" a="1"/>
  <c r="U24" i="441" s="1"/>
  <c r="U35" i="443" a="1"/>
  <c r="U35" i="443" s="1"/>
  <c r="U28" i="443" a="1"/>
  <c r="U28" i="443" s="1"/>
  <c r="U30" i="429" a="1"/>
  <c r="U30" i="429" s="1"/>
  <c r="U25" i="440" a="1"/>
  <c r="U25" i="440" s="1"/>
  <c r="U29" i="440" a="1"/>
  <c r="U29" i="440" s="1"/>
  <c r="U36" i="443" a="1"/>
  <c r="U36" i="443" s="1"/>
  <c r="U21" i="435" a="1"/>
  <c r="U21" i="435" s="1"/>
  <c r="U14" i="435" a="1"/>
  <c r="U14" i="435" s="1"/>
  <c r="U13" i="429" a="1"/>
  <c r="U13" i="429" s="1"/>
  <c r="U29" i="435" a="1"/>
  <c r="U29" i="435" s="1"/>
  <c r="U27" i="435" a="1"/>
  <c r="U27" i="435" s="1"/>
  <c r="U19" i="436" a="1"/>
  <c r="U19" i="436" s="1"/>
  <c r="U27" i="440" a="1"/>
  <c r="U27" i="440" s="1"/>
  <c r="U31" i="440" a="1"/>
  <c r="U31" i="440" s="1"/>
  <c r="AA12" i="443" a="1"/>
  <c r="AA12" i="443" s="1"/>
  <c r="H13" i="443" a="1"/>
  <c r="H13" i="443" s="1"/>
  <c r="U26" i="443" a="1"/>
  <c r="U26" i="443" s="1"/>
  <c r="U10" i="443" a="1"/>
  <c r="U10" i="443" s="1"/>
  <c r="U30" i="443" a="1"/>
  <c r="U30" i="443" s="1"/>
  <c r="U29" i="443" a="1"/>
  <c r="U29" i="443" s="1"/>
  <c r="U24" i="443" a="1"/>
  <c r="U24" i="443" s="1"/>
  <c r="U22" i="443" a="1"/>
  <c r="U22" i="443" s="1"/>
  <c r="U11" i="443" a="1"/>
  <c r="U11" i="443" s="1"/>
  <c r="U25" i="443" a="1"/>
  <c r="U25" i="443" s="1"/>
  <c r="U34" i="443" a="1"/>
  <c r="U34" i="443" s="1"/>
  <c r="U32" i="443" a="1"/>
  <c r="U32" i="443" s="1"/>
  <c r="U13" i="443" a="1"/>
  <c r="U13" i="443" s="1"/>
  <c r="U27" i="443" a="1"/>
  <c r="U27" i="443" s="1"/>
  <c r="U16" i="443" a="1"/>
  <c r="U16" i="443" s="1"/>
  <c r="U33" i="443" a="1"/>
  <c r="U33" i="443" s="1"/>
  <c r="U9" i="443" a="1"/>
  <c r="U9" i="443" s="1"/>
  <c r="U17" i="443" a="1"/>
  <c r="U17" i="443" s="1"/>
  <c r="U18" i="443" a="1"/>
  <c r="U18" i="443" s="1"/>
  <c r="U20" i="443" a="1"/>
  <c r="U20" i="443" s="1"/>
  <c r="U8" i="443" a="1"/>
  <c r="U8" i="443" s="1"/>
  <c r="U7" i="443" a="1"/>
  <c r="U7" i="443" s="1"/>
  <c r="U21" i="443" a="1"/>
  <c r="U21" i="443" s="1"/>
  <c r="U19" i="443" a="1"/>
  <c r="U19" i="443" s="1"/>
  <c r="U12" i="443" a="1"/>
  <c r="U12" i="443" s="1"/>
  <c r="U23" i="443" a="1"/>
  <c r="U23" i="443" s="1"/>
  <c r="U14" i="443" a="1"/>
  <c r="U14" i="443" s="1"/>
  <c r="U15" i="443" a="1"/>
  <c r="U15" i="443" s="1"/>
  <c r="U35" i="429" a="1"/>
  <c r="U35" i="429" s="1"/>
  <c r="U7" i="429" a="1"/>
  <c r="U7" i="429" s="1"/>
  <c r="H11" i="434" a="1"/>
  <c r="H11" i="434" s="1"/>
  <c r="H12" i="434" s="1" a="1"/>
  <c r="H12" i="434" s="1"/>
  <c r="U25" i="435" a="1"/>
  <c r="U25" i="435" s="1"/>
  <c r="U18" i="436" a="1"/>
  <c r="U18" i="436" s="1"/>
  <c r="U26" i="436" a="1"/>
  <c r="U26" i="436" s="1"/>
  <c r="U17" i="440" a="1"/>
  <c r="U17" i="440" s="1"/>
  <c r="U21" i="440" a="1"/>
  <c r="U21" i="440" s="1"/>
  <c r="U11" i="440" a="1"/>
  <c r="U11" i="440" s="1"/>
  <c r="U17" i="442" a="1"/>
  <c r="U17" i="442" s="1"/>
  <c r="U9" i="442" a="1"/>
  <c r="U9" i="442" s="1"/>
  <c r="U19" i="442" a="1"/>
  <c r="U19" i="442" s="1"/>
  <c r="U11" i="442" a="1"/>
  <c r="U11" i="442" s="1"/>
  <c r="U22" i="442" a="1"/>
  <c r="U22" i="442" s="1"/>
  <c r="AA10" i="442" a="1"/>
  <c r="AA10" i="442" s="1"/>
  <c r="H11" i="442" a="1"/>
  <c r="H11" i="442" s="1"/>
  <c r="U34" i="442" a="1"/>
  <c r="U34" i="442" s="1"/>
  <c r="U33" i="442" a="1"/>
  <c r="U33" i="442" s="1"/>
  <c r="U32" i="442" a="1"/>
  <c r="U32" i="442" s="1"/>
  <c r="U29" i="442" a="1"/>
  <c r="U29" i="442" s="1"/>
  <c r="U36" i="442" a="1"/>
  <c r="U36" i="442" s="1"/>
  <c r="U7" i="442" a="1"/>
  <c r="U7" i="442" s="1"/>
  <c r="U31" i="442" a="1"/>
  <c r="U31" i="442" s="1"/>
  <c r="U28" i="442" a="1"/>
  <c r="U28" i="442" s="1"/>
  <c r="U15" i="442" a="1"/>
  <c r="U15" i="442" s="1"/>
  <c r="AA10" i="427" a="1"/>
  <c r="AA10" i="427" s="1"/>
  <c r="AA10" i="430" a="1"/>
  <c r="AA10" i="430" s="1"/>
  <c r="U18" i="442" a="1"/>
  <c r="U18" i="442" s="1"/>
  <c r="U16" i="442" a="1"/>
  <c r="U16" i="442" s="1"/>
  <c r="U23" i="442" a="1"/>
  <c r="U23" i="442" s="1"/>
  <c r="U13" i="442" a="1"/>
  <c r="U13" i="442" s="1"/>
  <c r="U24" i="442" a="1"/>
  <c r="U24" i="442" s="1"/>
  <c r="U21" i="442" a="1"/>
  <c r="U21" i="442" s="1"/>
  <c r="U8" i="442" a="1"/>
  <c r="U8" i="442" s="1"/>
  <c r="U14" i="442" a="1"/>
  <c r="U14" i="442" s="1"/>
  <c r="H13" i="424" a="1"/>
  <c r="H13" i="424" s="1"/>
  <c r="AA13" i="424" s="1" a="1"/>
  <c r="AA13" i="424" s="1"/>
  <c r="U10" i="442" a="1"/>
  <c r="U10" i="442" s="1"/>
  <c r="U25" i="442" a="1"/>
  <c r="U25" i="442" s="1"/>
  <c r="U20" i="442" a="1"/>
  <c r="U20" i="442" s="1"/>
  <c r="U27" i="442" a="1"/>
  <c r="U27" i="442" s="1"/>
  <c r="U35" i="442" a="1"/>
  <c r="U35" i="442" s="1"/>
  <c r="U30" i="442" a="1"/>
  <c r="U30" i="442" s="1"/>
  <c r="H11" i="433" a="1"/>
  <c r="H11" i="433" s="1"/>
  <c r="AA11" i="433" s="1" a="1"/>
  <c r="AA11" i="433" s="1"/>
  <c r="AA11" i="441" a="1"/>
  <c r="AA11" i="441" s="1"/>
  <c r="H12" i="441" a="1"/>
  <c r="H12" i="441" s="1"/>
  <c r="U23" i="436" a="1"/>
  <c r="U23" i="436" s="1"/>
  <c r="U28" i="436" a="1"/>
  <c r="U28" i="436" s="1"/>
  <c r="U14" i="436" a="1"/>
  <c r="U14" i="436" s="1"/>
  <c r="AA10" i="440" a="1"/>
  <c r="AA10" i="440" s="1"/>
  <c r="H11" i="440" a="1"/>
  <c r="H11" i="440" s="1"/>
  <c r="U36" i="436" a="1"/>
  <c r="U36" i="436" s="1"/>
  <c r="U29" i="436" a="1"/>
  <c r="U29" i="436" s="1"/>
  <c r="U31" i="436" a="1"/>
  <c r="U31" i="436" s="1"/>
  <c r="U21" i="436" a="1"/>
  <c r="U21" i="436" s="1"/>
  <c r="U11" i="436" a="1"/>
  <c r="U11" i="436" s="1"/>
  <c r="U32" i="436" a="1"/>
  <c r="U32" i="436" s="1"/>
  <c r="U10" i="440" a="1"/>
  <c r="U10" i="440" s="1"/>
  <c r="U9" i="440" a="1"/>
  <c r="U9" i="440" s="1"/>
  <c r="U12" i="440" a="1"/>
  <c r="U12" i="440" s="1"/>
  <c r="U13" i="440" a="1"/>
  <c r="U13" i="440" s="1"/>
  <c r="U18" i="440" a="1"/>
  <c r="U18" i="440" s="1"/>
  <c r="U19" i="440" a="1"/>
  <c r="U19" i="440" s="1"/>
  <c r="U24" i="440" a="1"/>
  <c r="U24" i="440" s="1"/>
  <c r="U26" i="440" a="1"/>
  <c r="U26" i="440" s="1"/>
  <c r="U7" i="440" a="1"/>
  <c r="U7" i="440" s="1"/>
  <c r="U8" i="440" a="1"/>
  <c r="U8" i="440" s="1"/>
  <c r="U36" i="440" a="1"/>
  <c r="U36" i="440" s="1"/>
  <c r="U15" i="440" a="1"/>
  <c r="U15" i="440" s="1"/>
  <c r="U33" i="440" a="1"/>
  <c r="U33" i="440" s="1"/>
  <c r="U14" i="440" a="1"/>
  <c r="U14" i="440" s="1"/>
  <c r="U23" i="440" a="1"/>
  <c r="U23" i="440" s="1"/>
  <c r="U32" i="429" a="1"/>
  <c r="U32" i="429" s="1"/>
  <c r="U33" i="436" a="1"/>
  <c r="U33" i="436" s="1"/>
  <c r="U30" i="436" a="1"/>
  <c r="U30" i="436" s="1"/>
  <c r="U27" i="436" a="1"/>
  <c r="U27" i="436" s="1"/>
  <c r="U35" i="436" a="1"/>
  <c r="U35" i="436" s="1"/>
  <c r="U35" i="440" a="1"/>
  <c r="U35" i="440" s="1"/>
  <c r="U30" i="440" a="1"/>
  <c r="U30" i="440" s="1"/>
  <c r="U22" i="440" a="1"/>
  <c r="U22" i="440" s="1"/>
  <c r="U34" i="440" a="1"/>
  <c r="U34" i="440" s="1"/>
  <c r="U16" i="440" a="1"/>
  <c r="U16" i="440" s="1"/>
  <c r="U17" i="435" a="1"/>
  <c r="U17" i="435" s="1"/>
  <c r="U36" i="435" a="1"/>
  <c r="U36" i="435" s="1"/>
  <c r="U24" i="435" a="1"/>
  <c r="U24" i="435" s="1"/>
  <c r="U34" i="435" a="1"/>
  <c r="U34" i="435" s="1"/>
  <c r="U26" i="435" a="1"/>
  <c r="U26" i="435" s="1"/>
  <c r="U23" i="435" a="1"/>
  <c r="U23" i="435" s="1"/>
  <c r="U11" i="435" a="1"/>
  <c r="U11" i="435" s="1"/>
  <c r="U13" i="435" a="1"/>
  <c r="U13" i="435" s="1"/>
  <c r="U18" i="435" a="1"/>
  <c r="U18" i="435" s="1"/>
  <c r="U31" i="435" a="1"/>
  <c r="U31" i="435" s="1"/>
  <c r="U33" i="435" a="1"/>
  <c r="U33" i="435" s="1"/>
  <c r="U28" i="435" a="1"/>
  <c r="U28" i="435" s="1"/>
  <c r="U16" i="435" a="1"/>
  <c r="U16" i="435" s="1"/>
  <c r="U9" i="435" a="1"/>
  <c r="U9" i="435" s="1"/>
  <c r="U10" i="435" a="1"/>
  <c r="U10" i="435" s="1"/>
  <c r="U8" i="435" a="1"/>
  <c r="U8" i="435" s="1"/>
  <c r="U19" i="435" a="1"/>
  <c r="U19" i="435" s="1"/>
  <c r="U15" i="435" a="1"/>
  <c r="U15" i="435" s="1"/>
  <c r="U35" i="435" a="1"/>
  <c r="U35" i="435" s="1"/>
  <c r="U20" i="435" a="1"/>
  <c r="U20" i="435" s="1"/>
  <c r="U32" i="435" a="1"/>
  <c r="U32" i="435" s="1"/>
  <c r="U7" i="435" a="1"/>
  <c r="U7" i="435" s="1"/>
  <c r="U24" i="436" a="1"/>
  <c r="U24" i="436" s="1"/>
  <c r="U8" i="436" a="1"/>
  <c r="U8" i="436" s="1"/>
  <c r="U9" i="436" a="1"/>
  <c r="U9" i="436" s="1"/>
  <c r="U12" i="436" a="1"/>
  <c r="U12" i="436" s="1"/>
  <c r="U16" i="436" a="1"/>
  <c r="U16" i="436" s="1"/>
  <c r="U22" i="436" a="1"/>
  <c r="U22" i="436" s="1"/>
  <c r="U7" i="436" a="1"/>
  <c r="U7" i="436" s="1"/>
  <c r="U23" i="437" a="1"/>
  <c r="U23" i="437" s="1"/>
  <c r="U34" i="431" a="1"/>
  <c r="U34" i="431" s="1"/>
  <c r="H11" i="436" a="1"/>
  <c r="H11" i="436" s="1"/>
  <c r="H12" i="436" s="1" a="1"/>
  <c r="H12" i="436" s="1"/>
  <c r="AA10" i="438" a="1"/>
  <c r="AA10" i="438" s="1"/>
  <c r="H11" i="438" a="1"/>
  <c r="H11" i="438" s="1"/>
  <c r="U9" i="438" a="1"/>
  <c r="U9" i="438" s="1"/>
  <c r="U33" i="438" a="1"/>
  <c r="U33" i="438" s="1"/>
  <c r="U16" i="438" a="1"/>
  <c r="U16" i="438" s="1"/>
  <c r="U35" i="438" a="1"/>
  <c r="U35" i="438" s="1"/>
  <c r="U15" i="438" a="1"/>
  <c r="U15" i="438" s="1"/>
  <c r="U11" i="438" a="1"/>
  <c r="U11" i="438" s="1"/>
  <c r="U27" i="438" a="1"/>
  <c r="U27" i="438" s="1"/>
  <c r="U8" i="438" a="1"/>
  <c r="U8" i="438" s="1"/>
  <c r="U32" i="438" a="1"/>
  <c r="U32" i="438" s="1"/>
  <c r="U24" i="438" a="1"/>
  <c r="U24" i="438" s="1"/>
  <c r="U12" i="431" a="1"/>
  <c r="U12" i="431" s="1"/>
  <c r="U21" i="431" a="1"/>
  <c r="U21" i="431" s="1"/>
  <c r="U14" i="431" a="1"/>
  <c r="U14" i="431" s="1"/>
  <c r="U10" i="438" a="1"/>
  <c r="U10" i="438" s="1"/>
  <c r="U31" i="438" a="1"/>
  <c r="U31" i="438" s="1"/>
  <c r="U28" i="438" a="1"/>
  <c r="U28" i="438" s="1"/>
  <c r="U22" i="438" a="1"/>
  <c r="U22" i="438" s="1"/>
  <c r="U14" i="438" a="1"/>
  <c r="U14" i="438" s="1"/>
  <c r="U36" i="438" a="1"/>
  <c r="U36" i="438" s="1"/>
  <c r="U25" i="438" a="1"/>
  <c r="U25" i="438" s="1"/>
  <c r="U18" i="438" a="1"/>
  <c r="U18" i="438" s="1"/>
  <c r="U21" i="438" a="1"/>
  <c r="U21" i="438" s="1"/>
  <c r="U20" i="438" a="1"/>
  <c r="U20" i="438" s="1"/>
  <c r="U25" i="436" a="1"/>
  <c r="U25" i="436" s="1"/>
  <c r="U17" i="436" a="1"/>
  <c r="U17" i="436" s="1"/>
  <c r="U20" i="436" a="1"/>
  <c r="U20" i="436" s="1"/>
  <c r="U10" i="436" a="1"/>
  <c r="U10" i="436" s="1"/>
  <c r="U15" i="436" a="1"/>
  <c r="U15" i="436" s="1"/>
  <c r="U19" i="438" a="1"/>
  <c r="U19" i="438" s="1"/>
  <c r="U13" i="438" a="1"/>
  <c r="U13" i="438" s="1"/>
  <c r="U26" i="438" a="1"/>
  <c r="U26" i="438" s="1"/>
  <c r="U23" i="438" a="1"/>
  <c r="U23" i="438" s="1"/>
  <c r="U12" i="438" a="1"/>
  <c r="U12" i="438" s="1"/>
  <c r="U29" i="438" a="1"/>
  <c r="U29" i="438" s="1"/>
  <c r="U30" i="438" a="1"/>
  <c r="U30" i="438" s="1"/>
  <c r="U17" i="438" a="1"/>
  <c r="U17" i="438" s="1"/>
  <c r="U34" i="438" a="1"/>
  <c r="U34" i="438" s="1"/>
  <c r="U29" i="429" a="1"/>
  <c r="U29" i="429" s="1"/>
  <c r="U9" i="429" a="1"/>
  <c r="U9" i="429" s="1"/>
  <c r="U24" i="429" a="1"/>
  <c r="U24" i="429" s="1"/>
  <c r="U11" i="429" a="1"/>
  <c r="U11" i="429" s="1"/>
  <c r="U8" i="429" a="1"/>
  <c r="U8" i="429" s="1"/>
  <c r="U8" i="437" a="1"/>
  <c r="U8" i="437" s="1"/>
  <c r="U36" i="437" a="1"/>
  <c r="U36" i="437" s="1"/>
  <c r="U10" i="437" a="1"/>
  <c r="U10" i="437" s="1"/>
  <c r="U9" i="437" a="1"/>
  <c r="U9" i="437" s="1"/>
  <c r="U30" i="437" a="1"/>
  <c r="U30" i="437" s="1"/>
  <c r="U31" i="437" a="1"/>
  <c r="U31" i="437" s="1"/>
  <c r="U20" i="437" a="1"/>
  <c r="U20" i="437" s="1"/>
  <c r="U18" i="437" a="1"/>
  <c r="U18" i="437" s="1"/>
  <c r="U27" i="437" a="1"/>
  <c r="U27" i="437" s="1"/>
  <c r="U34" i="437" a="1"/>
  <c r="U34" i="437" s="1"/>
  <c r="U16" i="437" a="1"/>
  <c r="U16" i="437" s="1"/>
  <c r="U14" i="437" a="1"/>
  <c r="U14" i="437" s="1"/>
  <c r="U35" i="437" a="1"/>
  <c r="U35" i="437" s="1"/>
  <c r="U19" i="437" a="1"/>
  <c r="U19" i="437" s="1"/>
  <c r="U33" i="437" a="1"/>
  <c r="U33" i="437" s="1"/>
  <c r="U12" i="437" a="1"/>
  <c r="U12" i="437" s="1"/>
  <c r="U11" i="437" a="1"/>
  <c r="U11" i="437" s="1"/>
  <c r="U18" i="429" a="1"/>
  <c r="U18" i="429" s="1"/>
  <c r="U19" i="429" a="1"/>
  <c r="U19" i="429" s="1"/>
  <c r="U22" i="429" a="1"/>
  <c r="U22" i="429" s="1"/>
  <c r="U23" i="429" a="1"/>
  <c r="U23" i="429" s="1"/>
  <c r="U17" i="429" a="1"/>
  <c r="U17" i="429" s="1"/>
  <c r="U9" i="431" a="1"/>
  <c r="U9" i="431" s="1"/>
  <c r="U21" i="437" a="1"/>
  <c r="U21" i="437" s="1"/>
  <c r="U24" i="437" a="1"/>
  <c r="U24" i="437" s="1"/>
  <c r="U32" i="437" a="1"/>
  <c r="U32" i="437" s="1"/>
  <c r="U7" i="437" a="1"/>
  <c r="U7" i="437" s="1"/>
  <c r="U26" i="437" a="1"/>
  <c r="U26" i="437" s="1"/>
  <c r="AA11" i="437" a="1"/>
  <c r="AA11" i="437" s="1"/>
  <c r="H12" i="437" a="1"/>
  <c r="H12" i="437" s="1"/>
  <c r="U13" i="437" a="1"/>
  <c r="U13" i="437" s="1"/>
  <c r="U15" i="437" a="1"/>
  <c r="U15" i="437" s="1"/>
  <c r="U25" i="437" a="1"/>
  <c r="U25" i="437" s="1"/>
  <c r="U12" i="429" a="1"/>
  <c r="U12" i="429" s="1"/>
  <c r="U31" i="429" a="1"/>
  <c r="U31" i="429" s="1"/>
  <c r="U26" i="429" a="1"/>
  <c r="U26" i="429" s="1"/>
  <c r="U20" i="429" a="1"/>
  <c r="U20" i="429" s="1"/>
  <c r="U15" i="429" a="1"/>
  <c r="U15" i="429" s="1"/>
  <c r="U17" i="437" a="1"/>
  <c r="U17" i="437" s="1"/>
  <c r="U22" i="437" a="1"/>
  <c r="U22" i="437" s="1"/>
  <c r="U29" i="437" a="1"/>
  <c r="U29" i="437" s="1"/>
  <c r="U17" i="431" a="1"/>
  <c r="U17" i="431" s="1"/>
  <c r="U29" i="431" a="1"/>
  <c r="U29" i="431" s="1"/>
  <c r="U26" i="431" a="1"/>
  <c r="U26" i="431" s="1"/>
  <c r="U19" i="431" a="1"/>
  <c r="U19" i="431" s="1"/>
  <c r="U32" i="431" a="1"/>
  <c r="U32" i="431" s="1"/>
  <c r="U22" i="431" a="1"/>
  <c r="U22" i="431" s="1"/>
  <c r="U33" i="431" a="1"/>
  <c r="U33" i="431" s="1"/>
  <c r="U13" i="431" a="1"/>
  <c r="U13" i="431" s="1"/>
  <c r="U16" i="431" a="1"/>
  <c r="U16" i="431" s="1"/>
  <c r="U23" i="431" a="1"/>
  <c r="U23" i="431" s="1"/>
  <c r="U11" i="431" a="1"/>
  <c r="U11" i="431" s="1"/>
  <c r="U28" i="431" a="1"/>
  <c r="U28" i="431" s="1"/>
  <c r="AA11" i="435" a="1"/>
  <c r="AA11" i="435" s="1"/>
  <c r="H12" i="435" a="1"/>
  <c r="H12" i="435" s="1"/>
  <c r="U35" i="431" a="1"/>
  <c r="U35" i="431" s="1"/>
  <c r="U36" i="431" a="1"/>
  <c r="U36" i="431" s="1"/>
  <c r="U7" i="431" a="1"/>
  <c r="U7" i="431" s="1"/>
  <c r="U20" i="431" a="1"/>
  <c r="U20" i="431" s="1"/>
  <c r="U9" i="426" a="1"/>
  <c r="U9" i="426" s="1"/>
  <c r="U12" i="434" a="1"/>
  <c r="U12" i="434" s="1"/>
  <c r="U23" i="434" a="1"/>
  <c r="U23" i="434" s="1"/>
  <c r="U14" i="434" a="1"/>
  <c r="U14" i="434" s="1"/>
  <c r="U15" i="434" a="1"/>
  <c r="U15" i="434" s="1"/>
  <c r="U20" i="434" a="1"/>
  <c r="U20" i="434" s="1"/>
  <c r="U7" i="434" a="1"/>
  <c r="U7" i="434" s="1"/>
  <c r="U32" i="434" a="1"/>
  <c r="U32" i="434" s="1"/>
  <c r="U22" i="434" a="1"/>
  <c r="U22" i="434" s="1"/>
  <c r="U33" i="434" a="1"/>
  <c r="U33" i="434" s="1"/>
  <c r="U35" i="434" a="1"/>
  <c r="U35" i="434" s="1"/>
  <c r="U28" i="434" a="1"/>
  <c r="U28" i="434" s="1"/>
  <c r="U31" i="434" a="1"/>
  <c r="U31" i="434" s="1"/>
  <c r="U35" i="426" a="1"/>
  <c r="U35" i="426" s="1"/>
  <c r="U33" i="429" a="1"/>
  <c r="U33" i="429" s="1"/>
  <c r="U10" i="429" a="1"/>
  <c r="U10" i="429" s="1"/>
  <c r="U34" i="429" a="1"/>
  <c r="U34" i="429" s="1"/>
  <c r="U27" i="429" a="1"/>
  <c r="U27" i="429" s="1"/>
  <c r="U28" i="429" a="1"/>
  <c r="U28" i="429" s="1"/>
  <c r="U21" i="429" a="1"/>
  <c r="U21" i="429" s="1"/>
  <c r="U36" i="429" a="1"/>
  <c r="U36" i="429" s="1"/>
  <c r="U25" i="429" a="1"/>
  <c r="U25" i="429" s="1"/>
  <c r="U13" i="434" a="1"/>
  <c r="U13" i="434" s="1"/>
  <c r="U19" i="434" a="1"/>
  <c r="U19" i="434" s="1"/>
  <c r="U10" i="434" a="1"/>
  <c r="U10" i="434" s="1"/>
  <c r="U21" i="434" a="1"/>
  <c r="U21" i="434" s="1"/>
  <c r="U16" i="434" a="1"/>
  <c r="U16" i="434" s="1"/>
  <c r="U36" i="434" a="1"/>
  <c r="U36" i="434" s="1"/>
  <c r="U24" i="434" a="1"/>
  <c r="U24" i="434" s="1"/>
  <c r="U17" i="434" a="1"/>
  <c r="U17" i="434" s="1"/>
  <c r="U18" i="434" a="1"/>
  <c r="U18" i="434" s="1"/>
  <c r="U29" i="434" a="1"/>
  <c r="U29" i="434" s="1"/>
  <c r="U25" i="434" a="1"/>
  <c r="U25" i="434" s="1"/>
  <c r="U27" i="434" a="1"/>
  <c r="U27" i="434" s="1"/>
  <c r="U26" i="434" a="1"/>
  <c r="U26" i="434" s="1"/>
  <c r="U14" i="430" a="1"/>
  <c r="U14" i="430" s="1"/>
  <c r="U32" i="430" a="1"/>
  <c r="U32" i="430" s="1"/>
  <c r="H11" i="425" a="1"/>
  <c r="H11" i="425" s="1"/>
  <c r="H12" i="425" s="1" a="1"/>
  <c r="H12" i="425" s="1"/>
  <c r="AA12" i="425" s="1" a="1"/>
  <c r="AA12" i="425" s="1"/>
  <c r="U13" i="430" a="1"/>
  <c r="U13" i="430" s="1"/>
  <c r="U8" i="430" a="1"/>
  <c r="U8" i="430" s="1"/>
  <c r="U10" i="431" a="1"/>
  <c r="U10" i="431" s="1"/>
  <c r="U15" i="431" a="1"/>
  <c r="U15" i="431" s="1"/>
  <c r="U24" i="431" a="1"/>
  <c r="U24" i="431" s="1"/>
  <c r="U18" i="431" a="1"/>
  <c r="U18" i="431" s="1"/>
  <c r="U30" i="431" a="1"/>
  <c r="U30" i="431" s="1"/>
  <c r="U9" i="434" a="1"/>
  <c r="U9" i="434" s="1"/>
  <c r="U8" i="434" a="1"/>
  <c r="U8" i="434" s="1"/>
  <c r="U11" i="434" a="1"/>
  <c r="U11" i="434" s="1"/>
  <c r="U34" i="434" a="1"/>
  <c r="U34" i="434" s="1"/>
  <c r="U7" i="433" a="1"/>
  <c r="U7" i="433" s="1"/>
  <c r="U36" i="433" a="1"/>
  <c r="U36" i="433" s="1"/>
  <c r="U31" i="433" a="1"/>
  <c r="U31" i="433" s="1"/>
  <c r="U30" i="433" a="1"/>
  <c r="U30" i="433" s="1"/>
  <c r="U21" i="433" a="1"/>
  <c r="U21" i="433" s="1"/>
  <c r="U34" i="433" a="1"/>
  <c r="U34" i="433" s="1"/>
  <c r="U33" i="433" a="1"/>
  <c r="U33" i="433" s="1"/>
  <c r="U20" i="433" a="1"/>
  <c r="U20" i="433" s="1"/>
  <c r="U27" i="433" a="1"/>
  <c r="U27" i="433" s="1"/>
  <c r="U35" i="433" a="1"/>
  <c r="U35" i="433" s="1"/>
  <c r="U22" i="433" a="1"/>
  <c r="U22" i="433" s="1"/>
  <c r="U25" i="433" a="1"/>
  <c r="U25" i="433" s="1"/>
  <c r="U28" i="433" a="1"/>
  <c r="U28" i="433" s="1"/>
  <c r="U18" i="433" a="1"/>
  <c r="U18" i="433" s="1"/>
  <c r="U16" i="433" a="1"/>
  <c r="U16" i="433" s="1"/>
  <c r="U19" i="433" a="1"/>
  <c r="U19" i="433" s="1"/>
  <c r="U23" i="433" a="1"/>
  <c r="U23" i="433" s="1"/>
  <c r="U12" i="433" a="1"/>
  <c r="U12" i="433" s="1"/>
  <c r="U9" i="433" a="1"/>
  <c r="U9" i="433" s="1"/>
  <c r="U29" i="433" a="1"/>
  <c r="U29" i="433" s="1"/>
  <c r="U32" i="426" a="1"/>
  <c r="U32" i="426" s="1"/>
  <c r="U19" i="426" a="1"/>
  <c r="U19" i="426" s="1"/>
  <c r="U29" i="428" a="1"/>
  <c r="U29" i="428" s="1"/>
  <c r="U33" i="428" a="1"/>
  <c r="U33" i="428" s="1"/>
  <c r="U20" i="430" a="1"/>
  <c r="U20" i="430" s="1"/>
  <c r="U23" i="430" a="1"/>
  <c r="U23" i="430" s="1"/>
  <c r="U32" i="433" a="1"/>
  <c r="U32" i="433" s="1"/>
  <c r="U24" i="433" a="1"/>
  <c r="U24" i="433" s="1"/>
  <c r="U8" i="433" a="1"/>
  <c r="U8" i="433" s="1"/>
  <c r="U13" i="433" a="1"/>
  <c r="U13" i="433" s="1"/>
  <c r="U10" i="433" a="1"/>
  <c r="U10" i="433" s="1"/>
  <c r="U26" i="433" a="1"/>
  <c r="U26" i="433" s="1"/>
  <c r="U17" i="433" a="1"/>
  <c r="U17" i="433" s="1"/>
  <c r="AA10" i="432" a="1"/>
  <c r="AA10" i="432" s="1"/>
  <c r="H11" i="432" a="1"/>
  <c r="H11" i="432" s="1"/>
  <c r="U18" i="426" a="1"/>
  <c r="U18" i="426" s="1"/>
  <c r="U20" i="426" a="1"/>
  <c r="U20" i="426" s="1"/>
  <c r="U19" i="430" a="1"/>
  <c r="U19" i="430" s="1"/>
  <c r="U33" i="430" a="1"/>
  <c r="U33" i="430" s="1"/>
  <c r="U15" i="433" a="1"/>
  <c r="U15" i="433" s="1"/>
  <c r="U14" i="433" a="1"/>
  <c r="U14" i="433" s="1"/>
  <c r="U11" i="433" a="1"/>
  <c r="U11" i="433" s="1"/>
  <c r="U17" i="432" a="1"/>
  <c r="U17" i="432" s="1"/>
  <c r="U35" i="432" a="1"/>
  <c r="U35" i="432" s="1"/>
  <c r="U36" i="432" a="1"/>
  <c r="U36" i="432" s="1"/>
  <c r="U30" i="432" a="1"/>
  <c r="U30" i="432" s="1"/>
  <c r="U10" i="432" a="1"/>
  <c r="U10" i="432" s="1"/>
  <c r="U33" i="432" a="1"/>
  <c r="U33" i="432" s="1"/>
  <c r="U16" i="426" a="1"/>
  <c r="U16" i="426" s="1"/>
  <c r="U7" i="432" a="1"/>
  <c r="U7" i="432" s="1"/>
  <c r="U13" i="432" a="1"/>
  <c r="U13" i="432" s="1"/>
  <c r="U23" i="432" a="1"/>
  <c r="U23" i="432" s="1"/>
  <c r="U29" i="432" a="1"/>
  <c r="U29" i="432" s="1"/>
  <c r="U18" i="432" a="1"/>
  <c r="U18" i="432" s="1"/>
  <c r="U21" i="432" a="1"/>
  <c r="U21" i="432" s="1"/>
  <c r="U12" i="432" a="1"/>
  <c r="U12" i="432" s="1"/>
  <c r="U19" i="432" a="1"/>
  <c r="U19" i="432" s="1"/>
  <c r="U11" i="432" a="1"/>
  <c r="U11" i="432" s="1"/>
  <c r="U20" i="432" a="1"/>
  <c r="U20" i="432" s="1"/>
  <c r="U14" i="432" a="1"/>
  <c r="U14" i="432" s="1"/>
  <c r="U9" i="432" a="1"/>
  <c r="U9" i="432" s="1"/>
  <c r="U28" i="432" a="1"/>
  <c r="U28" i="432" s="1"/>
  <c r="U16" i="432" a="1"/>
  <c r="U16" i="432" s="1"/>
  <c r="U15" i="432" a="1"/>
  <c r="U15" i="432" s="1"/>
  <c r="U34" i="432" a="1"/>
  <c r="U34" i="432" s="1"/>
  <c r="U25" i="432" a="1"/>
  <c r="U25" i="432" s="1"/>
  <c r="U32" i="432" a="1"/>
  <c r="U32" i="432" s="1"/>
  <c r="U21" i="426" a="1"/>
  <c r="U21" i="426" s="1"/>
  <c r="U35" i="428" a="1"/>
  <c r="U35" i="428" s="1"/>
  <c r="U28" i="428" a="1"/>
  <c r="U28" i="428" s="1"/>
  <c r="U16" i="429" a="1"/>
  <c r="U16" i="429" s="1"/>
  <c r="U8" i="431" a="1"/>
  <c r="U8" i="431" s="1"/>
  <c r="U31" i="431" a="1"/>
  <c r="U31" i="431" s="1"/>
  <c r="U25" i="431" a="1"/>
  <c r="U25" i="431" s="1"/>
  <c r="U8" i="432" a="1"/>
  <c r="U8" i="432" s="1"/>
  <c r="U31" i="432" a="1"/>
  <c r="U31" i="432" s="1"/>
  <c r="U22" i="432" a="1"/>
  <c r="U22" i="432" s="1"/>
  <c r="U24" i="432" a="1"/>
  <c r="U24" i="432" s="1"/>
  <c r="U27" i="432" a="1"/>
  <c r="U27" i="432" s="1"/>
  <c r="U29" i="427" a="1"/>
  <c r="U29" i="427" s="1"/>
  <c r="U27" i="428" a="1"/>
  <c r="U27" i="428" s="1"/>
  <c r="U15" i="428" a="1"/>
  <c r="U15" i="428" s="1"/>
  <c r="U34" i="430" a="1"/>
  <c r="U34" i="430" s="1"/>
  <c r="U17" i="430" a="1"/>
  <c r="U17" i="430" s="1"/>
  <c r="U28" i="430" a="1"/>
  <c r="U28" i="430" s="1"/>
  <c r="U10" i="427" a="1"/>
  <c r="U10" i="427" s="1"/>
  <c r="U21" i="427" a="1"/>
  <c r="U21" i="427" s="1"/>
  <c r="AA10" i="431" a="1"/>
  <c r="AA10" i="431" s="1"/>
  <c r="H11" i="431" a="1"/>
  <c r="H11" i="431" s="1"/>
  <c r="U35" i="427" a="1"/>
  <c r="U35" i="427" s="1"/>
  <c r="U26" i="424" a="1"/>
  <c r="U26" i="424" s="1"/>
  <c r="AA11" i="430" a="1"/>
  <c r="AA11" i="430" s="1"/>
  <c r="H12" i="430" a="1"/>
  <c r="H12" i="430" s="1"/>
  <c r="U7" i="430" a="1"/>
  <c r="U7" i="430" s="1"/>
  <c r="U15" i="430" a="1"/>
  <c r="U15" i="430" s="1"/>
  <c r="U20" i="424" a="1"/>
  <c r="U20" i="424" s="1"/>
  <c r="U18" i="430" a="1"/>
  <c r="U18" i="430" s="1"/>
  <c r="U33" i="424" a="1"/>
  <c r="U33" i="424" s="1"/>
  <c r="U21" i="428" a="1"/>
  <c r="U21" i="428" s="1"/>
  <c r="U11" i="428" a="1"/>
  <c r="U11" i="428" s="1"/>
  <c r="U10" i="430" a="1"/>
  <c r="U10" i="430" s="1"/>
  <c r="U29" i="424" a="1"/>
  <c r="U29" i="424" s="1"/>
  <c r="U30" i="430" a="1"/>
  <c r="U30" i="430" s="1"/>
  <c r="U27" i="430" a="1"/>
  <c r="U27" i="430" s="1"/>
  <c r="U36" i="430" a="1"/>
  <c r="U36" i="430" s="1"/>
  <c r="U35" i="430" a="1"/>
  <c r="U35" i="430" s="1"/>
  <c r="U25" i="430" a="1"/>
  <c r="U25" i="430" s="1"/>
  <c r="U26" i="430" a="1"/>
  <c r="U26" i="430" s="1"/>
  <c r="U29" i="430" a="1"/>
  <c r="U29" i="430" s="1"/>
  <c r="U21" i="430" a="1"/>
  <c r="U21" i="430" s="1"/>
  <c r="U9" i="430" a="1"/>
  <c r="U9" i="430" s="1"/>
  <c r="U22" i="430" a="1"/>
  <c r="U22" i="430" s="1"/>
  <c r="U11" i="430" a="1"/>
  <c r="U11" i="430" s="1"/>
  <c r="U24" i="430" a="1"/>
  <c r="U24" i="430" s="1"/>
  <c r="U31" i="430" a="1"/>
  <c r="U31" i="430" s="1"/>
  <c r="U12" i="430" a="1"/>
  <c r="U12" i="430" s="1"/>
  <c r="U30" i="426" a="1"/>
  <c r="U30" i="426" s="1"/>
  <c r="U24" i="426" a="1"/>
  <c r="U24" i="426" s="1"/>
  <c r="U7" i="426" a="1"/>
  <c r="U7" i="426" s="1"/>
  <c r="U19" i="427" a="1"/>
  <c r="U19" i="427" s="1"/>
  <c r="U12" i="427" a="1"/>
  <c r="U12" i="427" s="1"/>
  <c r="U36" i="424" a="1"/>
  <c r="U36" i="424" s="1"/>
  <c r="U27" i="426" a="1"/>
  <c r="U27" i="426" s="1"/>
  <c r="U22" i="426" a="1"/>
  <c r="U22" i="426" s="1"/>
  <c r="U10" i="426" a="1"/>
  <c r="U10" i="426" s="1"/>
  <c r="U14" i="426" a="1"/>
  <c r="U14" i="426" s="1"/>
  <c r="U14" i="427" a="1"/>
  <c r="U14" i="427" s="1"/>
  <c r="AA10" i="429" a="1"/>
  <c r="AA10" i="429" s="1"/>
  <c r="H11" i="429" a="1"/>
  <c r="H11" i="429" s="1"/>
  <c r="AA10" i="428" a="1"/>
  <c r="AA10" i="428" s="1"/>
  <c r="H11" i="428" a="1"/>
  <c r="H11" i="428" s="1"/>
  <c r="U36" i="426" a="1"/>
  <c r="U36" i="426" s="1"/>
  <c r="U33" i="426" a="1"/>
  <c r="U33" i="426" s="1"/>
  <c r="U34" i="426" a="1"/>
  <c r="U34" i="426" s="1"/>
  <c r="U17" i="426" a="1"/>
  <c r="U17" i="426" s="1"/>
  <c r="U15" i="426" a="1"/>
  <c r="U15" i="426" s="1"/>
  <c r="U8" i="426" a="1"/>
  <c r="U8" i="426" s="1"/>
  <c r="U13" i="426" a="1"/>
  <c r="U13" i="426" s="1"/>
  <c r="U23" i="426" a="1"/>
  <c r="U23" i="426" s="1"/>
  <c r="U26" i="427" a="1"/>
  <c r="U26" i="427" s="1"/>
  <c r="U13" i="427" a="1"/>
  <c r="U13" i="427" s="1"/>
  <c r="U8" i="427" a="1"/>
  <c r="U8" i="427" s="1"/>
  <c r="U10" i="428" a="1"/>
  <c r="U10" i="428" s="1"/>
  <c r="U26" i="428" a="1"/>
  <c r="U26" i="428" s="1"/>
  <c r="U14" i="428" a="1"/>
  <c r="U14" i="428" s="1"/>
  <c r="U25" i="428" a="1"/>
  <c r="U25" i="428" s="1"/>
  <c r="U20" i="428" a="1"/>
  <c r="U20" i="428" s="1"/>
  <c r="U22" i="428" a="1"/>
  <c r="U22" i="428" s="1"/>
  <c r="U16" i="428" a="1"/>
  <c r="U16" i="428" s="1"/>
  <c r="U8" i="428" a="1"/>
  <c r="U8" i="428" s="1"/>
  <c r="U9" i="428" a="1"/>
  <c r="U9" i="428" s="1"/>
  <c r="U18" i="428" a="1"/>
  <c r="U18" i="428" s="1"/>
  <c r="U23" i="428" a="1"/>
  <c r="U23" i="428" s="1"/>
  <c r="U17" i="428" a="1"/>
  <c r="U17" i="428" s="1"/>
  <c r="U13" i="428" a="1"/>
  <c r="U13" i="428" s="1"/>
  <c r="U12" i="428" a="1"/>
  <c r="U12" i="428" s="1"/>
  <c r="U24" i="428" a="1"/>
  <c r="U24" i="428" s="1"/>
  <c r="U19" i="428" a="1"/>
  <c r="U19" i="428" s="1"/>
  <c r="U29" i="426" a="1"/>
  <c r="U29" i="426" s="1"/>
  <c r="U28" i="426" a="1"/>
  <c r="U28" i="426" s="1"/>
  <c r="U26" i="426" a="1"/>
  <c r="U26" i="426" s="1"/>
  <c r="U25" i="426" a="1"/>
  <c r="U25" i="426" s="1"/>
  <c r="U11" i="426" a="1"/>
  <c r="U11" i="426" s="1"/>
  <c r="U12" i="426" a="1"/>
  <c r="U12" i="426" s="1"/>
  <c r="U7" i="427" a="1"/>
  <c r="U7" i="427" s="1"/>
  <c r="U17" i="427" a="1"/>
  <c r="U17" i="427" s="1"/>
  <c r="U36" i="428" a="1"/>
  <c r="U36" i="428" s="1"/>
  <c r="U34" i="428" a="1"/>
  <c r="U34" i="428" s="1"/>
  <c r="U31" i="428" a="1"/>
  <c r="U31" i="428" s="1"/>
  <c r="U7" i="428" a="1"/>
  <c r="U7" i="428" s="1"/>
  <c r="U30" i="428" a="1"/>
  <c r="U30" i="428" s="1"/>
  <c r="AA11" i="427" a="1"/>
  <c r="AA11" i="427" s="1"/>
  <c r="H12" i="427" a="1"/>
  <c r="H12" i="427" s="1"/>
  <c r="U19" i="424" a="1"/>
  <c r="U19" i="424" s="1"/>
  <c r="U21" i="424" a="1"/>
  <c r="U21" i="424" s="1"/>
  <c r="U24" i="424" a="1"/>
  <c r="U24" i="424" s="1"/>
  <c r="U33" i="425" a="1"/>
  <c r="U33" i="425" s="1"/>
  <c r="U31" i="427" a="1"/>
  <c r="U31" i="427" s="1"/>
  <c r="U36" i="427" a="1"/>
  <c r="U36" i="427" s="1"/>
  <c r="U32" i="427" a="1"/>
  <c r="U32" i="427" s="1"/>
  <c r="U34" i="427" a="1"/>
  <c r="U34" i="427" s="1"/>
  <c r="U33" i="427" a="1"/>
  <c r="U33" i="427" s="1"/>
  <c r="U30" i="427" a="1"/>
  <c r="U30" i="427" s="1"/>
  <c r="U28" i="427" a="1"/>
  <c r="U28" i="427" s="1"/>
  <c r="U27" i="427" a="1"/>
  <c r="U27" i="427" s="1"/>
  <c r="U15" i="427" a="1"/>
  <c r="U15" i="427" s="1"/>
  <c r="U22" i="427" a="1"/>
  <c r="U22" i="427" s="1"/>
  <c r="U20" i="427" a="1"/>
  <c r="U20" i="427" s="1"/>
  <c r="U23" i="427" a="1"/>
  <c r="U23" i="427" s="1"/>
  <c r="U18" i="427" a="1"/>
  <c r="U18" i="427" s="1"/>
  <c r="U16" i="424" a="1"/>
  <c r="U16" i="424" s="1"/>
  <c r="U8" i="424" a="1"/>
  <c r="U8" i="424" s="1"/>
  <c r="U10" i="424" a="1"/>
  <c r="U10" i="424" s="1"/>
  <c r="U11" i="427" a="1"/>
  <c r="U11" i="427" s="1"/>
  <c r="U25" i="427" a="1"/>
  <c r="U25" i="427" s="1"/>
  <c r="U16" i="427" a="1"/>
  <c r="U16" i="427" s="1"/>
  <c r="U9" i="427" a="1"/>
  <c r="U9" i="427" s="1"/>
  <c r="U12" i="423" a="1"/>
  <c r="U12" i="423" s="1"/>
  <c r="U14" i="424" a="1"/>
  <c r="U14" i="424" s="1"/>
  <c r="U34" i="424" a="1"/>
  <c r="U34" i="424" s="1"/>
  <c r="U18" i="424" a="1"/>
  <c r="U18" i="424" s="1"/>
  <c r="U23" i="424" a="1"/>
  <c r="U23" i="424" s="1"/>
  <c r="U32" i="424" a="1"/>
  <c r="U32" i="424" s="1"/>
  <c r="U28" i="424" a="1"/>
  <c r="U28" i="424" s="1"/>
  <c r="U30" i="424" a="1"/>
  <c r="U30" i="424" s="1"/>
  <c r="U17" i="425" a="1"/>
  <c r="U17" i="425" s="1"/>
  <c r="AA11" i="426" a="1"/>
  <c r="AA11" i="426" s="1"/>
  <c r="H12" i="426" a="1"/>
  <c r="H12" i="426" s="1"/>
  <c r="U15" i="424" a="1"/>
  <c r="U15" i="424" s="1"/>
  <c r="U31" i="424" a="1"/>
  <c r="U31" i="424" s="1"/>
  <c r="U22" i="424" a="1"/>
  <c r="U22" i="424" s="1"/>
  <c r="U17" i="424" a="1"/>
  <c r="U17" i="424" s="1"/>
  <c r="U13" i="424" a="1"/>
  <c r="U13" i="424" s="1"/>
  <c r="U9" i="424" a="1"/>
  <c r="U9" i="424" s="1"/>
  <c r="U34" i="425" a="1"/>
  <c r="U34" i="425" s="1"/>
  <c r="U27" i="423" a="1"/>
  <c r="U27" i="423" s="1"/>
  <c r="U22" i="423" a="1"/>
  <c r="U22" i="423" s="1"/>
  <c r="U14" i="423" a="1"/>
  <c r="U14" i="423" s="1"/>
  <c r="U25" i="424" a="1"/>
  <c r="U25" i="424" s="1"/>
  <c r="U35" i="424" a="1"/>
  <c r="U35" i="424" s="1"/>
  <c r="U27" i="424" a="1"/>
  <c r="U27" i="424" s="1"/>
  <c r="U26" i="425" a="1"/>
  <c r="U26" i="425" s="1"/>
  <c r="U12" i="425" a="1"/>
  <c r="U12" i="425" s="1"/>
  <c r="U27" i="425" a="1"/>
  <c r="U27" i="425" s="1"/>
  <c r="U15" i="425" a="1"/>
  <c r="U15" i="425" s="1"/>
  <c r="U30" i="425" a="1"/>
  <c r="U30" i="425" s="1"/>
  <c r="U36" i="425" a="1"/>
  <c r="U36" i="425" s="1"/>
  <c r="U35" i="425" a="1"/>
  <c r="U35" i="425" s="1"/>
  <c r="U25" i="425" a="1"/>
  <c r="U25" i="425" s="1"/>
  <c r="U8" i="423" a="1"/>
  <c r="U8" i="423" s="1"/>
  <c r="U9" i="425" a="1"/>
  <c r="U9" i="425" s="1"/>
  <c r="U16" i="425" a="1"/>
  <c r="U16" i="425" s="1"/>
  <c r="U31" i="425" a="1"/>
  <c r="U31" i="425" s="1"/>
  <c r="U21" i="425" a="1"/>
  <c r="U21" i="425" s="1"/>
  <c r="U24" i="425" a="1"/>
  <c r="U24" i="425" s="1"/>
  <c r="U23" i="425" a="1"/>
  <c r="U23" i="425" s="1"/>
  <c r="U7" i="425" a="1"/>
  <c r="U7" i="425" s="1"/>
  <c r="U18" i="425" a="1"/>
  <c r="U18" i="425" s="1"/>
  <c r="U10" i="425" a="1"/>
  <c r="U10" i="425" s="1"/>
  <c r="U8" i="425" a="1"/>
  <c r="U8" i="425" s="1"/>
  <c r="U7" i="424" a="1"/>
  <c r="U7" i="424" s="1"/>
  <c r="U12" i="424" a="1"/>
  <c r="U12" i="424" s="1"/>
  <c r="U32" i="425" a="1"/>
  <c r="U32" i="425" s="1"/>
  <c r="U14" i="425" a="1"/>
  <c r="U14" i="425" s="1"/>
  <c r="U13" i="425" a="1"/>
  <c r="U13" i="425" s="1"/>
  <c r="U11" i="425" a="1"/>
  <c r="U11" i="425" s="1"/>
  <c r="U19" i="425" a="1"/>
  <c r="U19" i="425" s="1"/>
  <c r="U22" i="425" a="1"/>
  <c r="U22" i="425" s="1"/>
  <c r="U20" i="425" a="1"/>
  <c r="U20" i="425" s="1"/>
  <c r="U28" i="425" a="1"/>
  <c r="U28" i="425" s="1"/>
  <c r="U23" i="423" a="1"/>
  <c r="U23" i="423" s="1"/>
  <c r="AA10" i="423" a="1"/>
  <c r="AA10" i="423" s="1"/>
  <c r="H11" i="423" a="1"/>
  <c r="H11" i="423" s="1"/>
  <c r="U31" i="423" a="1"/>
  <c r="U31" i="423" s="1"/>
  <c r="U18" i="423" a="1"/>
  <c r="U18" i="423" s="1"/>
  <c r="U9" i="423" a="1"/>
  <c r="U9" i="423" s="1"/>
  <c r="U13" i="423" a="1"/>
  <c r="U13" i="423" s="1"/>
  <c r="U28" i="423" a="1"/>
  <c r="U28" i="423" s="1"/>
  <c r="U32" i="423" a="1"/>
  <c r="U32" i="423" s="1"/>
  <c r="U21" i="423" a="1"/>
  <c r="U21" i="423" s="1"/>
  <c r="U33" i="423" a="1"/>
  <c r="U33" i="423" s="1"/>
  <c r="U36" i="423" a="1"/>
  <c r="U36" i="423" s="1"/>
  <c r="U34" i="423" a="1"/>
  <c r="U34" i="423" s="1"/>
  <c r="U35" i="423" a="1"/>
  <c r="U35" i="423" s="1"/>
  <c r="U7" i="423" a="1"/>
  <c r="U7" i="423" s="1"/>
  <c r="U20" i="423" a="1"/>
  <c r="U20" i="423" s="1"/>
  <c r="U15" i="423" a="1"/>
  <c r="U15" i="423" s="1"/>
  <c r="U16" i="423" a="1"/>
  <c r="U16" i="423" s="1"/>
  <c r="U24" i="423" a="1"/>
  <c r="U24" i="423" s="1"/>
  <c r="U17" i="423" a="1"/>
  <c r="U17" i="423" s="1"/>
  <c r="U19" i="423" a="1"/>
  <c r="U19" i="423" s="1"/>
  <c r="U29" i="423" a="1"/>
  <c r="U29" i="423" s="1"/>
  <c r="U26" i="423" a="1"/>
  <c r="U26" i="423" s="1"/>
  <c r="U10" i="423" a="1"/>
  <c r="U10" i="423" s="1"/>
  <c r="U25" i="423" a="1"/>
  <c r="U25" i="423" s="1"/>
  <c r="U11" i="423" a="1"/>
  <c r="U11" i="423" s="1"/>
  <c r="B10" i="422"/>
  <c r="A11" i="422"/>
  <c r="AA13" i="491" l="1" a="1"/>
  <c r="AA13" i="491" s="1"/>
  <c r="H14" i="491" a="1"/>
  <c r="H14" i="491" s="1"/>
  <c r="AA11" i="490" a="1"/>
  <c r="AA11" i="490" s="1"/>
  <c r="H12" i="490" a="1"/>
  <c r="H12" i="490" s="1"/>
  <c r="AA11" i="489" a="1"/>
  <c r="AA11" i="489" s="1"/>
  <c r="H12" i="489" a="1"/>
  <c r="H12" i="489" s="1"/>
  <c r="AA13" i="488" a="1"/>
  <c r="AA13" i="488" s="1"/>
  <c r="H14" i="488" a="1"/>
  <c r="H14" i="488" s="1"/>
  <c r="AA11" i="487" a="1"/>
  <c r="AA11" i="487" s="1"/>
  <c r="H12" i="487" a="1"/>
  <c r="H12" i="487" s="1"/>
  <c r="AA11" i="486" a="1"/>
  <c r="AA11" i="486" s="1"/>
  <c r="H12" i="486" a="1"/>
  <c r="H12" i="486" s="1"/>
  <c r="AA11" i="485" a="1"/>
  <c r="AA11" i="485" s="1"/>
  <c r="H12" i="485" a="1"/>
  <c r="H12" i="485" s="1"/>
  <c r="H14" i="450" a="1"/>
  <c r="H14" i="450" s="1"/>
  <c r="H15" i="450" s="1" a="1"/>
  <c r="H15" i="450" s="1"/>
  <c r="H16" i="450" s="1" a="1"/>
  <c r="H16" i="450" s="1"/>
  <c r="AA12" i="484" a="1"/>
  <c r="AA12" i="484" s="1"/>
  <c r="H13" i="484" a="1"/>
  <c r="H13" i="484" s="1"/>
  <c r="AA11" i="483" a="1"/>
  <c r="AA11" i="483" s="1"/>
  <c r="H12" i="483" a="1"/>
  <c r="H12" i="483" s="1"/>
  <c r="AA11" i="436" a="1"/>
  <c r="AA11" i="436" s="1"/>
  <c r="AA12" i="482" a="1"/>
  <c r="AA12" i="482" s="1"/>
  <c r="H13" i="482" a="1"/>
  <c r="H13" i="482" s="1"/>
  <c r="AA11" i="481" a="1"/>
  <c r="AA11" i="481" s="1"/>
  <c r="H12" i="481" a="1"/>
  <c r="H12" i="481" s="1"/>
  <c r="AA12" i="480" a="1"/>
  <c r="AA12" i="480" s="1"/>
  <c r="H13" i="480" a="1"/>
  <c r="H13" i="480" s="1"/>
  <c r="AA12" i="479" a="1"/>
  <c r="AA12" i="479" s="1"/>
  <c r="H13" i="479" a="1"/>
  <c r="H13" i="479" s="1"/>
  <c r="AA11" i="478" a="1"/>
  <c r="AA11" i="478" s="1"/>
  <c r="H12" i="478" a="1"/>
  <c r="H12" i="478" s="1"/>
  <c r="AA12" i="477" a="1"/>
  <c r="AA12" i="477" s="1"/>
  <c r="H13" i="477" a="1"/>
  <c r="H13" i="477" s="1"/>
  <c r="AA12" i="476" a="1"/>
  <c r="AA12" i="476" s="1"/>
  <c r="H13" i="476" a="1"/>
  <c r="H13" i="476" s="1"/>
  <c r="AA12" i="475" a="1"/>
  <c r="AA12" i="475" s="1"/>
  <c r="H13" i="475" a="1"/>
  <c r="H13" i="475" s="1"/>
  <c r="AA11" i="474" a="1"/>
  <c r="AA11" i="474" s="1"/>
  <c r="H12" i="474" a="1"/>
  <c r="H12" i="474" s="1"/>
  <c r="AA12" i="472" a="1"/>
  <c r="AA12" i="472" s="1"/>
  <c r="H13" i="472" a="1"/>
  <c r="H13" i="472" s="1"/>
  <c r="AA13" i="471" a="1"/>
  <c r="AA13" i="471" s="1"/>
  <c r="H14" i="471" a="1"/>
  <c r="H14" i="471" s="1"/>
  <c r="AA12" i="470" a="1"/>
  <c r="AA12" i="470" s="1"/>
  <c r="H13" i="470" a="1"/>
  <c r="H13" i="470" s="1"/>
  <c r="AA12" i="469" a="1"/>
  <c r="AA12" i="469" s="1"/>
  <c r="H13" i="469" a="1"/>
  <c r="H13" i="469" s="1"/>
  <c r="H12" i="467" a="1"/>
  <c r="H12" i="467" s="1"/>
  <c r="AA11" i="467" a="1"/>
  <c r="AA11" i="467" s="1"/>
  <c r="AA11" i="468" a="1"/>
  <c r="AA11" i="468" s="1"/>
  <c r="H12" i="468" a="1"/>
  <c r="H12" i="468" s="1"/>
  <c r="AA12" i="466" a="1"/>
  <c r="AA12" i="466" s="1"/>
  <c r="H13" i="466" a="1"/>
  <c r="H13" i="466" s="1"/>
  <c r="AA12" i="465" a="1"/>
  <c r="AA12" i="465" s="1"/>
  <c r="H13" i="465" a="1"/>
  <c r="H13" i="465" s="1"/>
  <c r="AA12" i="464" a="1"/>
  <c r="AA12" i="464" s="1"/>
  <c r="H13" i="464" a="1"/>
  <c r="H13" i="464" s="1"/>
  <c r="AA12" i="463" a="1"/>
  <c r="AA12" i="463" s="1"/>
  <c r="H13" i="463" a="1"/>
  <c r="H13" i="463" s="1"/>
  <c r="AA12" i="462" a="1"/>
  <c r="AA12" i="462" s="1"/>
  <c r="H13" i="462" a="1"/>
  <c r="H13" i="462" s="1"/>
  <c r="AA12" i="461" a="1"/>
  <c r="AA12" i="461" s="1"/>
  <c r="H13" i="461" a="1"/>
  <c r="H13" i="461" s="1"/>
  <c r="AA11" i="460" a="1"/>
  <c r="AA11" i="460" s="1"/>
  <c r="H12" i="460" a="1"/>
  <c r="H12" i="460" s="1"/>
  <c r="H12" i="456" a="1"/>
  <c r="H12" i="456" s="1"/>
  <c r="AA11" i="456" a="1"/>
  <c r="AA11" i="456" s="1"/>
  <c r="AA11" i="459" a="1"/>
  <c r="AA11" i="459" s="1"/>
  <c r="H12" i="459" a="1"/>
  <c r="H12" i="459" s="1"/>
  <c r="AA12" i="458" a="1"/>
  <c r="AA12" i="458" s="1"/>
  <c r="H13" i="458" a="1"/>
  <c r="H13" i="458" s="1"/>
  <c r="AA12" i="457" a="1"/>
  <c r="AA12" i="457" s="1"/>
  <c r="H13" i="457" a="1"/>
  <c r="H13" i="457" s="1"/>
  <c r="AA12" i="454" a="1"/>
  <c r="AA12" i="454" s="1"/>
  <c r="H13" i="454" a="1"/>
  <c r="H13" i="454" s="1"/>
  <c r="AA12" i="453" a="1"/>
  <c r="AA12" i="453" s="1"/>
  <c r="H13" i="453" a="1"/>
  <c r="H13" i="453" s="1"/>
  <c r="H12" i="433" a="1"/>
  <c r="H12" i="433" s="1"/>
  <c r="AA12" i="433" s="1" a="1"/>
  <c r="AA12" i="433" s="1"/>
  <c r="AA11" i="451" a="1"/>
  <c r="AA11" i="451" s="1"/>
  <c r="H12" i="451" a="1"/>
  <c r="H12" i="451" s="1"/>
  <c r="AA11" i="449" a="1"/>
  <c r="AA11" i="449" s="1"/>
  <c r="H12" i="449" a="1"/>
  <c r="H12" i="449" s="1"/>
  <c r="AA11" i="448" a="1"/>
  <c r="AA11" i="448" s="1"/>
  <c r="H12" i="448" a="1"/>
  <c r="H12" i="448" s="1"/>
  <c r="AA12" i="447" a="1"/>
  <c r="AA12" i="447" s="1"/>
  <c r="H13" i="447" a="1"/>
  <c r="H13" i="447" s="1"/>
  <c r="AA11" i="446" a="1"/>
  <c r="AA11" i="446" s="1"/>
  <c r="H12" i="446" a="1"/>
  <c r="H12" i="446" s="1"/>
  <c r="AA11" i="434" a="1"/>
  <c r="AA11" i="434" s="1"/>
  <c r="AA11" i="445" a="1"/>
  <c r="AA11" i="445" s="1"/>
  <c r="H12" i="445" a="1"/>
  <c r="H12" i="445" s="1"/>
  <c r="AA11" i="444" a="1"/>
  <c r="AA11" i="444" s="1"/>
  <c r="H12" i="444" a="1"/>
  <c r="H12" i="444" s="1"/>
  <c r="AA13" i="443" a="1"/>
  <c r="AA13" i="443" s="1"/>
  <c r="H14" i="443" a="1"/>
  <c r="H14" i="443" s="1"/>
  <c r="AA11" i="442" a="1"/>
  <c r="AA11" i="442" s="1"/>
  <c r="H12" i="442" a="1"/>
  <c r="H12" i="442" s="1"/>
  <c r="H14" i="424" a="1"/>
  <c r="H14" i="424" s="1"/>
  <c r="AA14" i="424" s="1" a="1"/>
  <c r="AA14" i="424" s="1"/>
  <c r="AA12" i="441" a="1"/>
  <c r="AA12" i="441" s="1"/>
  <c r="H13" i="441" a="1"/>
  <c r="H13" i="441" s="1"/>
  <c r="AA11" i="440" a="1"/>
  <c r="AA11" i="440" s="1"/>
  <c r="H12" i="440" a="1"/>
  <c r="H12" i="440" s="1"/>
  <c r="AA11" i="438" a="1"/>
  <c r="AA11" i="438" s="1"/>
  <c r="H12" i="438" a="1"/>
  <c r="H12" i="438" s="1"/>
  <c r="H13" i="425" a="1"/>
  <c r="H13" i="425" s="1"/>
  <c r="AA13" i="425" s="1" a="1"/>
  <c r="AA13" i="425" s="1"/>
  <c r="AA11" i="425" a="1"/>
  <c r="AA11" i="425" s="1"/>
  <c r="AA12" i="437" a="1"/>
  <c r="AA12" i="437" s="1"/>
  <c r="H13" i="437" a="1"/>
  <c r="H13" i="437" s="1"/>
  <c r="AA12" i="435" a="1"/>
  <c r="AA12" i="435" s="1"/>
  <c r="H13" i="435" a="1"/>
  <c r="H13" i="435" s="1"/>
  <c r="AA12" i="436" a="1"/>
  <c r="AA12" i="436" s="1"/>
  <c r="H13" i="436" a="1"/>
  <c r="H13" i="436" s="1"/>
  <c r="AA12" i="434" a="1"/>
  <c r="AA12" i="434" s="1"/>
  <c r="H13" i="434" a="1"/>
  <c r="H13" i="434" s="1"/>
  <c r="AA11" i="432" a="1"/>
  <c r="AA11" i="432" s="1"/>
  <c r="H12" i="432" a="1"/>
  <c r="H12" i="432" s="1"/>
  <c r="AA11" i="431" a="1"/>
  <c r="AA11" i="431" s="1"/>
  <c r="H12" i="431" a="1"/>
  <c r="H12" i="431" s="1"/>
  <c r="AA12" i="430" a="1"/>
  <c r="AA12" i="430" s="1"/>
  <c r="H13" i="430" a="1"/>
  <c r="H13" i="430" s="1"/>
  <c r="AA11" i="429" a="1"/>
  <c r="AA11" i="429" s="1"/>
  <c r="H12" i="429" a="1"/>
  <c r="H12" i="429" s="1"/>
  <c r="AA11" i="428" a="1"/>
  <c r="AA11" i="428" s="1"/>
  <c r="H12" i="428" a="1"/>
  <c r="H12" i="428" s="1"/>
  <c r="AA12" i="427" a="1"/>
  <c r="AA12" i="427" s="1"/>
  <c r="H13" i="427" a="1"/>
  <c r="H13" i="427" s="1"/>
  <c r="AA12" i="426" a="1"/>
  <c r="AA12" i="426" s="1"/>
  <c r="H13" i="426" a="1"/>
  <c r="H13" i="426" s="1"/>
  <c r="H12" i="423" a="1"/>
  <c r="H12" i="423" s="1"/>
  <c r="AA11" i="423" a="1"/>
  <c r="AA11" i="423" s="1"/>
  <c r="B11" i="422"/>
  <c r="A12" i="422"/>
  <c r="F79" i="347"/>
  <c r="C70" i="347" a="1"/>
  <c r="D54" i="347" a="1"/>
  <c r="C27" i="347" a="1"/>
  <c r="G79" i="347" a="1"/>
  <c r="D58" i="347" a="1"/>
  <c r="G75" i="347" a="1"/>
  <c r="D31" i="347" a="1"/>
  <c r="D36" i="347" a="1"/>
  <c r="C7" i="347" a="1"/>
  <c r="D26" i="347" a="1"/>
  <c r="C60" i="347" a="1"/>
  <c r="D47" i="347" a="1"/>
  <c r="D67" i="347" a="1"/>
  <c r="C12" i="347" a="1"/>
  <c r="C48" i="347" a="1"/>
  <c r="D81" i="347" a="1"/>
  <c r="D83" i="347" a="1"/>
  <c r="D85" i="347" a="1"/>
  <c r="C30" i="347" a="1"/>
  <c r="D10" i="347" a="1"/>
  <c r="D22" i="347" a="1"/>
  <c r="C53" i="347" a="1"/>
  <c r="C66" i="347" a="1"/>
  <c r="D41" i="347" a="1"/>
  <c r="C63" i="347" a="1"/>
  <c r="F72" i="347"/>
  <c r="C73" i="347" a="1"/>
  <c r="C21" i="347" a="1"/>
  <c r="D63" i="347" a="1"/>
  <c r="D8" i="347" a="1"/>
  <c r="C82" i="347" a="1"/>
  <c r="D66" i="347" a="1"/>
  <c r="D49" i="347" a="1"/>
  <c r="C71" i="347" a="1"/>
  <c r="D16" i="347" a="1"/>
  <c r="C15" i="347" a="1"/>
  <c r="D57" i="347" a="1"/>
  <c r="C19" i="347" a="1"/>
  <c r="D61" i="347" a="1"/>
  <c r="D21" i="347" a="1"/>
  <c r="C16" i="347" a="1"/>
  <c r="C32" i="347" a="1"/>
  <c r="G76" i="347" a="1"/>
  <c r="C17" i="347" a="1"/>
  <c r="C69" i="347" a="1"/>
  <c r="C31" i="347" a="1"/>
  <c r="D13" i="347" a="1"/>
  <c r="G77" i="347" a="1"/>
  <c r="C72" i="347" a="1"/>
  <c r="D37" i="347" a="1"/>
  <c r="F83" i="347"/>
  <c r="C8" i="347" a="1"/>
  <c r="D77" i="347" a="1"/>
  <c r="C44" i="347" a="1"/>
  <c r="G78" i="347" a="1"/>
  <c r="C11" i="347" a="1"/>
  <c r="D80" i="347" a="1"/>
  <c r="D51" i="347" a="1"/>
  <c r="C83" i="347" a="1"/>
  <c r="D76" i="347" a="1"/>
  <c r="G81" i="347" a="1"/>
  <c r="G73" i="347" a="1"/>
  <c r="C36" i="347" a="1"/>
  <c r="F81" i="347"/>
  <c r="C41" i="347" a="1"/>
  <c r="D23" i="347" a="1"/>
  <c r="D53" i="347" a="1"/>
  <c r="G83" i="347" a="1"/>
  <c r="D9" i="347" a="1"/>
  <c r="D19" i="347" a="1"/>
  <c r="C62" i="347" a="1"/>
  <c r="C64" i="347" a="1"/>
  <c r="C38" i="347" a="1"/>
  <c r="G72" i="347" a="1"/>
  <c r="F75" i="347"/>
  <c r="C79" i="347" a="1"/>
  <c r="C61" i="347" a="1"/>
  <c r="G82" i="347" a="1"/>
  <c r="C68" i="347" a="1"/>
  <c r="C18" i="347" a="1"/>
  <c r="D29" i="347" a="1"/>
  <c r="F82" i="347"/>
  <c r="C75" i="347" a="1"/>
  <c r="D65" i="347" a="1"/>
  <c r="F70" i="347"/>
  <c r="C34" i="347" a="1"/>
  <c r="D84" i="347" a="1"/>
  <c r="D73" i="347" a="1"/>
  <c r="D7" i="347" a="1"/>
  <c r="C55" i="347" a="1"/>
  <c r="D78" i="347" a="1"/>
  <c r="G84" i="347" a="1"/>
  <c r="C67" i="347" a="1"/>
  <c r="G69" i="347" a="1"/>
  <c r="F84" i="347"/>
  <c r="C80" i="347" a="1"/>
  <c r="C81" i="347" a="1"/>
  <c r="F78" i="347"/>
  <c r="C52" i="347" a="1"/>
  <c r="D68" i="347" a="1"/>
  <c r="D50" i="347" a="1"/>
  <c r="D11" i="347" a="1"/>
  <c r="C25" i="347" a="1"/>
  <c r="D72" i="347" a="1"/>
  <c r="D71" i="347" a="1"/>
  <c r="D40" i="347" a="1"/>
  <c r="D34" i="347" a="1"/>
  <c r="D48" i="347" a="1"/>
  <c r="D17" i="347" a="1"/>
  <c r="D25" i="347" a="1"/>
  <c r="D18" i="347" a="1"/>
  <c r="D43" i="347" a="1"/>
  <c r="D32" i="347" a="1"/>
  <c r="D69" i="347" a="1"/>
  <c r="C84" i="347" a="1"/>
  <c r="C74" i="347" a="1"/>
  <c r="D45" i="347" a="1"/>
  <c r="D74" i="347" a="1"/>
  <c r="C49" i="347" a="1"/>
  <c r="F80" i="347"/>
  <c r="D52" i="347" a="1"/>
  <c r="D27" i="347" a="1"/>
  <c r="G74" i="347" a="1"/>
  <c r="C56" i="347" a="1"/>
  <c r="G85" i="347" a="1"/>
  <c r="C26" i="347" a="1"/>
  <c r="D56" i="347" a="1"/>
  <c r="C10" i="347" a="1"/>
  <c r="C58" i="347" a="1"/>
  <c r="C47" i="347" a="1"/>
  <c r="F71" i="347"/>
  <c r="D30" i="347" a="1"/>
  <c r="D64" i="347" a="1"/>
  <c r="D15" i="347" a="1"/>
  <c r="C9" i="347" a="1"/>
  <c r="C46" i="347" a="1"/>
  <c r="C77" i="347" a="1"/>
  <c r="D55" i="347" a="1"/>
  <c r="C76" i="347" a="1"/>
  <c r="G70" i="347" a="1"/>
  <c r="D44" i="347" a="1"/>
  <c r="F76" i="347"/>
  <c r="C22" i="347" a="1"/>
  <c r="D59" i="347" a="1"/>
  <c r="C20" i="347" a="1"/>
  <c r="C40" i="347" a="1"/>
  <c r="G71" i="347" a="1"/>
  <c r="C51" i="347" a="1"/>
  <c r="C65" i="347" a="1"/>
  <c r="C57" i="347" a="1"/>
  <c r="D42" i="347" a="1"/>
  <c r="C43" i="347" a="1"/>
  <c r="D79" i="347" a="1"/>
  <c r="C29" i="347" a="1"/>
  <c r="D35" i="347" a="1"/>
  <c r="D33" i="347" a="1"/>
  <c r="C13" i="347" a="1"/>
  <c r="D20" i="347" a="1"/>
  <c r="C78" i="347" a="1"/>
  <c r="F69" i="347"/>
  <c r="F77" i="347"/>
  <c r="C45" i="347" a="1"/>
  <c r="F85" i="347"/>
  <c r="C35" i="347" a="1"/>
  <c r="C33" i="347" a="1"/>
  <c r="D75" i="347" a="1"/>
  <c r="C59" i="347" a="1"/>
  <c r="C50" i="347" a="1"/>
  <c r="C37" i="347" a="1"/>
  <c r="D38" i="347" a="1"/>
  <c r="D82" i="347" a="1"/>
  <c r="D12" i="347" a="1"/>
  <c r="D60" i="347" a="1"/>
  <c r="C23" i="347" a="1"/>
  <c r="C42" i="347" a="1"/>
  <c r="G80" i="347" a="1"/>
  <c r="D70" i="347" a="1"/>
  <c r="F74" i="347"/>
  <c r="F73" i="347"/>
  <c r="C85" i="347" a="1"/>
  <c r="D62" i="347" a="1"/>
  <c r="C54" i="347" a="1"/>
  <c r="D46" i="347" a="1"/>
  <c r="AA14" i="491" l="1" a="1"/>
  <c r="AA14" i="491" s="1"/>
  <c r="H15" i="491" a="1"/>
  <c r="H15" i="491" s="1"/>
  <c r="AA12" i="490" a="1"/>
  <c r="AA12" i="490" s="1"/>
  <c r="H13" i="490" a="1"/>
  <c r="H13" i="490" s="1"/>
  <c r="AA12" i="489" a="1"/>
  <c r="AA12" i="489" s="1"/>
  <c r="H13" i="489" a="1"/>
  <c r="H13" i="489" s="1"/>
  <c r="AA14" i="488" a="1"/>
  <c r="AA14" i="488" s="1"/>
  <c r="H15" i="488" a="1"/>
  <c r="H15" i="488" s="1"/>
  <c r="AA12" i="487" a="1"/>
  <c r="AA12" i="487" s="1"/>
  <c r="H13" i="487" a="1"/>
  <c r="H13" i="487" s="1"/>
  <c r="AA12" i="486" a="1"/>
  <c r="AA12" i="486" s="1"/>
  <c r="H13" i="486" a="1"/>
  <c r="H13" i="486" s="1"/>
  <c r="AA12" i="485" a="1"/>
  <c r="AA12" i="485" s="1"/>
  <c r="H13" i="485" a="1"/>
  <c r="H13" i="485" s="1"/>
  <c r="AA14" i="450" a="1"/>
  <c r="AA14" i="450" s="1"/>
  <c r="AA15" i="450" a="1"/>
  <c r="AA15" i="450" s="1"/>
  <c r="AA13" i="484" a="1"/>
  <c r="AA13" i="484" s="1"/>
  <c r="H14" i="484" a="1"/>
  <c r="H14" i="484" s="1"/>
  <c r="AA12" i="483" a="1"/>
  <c r="AA12" i="483" s="1"/>
  <c r="H13" i="483" a="1"/>
  <c r="H13" i="483" s="1"/>
  <c r="AA13" i="482" a="1"/>
  <c r="AA13" i="482" s="1"/>
  <c r="H14" i="482" a="1"/>
  <c r="H14" i="482" s="1"/>
  <c r="AA12" i="481" a="1"/>
  <c r="AA12" i="481" s="1"/>
  <c r="H13" i="481" a="1"/>
  <c r="H13" i="481" s="1"/>
  <c r="AA13" i="480" a="1"/>
  <c r="AA13" i="480" s="1"/>
  <c r="H14" i="480" a="1"/>
  <c r="H14" i="480" s="1"/>
  <c r="AA13" i="479" a="1"/>
  <c r="AA13" i="479" s="1"/>
  <c r="H14" i="479" a="1"/>
  <c r="H14" i="479" s="1"/>
  <c r="AA12" i="478" a="1"/>
  <c r="AA12" i="478" s="1"/>
  <c r="H13" i="478" a="1"/>
  <c r="H13" i="478" s="1"/>
  <c r="AA13" i="477" a="1"/>
  <c r="AA13" i="477" s="1"/>
  <c r="H14" i="477" a="1"/>
  <c r="H14" i="477" s="1"/>
  <c r="AA13" i="476" a="1"/>
  <c r="AA13" i="476" s="1"/>
  <c r="H14" i="476" a="1"/>
  <c r="H14" i="476" s="1"/>
  <c r="AA13" i="475" a="1"/>
  <c r="AA13" i="475" s="1"/>
  <c r="H14" i="475" a="1"/>
  <c r="H14" i="475" s="1"/>
  <c r="AA12" i="474" a="1"/>
  <c r="AA12" i="474" s="1"/>
  <c r="H13" i="474" a="1"/>
  <c r="H13" i="474" s="1"/>
  <c r="AA13" i="472" a="1"/>
  <c r="AA13" i="472" s="1"/>
  <c r="H14" i="472" a="1"/>
  <c r="H14" i="472" s="1"/>
  <c r="AA14" i="471" a="1"/>
  <c r="AA14" i="471" s="1"/>
  <c r="H15" i="471" a="1"/>
  <c r="H15" i="471" s="1"/>
  <c r="H14" i="469" a="1"/>
  <c r="H14" i="469" s="1"/>
  <c r="AA13" i="469" a="1"/>
  <c r="AA13" i="469" s="1"/>
  <c r="AA13" i="470" a="1"/>
  <c r="AA13" i="470" s="1"/>
  <c r="H14" i="470" a="1"/>
  <c r="H14" i="470" s="1"/>
  <c r="AA12" i="468" a="1"/>
  <c r="AA12" i="468" s="1"/>
  <c r="H13" i="468" a="1"/>
  <c r="H13" i="468" s="1"/>
  <c r="AA12" i="467" a="1"/>
  <c r="AA12" i="467" s="1"/>
  <c r="H13" i="467" a="1"/>
  <c r="H13" i="467" s="1"/>
  <c r="AA13" i="466" a="1"/>
  <c r="AA13" i="466" s="1"/>
  <c r="H14" i="466" a="1"/>
  <c r="H14" i="466" s="1"/>
  <c r="AA13" i="465" a="1"/>
  <c r="AA13" i="465" s="1"/>
  <c r="H14" i="465" a="1"/>
  <c r="H14" i="465" s="1"/>
  <c r="H14" i="463" a="1"/>
  <c r="H14" i="463" s="1"/>
  <c r="AA13" i="463" a="1"/>
  <c r="AA13" i="463" s="1"/>
  <c r="AA13" i="464" a="1"/>
  <c r="AA13" i="464" s="1"/>
  <c r="H14" i="464" a="1"/>
  <c r="H14" i="464" s="1"/>
  <c r="AA13" i="462" a="1"/>
  <c r="AA13" i="462" s="1"/>
  <c r="H14" i="462" a="1"/>
  <c r="H14" i="462" s="1"/>
  <c r="AA13" i="461" a="1"/>
  <c r="AA13" i="461" s="1"/>
  <c r="H14" i="461" a="1"/>
  <c r="H14" i="461" s="1"/>
  <c r="AA12" i="460" a="1"/>
  <c r="AA12" i="460" s="1"/>
  <c r="H13" i="460" a="1"/>
  <c r="H13" i="460" s="1"/>
  <c r="AA12" i="459" a="1"/>
  <c r="AA12" i="459" s="1"/>
  <c r="H13" i="459" a="1"/>
  <c r="H13" i="459" s="1"/>
  <c r="AA12" i="456" a="1"/>
  <c r="AA12" i="456" s="1"/>
  <c r="H13" i="456" a="1"/>
  <c r="H13" i="456" s="1"/>
  <c r="AA13" i="458" a="1"/>
  <c r="AA13" i="458" s="1"/>
  <c r="H14" i="458" a="1"/>
  <c r="H14" i="458" s="1"/>
  <c r="AA13" i="457" a="1"/>
  <c r="AA13" i="457" s="1"/>
  <c r="H14" i="457" a="1"/>
  <c r="H14" i="457" s="1"/>
  <c r="AA13" i="454" a="1"/>
  <c r="AA13" i="454" s="1"/>
  <c r="H14" i="454" a="1"/>
  <c r="H14" i="454" s="1"/>
  <c r="AA13" i="453" a="1"/>
  <c r="AA13" i="453" s="1"/>
  <c r="H14" i="453" a="1"/>
  <c r="H14" i="453" s="1"/>
  <c r="H13" i="433" a="1"/>
  <c r="H13" i="433" s="1"/>
  <c r="AA13" i="433" s="1" a="1"/>
  <c r="AA13" i="433" s="1"/>
  <c r="AA12" i="451" a="1"/>
  <c r="AA12" i="451" s="1"/>
  <c r="H13" i="451" a="1"/>
  <c r="H13" i="451" s="1"/>
  <c r="AA16" i="450" a="1"/>
  <c r="AA16" i="450" s="1"/>
  <c r="H17" i="450" a="1"/>
  <c r="H17" i="450" s="1"/>
  <c r="AA12" i="449" a="1"/>
  <c r="AA12" i="449" s="1"/>
  <c r="H13" i="449" a="1"/>
  <c r="H13" i="449" s="1"/>
  <c r="H15" i="424" a="1"/>
  <c r="H15" i="424" s="1"/>
  <c r="AA15" i="424" s="1" a="1"/>
  <c r="AA15" i="424" s="1"/>
  <c r="AA12" i="448" a="1"/>
  <c r="AA12" i="448" s="1"/>
  <c r="H13" i="448" a="1"/>
  <c r="H13" i="448" s="1"/>
  <c r="AA13" i="447" a="1"/>
  <c r="AA13" i="447" s="1"/>
  <c r="H14" i="447" a="1"/>
  <c r="H14" i="447" s="1"/>
  <c r="AA12" i="446" a="1"/>
  <c r="AA12" i="446" s="1"/>
  <c r="H13" i="446" a="1"/>
  <c r="H13" i="446" s="1"/>
  <c r="AA12" i="444" a="1"/>
  <c r="AA12" i="444" s="1"/>
  <c r="H13" i="444" a="1"/>
  <c r="H13" i="444" s="1"/>
  <c r="AA12" i="445" a="1"/>
  <c r="AA12" i="445" s="1"/>
  <c r="H13" i="445" a="1"/>
  <c r="H13" i="445" s="1"/>
  <c r="AA14" i="443" a="1"/>
  <c r="AA14" i="443" s="1"/>
  <c r="H15" i="443" a="1"/>
  <c r="H15" i="443" s="1"/>
  <c r="H14" i="425" a="1"/>
  <c r="H14" i="425" s="1"/>
  <c r="AA14" i="425" s="1" a="1"/>
  <c r="AA14" i="425" s="1"/>
  <c r="AA12" i="442" a="1"/>
  <c r="AA12" i="442" s="1"/>
  <c r="H13" i="442" a="1"/>
  <c r="H13" i="442" s="1"/>
  <c r="AA13" i="441" a="1"/>
  <c r="AA13" i="441" s="1"/>
  <c r="H14" i="441" a="1"/>
  <c r="H14" i="441" s="1"/>
  <c r="AA12" i="440" a="1"/>
  <c r="AA12" i="440" s="1"/>
  <c r="H13" i="440" a="1"/>
  <c r="H13" i="440" s="1"/>
  <c r="AA12" i="438" a="1"/>
  <c r="AA12" i="438" s="1"/>
  <c r="H13" i="438" a="1"/>
  <c r="H13" i="438" s="1"/>
  <c r="AA13" i="437" a="1"/>
  <c r="AA13" i="437" s="1"/>
  <c r="H14" i="437" a="1"/>
  <c r="H14" i="437" s="1"/>
  <c r="AA13" i="436" a="1"/>
  <c r="AA13" i="436" s="1"/>
  <c r="H14" i="436" a="1"/>
  <c r="H14" i="436" s="1"/>
  <c r="H14" i="435" a="1"/>
  <c r="H14" i="435" s="1"/>
  <c r="AA13" i="435" a="1"/>
  <c r="AA13" i="435" s="1"/>
  <c r="AA13" i="434" a="1"/>
  <c r="AA13" i="434" s="1"/>
  <c r="H14" i="434" a="1"/>
  <c r="H14" i="434" s="1"/>
  <c r="H13" i="432" a="1"/>
  <c r="H13" i="432" s="1"/>
  <c r="AA12" i="432" a="1"/>
  <c r="AA12" i="432" s="1"/>
  <c r="AA12" i="431" a="1"/>
  <c r="AA12" i="431" s="1"/>
  <c r="H13" i="431" a="1"/>
  <c r="H13" i="431" s="1"/>
  <c r="AA13" i="430" a="1"/>
  <c r="AA13" i="430" s="1"/>
  <c r="H14" i="430" a="1"/>
  <c r="H14" i="430" s="1"/>
  <c r="AA12" i="429" a="1"/>
  <c r="AA12" i="429" s="1"/>
  <c r="H13" i="429" a="1"/>
  <c r="H13" i="429" s="1"/>
  <c r="AA12" i="428" a="1"/>
  <c r="AA12" i="428" s="1"/>
  <c r="H13" i="428" a="1"/>
  <c r="H13" i="428" s="1"/>
  <c r="AA13" i="427" a="1"/>
  <c r="AA13" i="427" s="1"/>
  <c r="H14" i="427" a="1"/>
  <c r="H14" i="427" s="1"/>
  <c r="AA13" i="426" a="1"/>
  <c r="AA13" i="426" s="1"/>
  <c r="H14" i="426" a="1"/>
  <c r="H14" i="426" s="1"/>
  <c r="AA12" i="423" a="1"/>
  <c r="AA12" i="423" s="1"/>
  <c r="H13" i="423" a="1"/>
  <c r="H13" i="423" s="1"/>
  <c r="C41" i="347"/>
  <c r="D9" i="347"/>
  <c r="D25" i="347"/>
  <c r="D35" i="347"/>
  <c r="C38" i="347"/>
  <c r="D10" i="347"/>
  <c r="C55" i="347"/>
  <c r="D64" i="347"/>
  <c r="D63" i="347"/>
  <c r="D13" i="347"/>
  <c r="G72" i="347"/>
  <c r="C47" i="347"/>
  <c r="C21" i="347"/>
  <c r="D61" i="347"/>
  <c r="D83" i="347"/>
  <c r="C11" i="347"/>
  <c r="C33" i="347"/>
  <c r="D53" i="347"/>
  <c r="G83" i="347"/>
  <c r="C51" i="347"/>
  <c r="G73" i="347"/>
  <c r="D18" i="347"/>
  <c r="D20" i="347"/>
  <c r="D42" i="347"/>
  <c r="C30" i="347"/>
  <c r="D59" i="347"/>
  <c r="D51" i="347"/>
  <c r="D80" i="347"/>
  <c r="C80" i="347"/>
  <c r="C60" i="347"/>
  <c r="D7" i="347"/>
  <c r="G76" i="347"/>
  <c r="C69" i="347"/>
  <c r="C49" i="347"/>
  <c r="C20" i="347"/>
  <c r="C85" i="347"/>
  <c r="C42" i="347"/>
  <c r="D41" i="347"/>
  <c r="D52" i="347"/>
  <c r="D23" i="347"/>
  <c r="D62" i="347"/>
  <c r="D19" i="347"/>
  <c r="C40" i="347"/>
  <c r="D57" i="347"/>
  <c r="C27" i="347"/>
  <c r="D43" i="347"/>
  <c r="G80" i="347"/>
  <c r="D26" i="347"/>
  <c r="D60" i="347"/>
  <c r="C65" i="347"/>
  <c r="D85" i="347"/>
  <c r="D22" i="347"/>
  <c r="C44" i="347"/>
  <c r="C62" i="347"/>
  <c r="D29" i="347"/>
  <c r="C68" i="347"/>
  <c r="C48" i="347"/>
  <c r="C50" i="347"/>
  <c r="D50" i="347"/>
  <c r="C75" i="347"/>
  <c r="D72" i="347"/>
  <c r="C82" i="347"/>
  <c r="D34" i="347"/>
  <c r="D67" i="347"/>
  <c r="C23" i="347"/>
  <c r="G82" i="347"/>
  <c r="D78" i="347"/>
  <c r="D82" i="347"/>
  <c r="G84" i="347"/>
  <c r="D77" i="347"/>
  <c r="C31" i="347"/>
  <c r="C61" i="347"/>
  <c r="D73" i="347"/>
  <c r="D79" i="347"/>
  <c r="C19" i="347"/>
  <c r="C57" i="347"/>
  <c r="D45" i="347"/>
  <c r="D37" i="347"/>
  <c r="D75" i="347"/>
  <c r="C52" i="347"/>
  <c r="D71" i="347"/>
  <c r="D76" i="347"/>
  <c r="C35" i="347"/>
  <c r="C32" i="347"/>
  <c r="D46" i="347"/>
  <c r="D44" i="347"/>
  <c r="D16" i="347"/>
  <c r="C8" i="347"/>
  <c r="C63" i="347"/>
  <c r="C74" i="347"/>
  <c r="D27" i="347"/>
  <c r="G70" i="347"/>
  <c r="C9" i="347"/>
  <c r="D70" i="347"/>
  <c r="G75" i="347"/>
  <c r="D12" i="347"/>
  <c r="C22" i="347"/>
  <c r="D81" i="347"/>
  <c r="D84" i="347"/>
  <c r="G77" i="347"/>
  <c r="G79" i="347"/>
  <c r="C45" i="347"/>
  <c r="C71" i="347"/>
  <c r="D30" i="347"/>
  <c r="D48" i="347"/>
  <c r="D21" i="347"/>
  <c r="C26" i="347"/>
  <c r="C46" i="347"/>
  <c r="C36" i="347"/>
  <c r="C16" i="347"/>
  <c r="D32" i="347"/>
  <c r="D38" i="347"/>
  <c r="C12" i="347"/>
  <c r="C72" i="347"/>
  <c r="D65" i="347"/>
  <c r="C83" i="347"/>
  <c r="C56" i="347"/>
  <c r="C76" i="347"/>
  <c r="D40" i="347"/>
  <c r="D68" i="347"/>
  <c r="C79" i="347"/>
  <c r="C59" i="347"/>
  <c r="C58" i="347"/>
  <c r="C13" i="347"/>
  <c r="D56" i="347"/>
  <c r="D49" i="347"/>
  <c r="C7" i="347"/>
  <c r="G74" i="347"/>
  <c r="C25" i="347"/>
  <c r="C78" i="347"/>
  <c r="D15" i="347"/>
  <c r="C53" i="347"/>
  <c r="G81" i="347"/>
  <c r="C37" i="347"/>
  <c r="C64" i="347"/>
  <c r="G85" i="347"/>
  <c r="D58" i="347"/>
  <c r="C54" i="347"/>
  <c r="G71" i="347"/>
  <c r="C81" i="347"/>
  <c r="C67" i="347"/>
  <c r="D33" i="347"/>
  <c r="G78" i="347"/>
  <c r="C29" i="347"/>
  <c r="D17" i="347"/>
  <c r="C84" i="347"/>
  <c r="C34" i="347"/>
  <c r="C77" i="347"/>
  <c r="C43" i="347"/>
  <c r="D66" i="347"/>
  <c r="C66" i="347"/>
  <c r="D31" i="347"/>
  <c r="C15" i="347"/>
  <c r="C70" i="347"/>
  <c r="D8" i="347"/>
  <c r="D47" i="347"/>
  <c r="C18" i="347"/>
  <c r="D11" i="347"/>
  <c r="C73" i="347"/>
  <c r="D69" i="347"/>
  <c r="G69" i="347"/>
  <c r="D74" i="347"/>
  <c r="C17" i="347"/>
  <c r="D36" i="347"/>
  <c r="C10" i="347"/>
  <c r="D55" i="347"/>
  <c r="D54" i="347"/>
  <c r="B12" i="422"/>
  <c r="A13" i="422"/>
  <c r="AA15" i="491" l="1" a="1"/>
  <c r="AA15" i="491" s="1"/>
  <c r="H16" i="491" a="1"/>
  <c r="H16" i="491" s="1"/>
  <c r="AA13" i="490" a="1"/>
  <c r="AA13" i="490" s="1"/>
  <c r="H14" i="490" a="1"/>
  <c r="H14" i="490" s="1"/>
  <c r="AA13" i="489" a="1"/>
  <c r="AA13" i="489" s="1"/>
  <c r="H14" i="489" a="1"/>
  <c r="H14" i="489" s="1"/>
  <c r="AA15" i="488" a="1"/>
  <c r="AA15" i="488" s="1"/>
  <c r="H16" i="488" a="1"/>
  <c r="H16" i="488" s="1"/>
  <c r="AA13" i="487" a="1"/>
  <c r="AA13" i="487" s="1"/>
  <c r="H14" i="487" a="1"/>
  <c r="H14" i="487" s="1"/>
  <c r="AA13" i="486" a="1"/>
  <c r="AA13" i="486" s="1"/>
  <c r="H14" i="486" a="1"/>
  <c r="H14" i="486" s="1"/>
  <c r="AA13" i="485" a="1"/>
  <c r="AA13" i="485" s="1"/>
  <c r="H14" i="485" a="1"/>
  <c r="H14" i="485" s="1"/>
  <c r="AA14" i="484" a="1"/>
  <c r="AA14" i="484" s="1"/>
  <c r="H15" i="484" a="1"/>
  <c r="H15" i="484" s="1"/>
  <c r="AA13" i="483" a="1"/>
  <c r="AA13" i="483" s="1"/>
  <c r="H14" i="483" a="1"/>
  <c r="H14" i="483" s="1"/>
  <c r="H14" i="433" a="1"/>
  <c r="H14" i="433" s="1"/>
  <c r="AA14" i="433" s="1" a="1"/>
  <c r="AA14" i="433" s="1"/>
  <c r="AA14" i="482" a="1"/>
  <c r="AA14" i="482" s="1"/>
  <c r="H15" i="482" a="1"/>
  <c r="H15" i="482" s="1"/>
  <c r="AA13" i="481" a="1"/>
  <c r="AA13" i="481" s="1"/>
  <c r="H14" i="481" a="1"/>
  <c r="H14" i="481" s="1"/>
  <c r="AA14" i="480" a="1"/>
  <c r="AA14" i="480" s="1"/>
  <c r="H15" i="480" a="1"/>
  <c r="H15" i="480" s="1"/>
  <c r="AA14" i="479" a="1"/>
  <c r="AA14" i="479" s="1"/>
  <c r="H15" i="479" a="1"/>
  <c r="H15" i="479" s="1"/>
  <c r="AA13" i="478" a="1"/>
  <c r="AA13" i="478" s="1"/>
  <c r="H14" i="478" a="1"/>
  <c r="H14" i="478" s="1"/>
  <c r="AA14" i="477" a="1"/>
  <c r="AA14" i="477" s="1"/>
  <c r="H15" i="477" a="1"/>
  <c r="H15" i="477" s="1"/>
  <c r="AA14" i="476" a="1"/>
  <c r="AA14" i="476" s="1"/>
  <c r="H15" i="476" a="1"/>
  <c r="H15" i="476" s="1"/>
  <c r="AA14" i="475" a="1"/>
  <c r="AA14" i="475" s="1"/>
  <c r="H15" i="475" a="1"/>
  <c r="H15" i="475" s="1"/>
  <c r="AA13" i="474" a="1"/>
  <c r="AA13" i="474" s="1"/>
  <c r="H14" i="474" a="1"/>
  <c r="H14" i="474" s="1"/>
  <c r="AA14" i="472" a="1"/>
  <c r="AA14" i="472" s="1"/>
  <c r="H15" i="472" a="1"/>
  <c r="H15" i="472" s="1"/>
  <c r="AA15" i="471" a="1"/>
  <c r="AA15" i="471" s="1"/>
  <c r="H16" i="471" a="1"/>
  <c r="H16" i="471" s="1"/>
  <c r="AA14" i="470" a="1"/>
  <c r="AA14" i="470" s="1"/>
  <c r="H15" i="470" a="1"/>
  <c r="H15" i="470" s="1"/>
  <c r="AA14" i="469" a="1"/>
  <c r="AA14" i="469" s="1"/>
  <c r="H15" i="469" a="1"/>
  <c r="H15" i="469" s="1"/>
  <c r="AA13" i="468" a="1"/>
  <c r="AA13" i="468" s="1"/>
  <c r="H14" i="468" a="1"/>
  <c r="H14" i="468" s="1"/>
  <c r="AA13" i="467" a="1"/>
  <c r="AA13" i="467" s="1"/>
  <c r="H14" i="467" a="1"/>
  <c r="H14" i="467" s="1"/>
  <c r="AA14" i="466" a="1"/>
  <c r="AA14" i="466" s="1"/>
  <c r="H15" i="466" a="1"/>
  <c r="H15" i="466" s="1"/>
  <c r="AA14" i="465" a="1"/>
  <c r="AA14" i="465" s="1"/>
  <c r="H15" i="465" a="1"/>
  <c r="H15" i="465" s="1"/>
  <c r="AA14" i="464" a="1"/>
  <c r="AA14" i="464" s="1"/>
  <c r="H15" i="464" a="1"/>
  <c r="H15" i="464" s="1"/>
  <c r="AA14" i="463" a="1"/>
  <c r="AA14" i="463" s="1"/>
  <c r="H15" i="463" a="1"/>
  <c r="H15" i="463" s="1"/>
  <c r="AA14" i="462" a="1"/>
  <c r="AA14" i="462" s="1"/>
  <c r="H15" i="462" a="1"/>
  <c r="H15" i="462" s="1"/>
  <c r="AA14" i="461" a="1"/>
  <c r="AA14" i="461" s="1"/>
  <c r="H15" i="461" a="1"/>
  <c r="H15" i="461" s="1"/>
  <c r="AA13" i="460" a="1"/>
  <c r="AA13" i="460" s="1"/>
  <c r="H14" i="460" a="1"/>
  <c r="H14" i="460" s="1"/>
  <c r="AA13" i="456" a="1"/>
  <c r="AA13" i="456" s="1"/>
  <c r="H14" i="456" a="1"/>
  <c r="H14" i="456" s="1"/>
  <c r="AA13" i="459" a="1"/>
  <c r="AA13" i="459" s="1"/>
  <c r="H14" i="459" a="1"/>
  <c r="H14" i="459" s="1"/>
  <c r="AA14" i="458" a="1"/>
  <c r="AA14" i="458" s="1"/>
  <c r="H15" i="458" a="1"/>
  <c r="H15" i="458" s="1"/>
  <c r="H16" i="424" a="1"/>
  <c r="H16" i="424" s="1"/>
  <c r="H17" i="424" s="1" a="1"/>
  <c r="H17" i="424" s="1"/>
  <c r="AA14" i="457" a="1"/>
  <c r="AA14" i="457" s="1"/>
  <c r="H15" i="457" a="1"/>
  <c r="H15" i="457" s="1"/>
  <c r="AA14" i="454" a="1"/>
  <c r="AA14" i="454" s="1"/>
  <c r="H15" i="454" a="1"/>
  <c r="H15" i="454" s="1"/>
  <c r="AA14" i="453" a="1"/>
  <c r="AA14" i="453" s="1"/>
  <c r="H15" i="453" a="1"/>
  <c r="H15" i="453" s="1"/>
  <c r="AA13" i="451" a="1"/>
  <c r="AA13" i="451" s="1"/>
  <c r="H14" i="451" a="1"/>
  <c r="H14" i="451" s="1"/>
  <c r="AA17" i="450" a="1"/>
  <c r="AA17" i="450" s="1"/>
  <c r="H18" i="450" a="1"/>
  <c r="H18" i="450" s="1"/>
  <c r="H15" i="425" a="1"/>
  <c r="H15" i="425" s="1"/>
  <c r="AA15" i="425" s="1" a="1"/>
  <c r="AA15" i="425" s="1"/>
  <c r="AA13" i="449" a="1"/>
  <c r="AA13" i="449" s="1"/>
  <c r="H14" i="449" a="1"/>
  <c r="H14" i="449" s="1"/>
  <c r="AA13" i="448" a="1"/>
  <c r="AA13" i="448" s="1"/>
  <c r="H14" i="448" a="1"/>
  <c r="H14" i="448" s="1"/>
  <c r="AA14" i="447" a="1"/>
  <c r="AA14" i="447" s="1"/>
  <c r="H15" i="447" a="1"/>
  <c r="H15" i="447" s="1"/>
  <c r="AA13" i="446" a="1"/>
  <c r="AA13" i="446" s="1"/>
  <c r="H14" i="446" a="1"/>
  <c r="H14" i="446" s="1"/>
  <c r="AA13" i="445" a="1"/>
  <c r="AA13" i="445" s="1"/>
  <c r="H14" i="445" a="1"/>
  <c r="H14" i="445" s="1"/>
  <c r="AA13" i="444" a="1"/>
  <c r="AA13" i="444" s="1"/>
  <c r="H14" i="444" a="1"/>
  <c r="H14" i="444" s="1"/>
  <c r="AA15" i="443" a="1"/>
  <c r="AA15" i="443" s="1"/>
  <c r="H16" i="443" a="1"/>
  <c r="H16" i="443" s="1"/>
  <c r="AA13" i="442" a="1"/>
  <c r="AA13" i="442" s="1"/>
  <c r="H14" i="442" a="1"/>
  <c r="H14" i="442" s="1"/>
  <c r="AA14" i="441" a="1"/>
  <c r="AA14" i="441" s="1"/>
  <c r="H15" i="441" a="1"/>
  <c r="H15" i="441" s="1"/>
  <c r="AA13" i="440" a="1"/>
  <c r="AA13" i="440" s="1"/>
  <c r="H14" i="440" a="1"/>
  <c r="H14" i="440" s="1"/>
  <c r="AA13" i="438" a="1"/>
  <c r="AA13" i="438" s="1"/>
  <c r="H14" i="438" a="1"/>
  <c r="H14" i="438" s="1"/>
  <c r="AA14" i="437" a="1"/>
  <c r="AA14" i="437" s="1"/>
  <c r="H15" i="437" a="1"/>
  <c r="H15" i="437" s="1"/>
  <c r="AA14" i="435" a="1"/>
  <c r="AA14" i="435" s="1"/>
  <c r="H15" i="435" a="1"/>
  <c r="H15" i="435" s="1"/>
  <c r="AA14" i="436" a="1"/>
  <c r="AA14" i="436" s="1"/>
  <c r="H15" i="436" a="1"/>
  <c r="H15" i="436" s="1"/>
  <c r="AA14" i="434" a="1"/>
  <c r="AA14" i="434" s="1"/>
  <c r="H15" i="434" a="1"/>
  <c r="H15" i="434" s="1"/>
  <c r="AA13" i="432" a="1"/>
  <c r="AA13" i="432" s="1"/>
  <c r="H14" i="432" a="1"/>
  <c r="H14" i="432" s="1"/>
  <c r="AA13" i="431" a="1"/>
  <c r="AA13" i="431" s="1"/>
  <c r="H14" i="431" a="1"/>
  <c r="H14" i="431" s="1"/>
  <c r="AA14" i="430" a="1"/>
  <c r="AA14" i="430" s="1"/>
  <c r="H15" i="430" a="1"/>
  <c r="H15" i="430" s="1"/>
  <c r="AA13" i="429" a="1"/>
  <c r="AA13" i="429" s="1"/>
  <c r="H14" i="429" a="1"/>
  <c r="H14" i="429" s="1"/>
  <c r="AA13" i="428" a="1"/>
  <c r="AA13" i="428" s="1"/>
  <c r="H14" i="428" a="1"/>
  <c r="H14" i="428" s="1"/>
  <c r="AA14" i="427" a="1"/>
  <c r="AA14" i="427" s="1"/>
  <c r="H15" i="427" a="1"/>
  <c r="H15" i="427" s="1"/>
  <c r="AA14" i="426" a="1"/>
  <c r="AA14" i="426" s="1"/>
  <c r="H15" i="426" a="1"/>
  <c r="H15" i="426" s="1"/>
  <c r="AA13" i="423" a="1"/>
  <c r="AA13" i="423" s="1"/>
  <c r="H14" i="423" a="1"/>
  <c r="H14" i="423" s="1"/>
  <c r="A14" i="422"/>
  <c r="B13" i="422"/>
  <c r="AA16" i="491" l="1" a="1"/>
  <c r="AA16" i="491" s="1"/>
  <c r="H17" i="491" a="1"/>
  <c r="H17" i="491" s="1"/>
  <c r="AA14" i="490" a="1"/>
  <c r="AA14" i="490" s="1"/>
  <c r="H15" i="490" a="1"/>
  <c r="H15" i="490" s="1"/>
  <c r="AA14" i="489" a="1"/>
  <c r="AA14" i="489" s="1"/>
  <c r="H15" i="489" a="1"/>
  <c r="H15" i="489" s="1"/>
  <c r="AA16" i="488" a="1"/>
  <c r="AA16" i="488" s="1"/>
  <c r="H17" i="488" a="1"/>
  <c r="H17" i="488" s="1"/>
  <c r="AA14" i="487" a="1"/>
  <c r="AA14" i="487" s="1"/>
  <c r="H15" i="487" a="1"/>
  <c r="H15" i="487" s="1"/>
  <c r="AA14" i="486" a="1"/>
  <c r="AA14" i="486" s="1"/>
  <c r="H15" i="486" a="1"/>
  <c r="H15" i="486" s="1"/>
  <c r="AA14" i="485" a="1"/>
  <c r="AA14" i="485" s="1"/>
  <c r="H15" i="485" a="1"/>
  <c r="H15" i="485" s="1"/>
  <c r="AA15" i="484" a="1"/>
  <c r="AA15" i="484" s="1"/>
  <c r="H16" i="484" a="1"/>
  <c r="H16" i="484" s="1"/>
  <c r="AA14" i="483" a="1"/>
  <c r="AA14" i="483" s="1"/>
  <c r="H15" i="483" a="1"/>
  <c r="H15" i="483" s="1"/>
  <c r="H15" i="433" a="1"/>
  <c r="H15" i="433" s="1"/>
  <c r="AA15" i="433" s="1" a="1"/>
  <c r="AA15" i="433" s="1"/>
  <c r="AA15" i="482" a="1"/>
  <c r="AA15" i="482" s="1"/>
  <c r="H16" i="482" a="1"/>
  <c r="H16" i="482" s="1"/>
  <c r="AA14" i="481" a="1"/>
  <c r="AA14" i="481" s="1"/>
  <c r="H15" i="481" a="1"/>
  <c r="H15" i="481" s="1"/>
  <c r="AA16" i="424" a="1"/>
  <c r="AA16" i="424" s="1"/>
  <c r="AA15" i="480" a="1"/>
  <c r="AA15" i="480" s="1"/>
  <c r="H16" i="480" a="1"/>
  <c r="H16" i="480" s="1"/>
  <c r="AA15" i="479" a="1"/>
  <c r="AA15" i="479" s="1"/>
  <c r="H16" i="479" a="1"/>
  <c r="H16" i="479" s="1"/>
  <c r="AA14" i="478" a="1"/>
  <c r="AA14" i="478" s="1"/>
  <c r="H15" i="478" a="1"/>
  <c r="H15" i="478" s="1"/>
  <c r="H16" i="425" a="1"/>
  <c r="H16" i="425" s="1"/>
  <c r="AA16" i="425" s="1" a="1"/>
  <c r="AA16" i="425" s="1"/>
  <c r="AA15" i="477" a="1"/>
  <c r="AA15" i="477" s="1"/>
  <c r="H16" i="477" a="1"/>
  <c r="H16" i="477" s="1"/>
  <c r="AA15" i="476" a="1"/>
  <c r="AA15" i="476" s="1"/>
  <c r="H16" i="476" a="1"/>
  <c r="H16" i="476" s="1"/>
  <c r="AA15" i="475" a="1"/>
  <c r="AA15" i="475" s="1"/>
  <c r="H16" i="475" a="1"/>
  <c r="H16" i="475" s="1"/>
  <c r="AA14" i="474" a="1"/>
  <c r="AA14" i="474" s="1"/>
  <c r="H15" i="474" a="1"/>
  <c r="H15" i="474" s="1"/>
  <c r="AA15" i="472" a="1"/>
  <c r="AA15" i="472" s="1"/>
  <c r="H16" i="472" a="1"/>
  <c r="H16" i="472" s="1"/>
  <c r="AA16" i="471" a="1"/>
  <c r="AA16" i="471" s="1"/>
  <c r="H17" i="471" a="1"/>
  <c r="H17" i="471" s="1"/>
  <c r="AA15" i="469" a="1"/>
  <c r="AA15" i="469" s="1"/>
  <c r="H16" i="469" a="1"/>
  <c r="H16" i="469" s="1"/>
  <c r="AA15" i="470" a="1"/>
  <c r="AA15" i="470" s="1"/>
  <c r="H16" i="470" a="1"/>
  <c r="H16" i="470" s="1"/>
  <c r="AA14" i="467" a="1"/>
  <c r="AA14" i="467" s="1"/>
  <c r="H15" i="467" a="1"/>
  <c r="H15" i="467" s="1"/>
  <c r="AA14" i="468" a="1"/>
  <c r="AA14" i="468" s="1"/>
  <c r="H15" i="468" a="1"/>
  <c r="H15" i="468" s="1"/>
  <c r="AA15" i="466" a="1"/>
  <c r="AA15" i="466" s="1"/>
  <c r="H16" i="466" a="1"/>
  <c r="H16" i="466" s="1"/>
  <c r="AA15" i="465" a="1"/>
  <c r="AA15" i="465" s="1"/>
  <c r="H16" i="465" a="1"/>
  <c r="H16" i="465" s="1"/>
  <c r="AA15" i="463" a="1"/>
  <c r="AA15" i="463" s="1"/>
  <c r="H16" i="463" a="1"/>
  <c r="H16" i="463" s="1"/>
  <c r="AA15" i="464" a="1"/>
  <c r="AA15" i="464" s="1"/>
  <c r="H16" i="464" a="1"/>
  <c r="H16" i="464" s="1"/>
  <c r="AA15" i="462" a="1"/>
  <c r="AA15" i="462" s="1"/>
  <c r="H16" i="462" a="1"/>
  <c r="H16" i="462" s="1"/>
  <c r="AA15" i="461" a="1"/>
  <c r="AA15" i="461" s="1"/>
  <c r="H16" i="461" a="1"/>
  <c r="H16" i="461" s="1"/>
  <c r="AA14" i="460" a="1"/>
  <c r="AA14" i="460" s="1"/>
  <c r="H15" i="460" a="1"/>
  <c r="H15" i="460" s="1"/>
  <c r="AA14" i="459" a="1"/>
  <c r="AA14" i="459" s="1"/>
  <c r="H15" i="459" a="1"/>
  <c r="H15" i="459" s="1"/>
  <c r="AA14" i="456" a="1"/>
  <c r="AA14" i="456" s="1"/>
  <c r="H15" i="456" a="1"/>
  <c r="H15" i="456" s="1"/>
  <c r="AA15" i="458" a="1"/>
  <c r="AA15" i="458" s="1"/>
  <c r="H16" i="458" a="1"/>
  <c r="H16" i="458" s="1"/>
  <c r="AA15" i="457" a="1"/>
  <c r="AA15" i="457" s="1"/>
  <c r="H16" i="457" a="1"/>
  <c r="H16" i="457" s="1"/>
  <c r="AA15" i="454" a="1"/>
  <c r="AA15" i="454" s="1"/>
  <c r="H16" i="454" a="1"/>
  <c r="H16" i="454" s="1"/>
  <c r="AA15" i="453" a="1"/>
  <c r="AA15" i="453" s="1"/>
  <c r="H16" i="453" a="1"/>
  <c r="H16" i="453" s="1"/>
  <c r="AA14" i="451" a="1"/>
  <c r="AA14" i="451" s="1"/>
  <c r="H15" i="451" a="1"/>
  <c r="H15" i="451" s="1"/>
  <c r="AA18" i="450" a="1"/>
  <c r="AA18" i="450" s="1"/>
  <c r="H19" i="450" a="1"/>
  <c r="H19" i="450" s="1"/>
  <c r="AA14" i="449" a="1"/>
  <c r="AA14" i="449" s="1"/>
  <c r="H15" i="449" a="1"/>
  <c r="H15" i="449" s="1"/>
  <c r="AA14" i="448" a="1"/>
  <c r="AA14" i="448" s="1"/>
  <c r="H15" i="448" a="1"/>
  <c r="H15" i="448" s="1"/>
  <c r="AA15" i="447" a="1"/>
  <c r="AA15" i="447" s="1"/>
  <c r="H16" i="447" a="1"/>
  <c r="H16" i="447" s="1"/>
  <c r="AA14" i="446" a="1"/>
  <c r="AA14" i="446" s="1"/>
  <c r="H15" i="446" a="1"/>
  <c r="H15" i="446" s="1"/>
  <c r="AA14" i="444" a="1"/>
  <c r="AA14" i="444" s="1"/>
  <c r="H15" i="444" a="1"/>
  <c r="H15" i="444" s="1"/>
  <c r="AA14" i="445" a="1"/>
  <c r="AA14" i="445" s="1"/>
  <c r="H15" i="445" a="1"/>
  <c r="H15" i="445" s="1"/>
  <c r="AA16" i="443" a="1"/>
  <c r="AA16" i="443" s="1"/>
  <c r="H17" i="443" a="1"/>
  <c r="H17" i="443" s="1"/>
  <c r="AA14" i="442" a="1"/>
  <c r="AA14" i="442" s="1"/>
  <c r="H15" i="442" a="1"/>
  <c r="H15" i="442" s="1"/>
  <c r="AA15" i="441" a="1"/>
  <c r="AA15" i="441" s="1"/>
  <c r="H16" i="441" a="1"/>
  <c r="H16" i="441" s="1"/>
  <c r="AA14" i="440" a="1"/>
  <c r="AA14" i="440" s="1"/>
  <c r="H15" i="440" a="1"/>
  <c r="H15" i="440" s="1"/>
  <c r="AA14" i="438" a="1"/>
  <c r="AA14" i="438" s="1"/>
  <c r="H15" i="438" a="1"/>
  <c r="H15" i="438" s="1"/>
  <c r="AA15" i="437" a="1"/>
  <c r="AA15" i="437" s="1"/>
  <c r="H16" i="437" a="1"/>
  <c r="H16" i="437" s="1"/>
  <c r="AA15" i="436" a="1"/>
  <c r="AA15" i="436" s="1"/>
  <c r="H16" i="436" a="1"/>
  <c r="H16" i="436" s="1"/>
  <c r="AA15" i="435" a="1"/>
  <c r="AA15" i="435" s="1"/>
  <c r="H16" i="435" a="1"/>
  <c r="H16" i="435" s="1"/>
  <c r="AA15" i="434" a="1"/>
  <c r="AA15" i="434" s="1"/>
  <c r="H16" i="434" a="1"/>
  <c r="H16" i="434" s="1"/>
  <c r="AA14" i="432" a="1"/>
  <c r="AA14" i="432" s="1"/>
  <c r="H15" i="432" a="1"/>
  <c r="H15" i="432" s="1"/>
  <c r="H16" i="433" a="1"/>
  <c r="H16" i="433" s="1"/>
  <c r="AA14" i="431" a="1"/>
  <c r="AA14" i="431" s="1"/>
  <c r="H15" i="431" a="1"/>
  <c r="H15" i="431" s="1"/>
  <c r="AA15" i="430" a="1"/>
  <c r="AA15" i="430" s="1"/>
  <c r="H16" i="430" a="1"/>
  <c r="H16" i="430" s="1"/>
  <c r="AA14" i="429" a="1"/>
  <c r="AA14" i="429" s="1"/>
  <c r="H15" i="429" a="1"/>
  <c r="H15" i="429" s="1"/>
  <c r="AA14" i="428" a="1"/>
  <c r="AA14" i="428" s="1"/>
  <c r="H15" i="428" a="1"/>
  <c r="H15" i="428" s="1"/>
  <c r="AA15" i="427" a="1"/>
  <c r="AA15" i="427" s="1"/>
  <c r="H16" i="427" a="1"/>
  <c r="H16" i="427" s="1"/>
  <c r="AA15" i="426" a="1"/>
  <c r="AA15" i="426" s="1"/>
  <c r="H16" i="426" a="1"/>
  <c r="H16" i="426" s="1"/>
  <c r="AA17" i="424" a="1"/>
  <c r="AA17" i="424" s="1"/>
  <c r="H18" i="424" a="1"/>
  <c r="H18" i="424" s="1"/>
  <c r="AA14" i="423" a="1"/>
  <c r="AA14" i="423" s="1"/>
  <c r="H15" i="423" a="1"/>
  <c r="H15" i="423" s="1"/>
  <c r="A15" i="422"/>
  <c r="B14" i="422"/>
  <c r="AA17" i="491" l="1" a="1"/>
  <c r="AA17" i="491" s="1"/>
  <c r="H18" i="491" a="1"/>
  <c r="H18" i="491" s="1"/>
  <c r="AA15" i="490" a="1"/>
  <c r="AA15" i="490" s="1"/>
  <c r="H16" i="490" a="1"/>
  <c r="H16" i="490" s="1"/>
  <c r="AA15" i="489" a="1"/>
  <c r="AA15" i="489" s="1"/>
  <c r="H16" i="489" a="1"/>
  <c r="H16" i="489" s="1"/>
  <c r="AA17" i="488" a="1"/>
  <c r="AA17" i="488" s="1"/>
  <c r="H18" i="488" a="1"/>
  <c r="H18" i="488" s="1"/>
  <c r="AA15" i="487" a="1"/>
  <c r="AA15" i="487" s="1"/>
  <c r="H16" i="487" a="1"/>
  <c r="H16" i="487" s="1"/>
  <c r="AA15" i="486" a="1"/>
  <c r="AA15" i="486" s="1"/>
  <c r="H16" i="486" a="1"/>
  <c r="H16" i="486" s="1"/>
  <c r="AA15" i="485" a="1"/>
  <c r="AA15" i="485" s="1"/>
  <c r="H16" i="485" a="1"/>
  <c r="H16" i="485" s="1"/>
  <c r="AA16" i="484" a="1"/>
  <c r="AA16" i="484" s="1"/>
  <c r="H17" i="484" a="1"/>
  <c r="H17" i="484" s="1"/>
  <c r="AA15" i="483" a="1"/>
  <c r="AA15" i="483" s="1"/>
  <c r="H16" i="483" a="1"/>
  <c r="H16" i="483" s="1"/>
  <c r="AA16" i="482" a="1"/>
  <c r="AA16" i="482" s="1"/>
  <c r="H17" i="482" a="1"/>
  <c r="H17" i="482" s="1"/>
  <c r="AA15" i="481" a="1"/>
  <c r="AA15" i="481" s="1"/>
  <c r="H16" i="481" a="1"/>
  <c r="H16" i="481" s="1"/>
  <c r="H17" i="425" a="1"/>
  <c r="H17" i="425" s="1"/>
  <c r="AA17" i="425" s="1" a="1"/>
  <c r="AA17" i="425" s="1"/>
  <c r="AA16" i="480" a="1"/>
  <c r="AA16" i="480" s="1"/>
  <c r="H17" i="480" a="1"/>
  <c r="H17" i="480" s="1"/>
  <c r="AA16" i="479" a="1"/>
  <c r="AA16" i="479" s="1"/>
  <c r="H17" i="479" a="1"/>
  <c r="H17" i="479" s="1"/>
  <c r="AA15" i="478" a="1"/>
  <c r="AA15" i="478" s="1"/>
  <c r="H16" i="478" a="1"/>
  <c r="H16" i="478" s="1"/>
  <c r="AA16" i="477" a="1"/>
  <c r="AA16" i="477" s="1"/>
  <c r="H17" i="477" a="1"/>
  <c r="H17" i="477" s="1"/>
  <c r="AA16" i="476" a="1"/>
  <c r="AA16" i="476" s="1"/>
  <c r="H17" i="476" a="1"/>
  <c r="H17" i="476" s="1"/>
  <c r="AA16" i="475" a="1"/>
  <c r="AA16" i="475" s="1"/>
  <c r="H17" i="475" a="1"/>
  <c r="H17" i="475" s="1"/>
  <c r="AA15" i="474" a="1"/>
  <c r="AA15" i="474" s="1"/>
  <c r="H16" i="474" a="1"/>
  <c r="H16" i="474" s="1"/>
  <c r="AA16" i="472" a="1"/>
  <c r="AA16" i="472" s="1"/>
  <c r="H17" i="472" a="1"/>
  <c r="H17" i="472" s="1"/>
  <c r="AA17" i="471" a="1"/>
  <c r="AA17" i="471" s="1"/>
  <c r="H18" i="471" a="1"/>
  <c r="H18" i="471" s="1"/>
  <c r="AA16" i="470" a="1"/>
  <c r="AA16" i="470" s="1"/>
  <c r="H17" i="470" a="1"/>
  <c r="H17" i="470" s="1"/>
  <c r="AA16" i="469" a="1"/>
  <c r="AA16" i="469" s="1"/>
  <c r="H17" i="469" a="1"/>
  <c r="H17" i="469" s="1"/>
  <c r="AA15" i="468" a="1"/>
  <c r="AA15" i="468" s="1"/>
  <c r="H16" i="468" a="1"/>
  <c r="H16" i="468" s="1"/>
  <c r="AA15" i="467" a="1"/>
  <c r="AA15" i="467" s="1"/>
  <c r="H16" i="467" a="1"/>
  <c r="H16" i="467" s="1"/>
  <c r="AA16" i="466" a="1"/>
  <c r="AA16" i="466" s="1"/>
  <c r="H17" i="466" a="1"/>
  <c r="H17" i="466" s="1"/>
  <c r="AA16" i="465" a="1"/>
  <c r="AA16" i="465" s="1"/>
  <c r="H17" i="465" a="1"/>
  <c r="H17" i="465" s="1"/>
  <c r="AA16" i="464" a="1"/>
  <c r="AA16" i="464" s="1"/>
  <c r="H17" i="464" a="1"/>
  <c r="H17" i="464" s="1"/>
  <c r="AA16" i="463" a="1"/>
  <c r="AA16" i="463" s="1"/>
  <c r="H17" i="463" a="1"/>
  <c r="H17" i="463" s="1"/>
  <c r="AA16" i="462" a="1"/>
  <c r="AA16" i="462" s="1"/>
  <c r="H17" i="462" a="1"/>
  <c r="H17" i="462" s="1"/>
  <c r="AA16" i="461" a="1"/>
  <c r="AA16" i="461" s="1"/>
  <c r="H17" i="461" a="1"/>
  <c r="H17" i="461" s="1"/>
  <c r="AA15" i="460" a="1"/>
  <c r="AA15" i="460" s="1"/>
  <c r="H16" i="460" a="1"/>
  <c r="H16" i="460" s="1"/>
  <c r="H16" i="456" a="1"/>
  <c r="H16" i="456" s="1"/>
  <c r="AA15" i="456" a="1"/>
  <c r="AA15" i="456" s="1"/>
  <c r="AA15" i="459" a="1"/>
  <c r="AA15" i="459" s="1"/>
  <c r="H16" i="459" a="1"/>
  <c r="H16" i="459" s="1"/>
  <c r="AA16" i="458" a="1"/>
  <c r="AA16" i="458" s="1"/>
  <c r="H17" i="458" a="1"/>
  <c r="H17" i="458" s="1"/>
  <c r="AA16" i="457" a="1"/>
  <c r="AA16" i="457" s="1"/>
  <c r="H17" i="457" a="1"/>
  <c r="H17" i="457" s="1"/>
  <c r="AA16" i="454" a="1"/>
  <c r="AA16" i="454" s="1"/>
  <c r="H17" i="454" a="1"/>
  <c r="H17" i="454" s="1"/>
  <c r="AA16" i="453" a="1"/>
  <c r="AA16" i="453" s="1"/>
  <c r="H17" i="453" a="1"/>
  <c r="H17" i="453" s="1"/>
  <c r="AA15" i="451" a="1"/>
  <c r="AA15" i="451" s="1"/>
  <c r="H16" i="451" a="1"/>
  <c r="H16" i="451" s="1"/>
  <c r="AA19" i="450" a="1"/>
  <c r="AA19" i="450" s="1"/>
  <c r="H20" i="450" a="1"/>
  <c r="H20" i="450" s="1"/>
  <c r="AA15" i="449" a="1"/>
  <c r="AA15" i="449" s="1"/>
  <c r="H16" i="449" a="1"/>
  <c r="H16" i="449" s="1"/>
  <c r="AA15" i="448" a="1"/>
  <c r="AA15" i="448" s="1"/>
  <c r="H16" i="448" a="1"/>
  <c r="H16" i="448" s="1"/>
  <c r="AA16" i="447" a="1"/>
  <c r="AA16" i="447" s="1"/>
  <c r="H17" i="447" a="1"/>
  <c r="H17" i="447" s="1"/>
  <c r="AA15" i="446" a="1"/>
  <c r="AA15" i="446" s="1"/>
  <c r="H16" i="446" a="1"/>
  <c r="H16" i="446" s="1"/>
  <c r="AA15" i="445" a="1"/>
  <c r="AA15" i="445" s="1"/>
  <c r="H16" i="445" a="1"/>
  <c r="H16" i="445" s="1"/>
  <c r="AA15" i="444" a="1"/>
  <c r="AA15" i="444" s="1"/>
  <c r="H16" i="444" a="1"/>
  <c r="H16" i="444" s="1"/>
  <c r="AA17" i="443" a="1"/>
  <c r="AA17" i="443" s="1"/>
  <c r="H18" i="443" a="1"/>
  <c r="H18" i="443" s="1"/>
  <c r="AA15" i="442" a="1"/>
  <c r="AA15" i="442" s="1"/>
  <c r="H16" i="442" a="1"/>
  <c r="H16" i="442" s="1"/>
  <c r="AA16" i="441" a="1"/>
  <c r="AA16" i="441" s="1"/>
  <c r="H17" i="441" a="1"/>
  <c r="H17" i="441" s="1"/>
  <c r="AA15" i="440" a="1"/>
  <c r="AA15" i="440" s="1"/>
  <c r="H16" i="440" a="1"/>
  <c r="H16" i="440" s="1"/>
  <c r="AA15" i="438" a="1"/>
  <c r="AA15" i="438" s="1"/>
  <c r="H16" i="438" a="1"/>
  <c r="H16" i="438" s="1"/>
  <c r="AA16" i="437" a="1"/>
  <c r="AA16" i="437" s="1"/>
  <c r="H17" i="437" a="1"/>
  <c r="H17" i="437" s="1"/>
  <c r="AA16" i="435" a="1"/>
  <c r="AA16" i="435" s="1"/>
  <c r="H17" i="435" a="1"/>
  <c r="H17" i="435" s="1"/>
  <c r="AA16" i="436" a="1"/>
  <c r="AA16" i="436" s="1"/>
  <c r="H17" i="436" a="1"/>
  <c r="H17" i="436" s="1"/>
  <c r="AA16" i="434" a="1"/>
  <c r="AA16" i="434" s="1"/>
  <c r="H17" i="434" a="1"/>
  <c r="H17" i="434" s="1"/>
  <c r="AA16" i="433" a="1"/>
  <c r="AA16" i="433" s="1"/>
  <c r="H17" i="433" a="1"/>
  <c r="H17" i="433" s="1"/>
  <c r="AA15" i="432" a="1"/>
  <c r="AA15" i="432" s="1"/>
  <c r="H16" i="432" a="1"/>
  <c r="H16" i="432" s="1"/>
  <c r="AA15" i="431" a="1"/>
  <c r="AA15" i="431" s="1"/>
  <c r="H16" i="431" a="1"/>
  <c r="H16" i="431" s="1"/>
  <c r="AA16" i="430" a="1"/>
  <c r="AA16" i="430" s="1"/>
  <c r="H17" i="430" a="1"/>
  <c r="H17" i="430" s="1"/>
  <c r="AA15" i="429" a="1"/>
  <c r="AA15" i="429" s="1"/>
  <c r="H16" i="429" a="1"/>
  <c r="H16" i="429" s="1"/>
  <c r="AA15" i="428" a="1"/>
  <c r="AA15" i="428" s="1"/>
  <c r="H16" i="428" a="1"/>
  <c r="H16" i="428" s="1"/>
  <c r="AA16" i="427" a="1"/>
  <c r="AA16" i="427" s="1"/>
  <c r="H17" i="427" a="1"/>
  <c r="H17" i="427" s="1"/>
  <c r="AA16" i="426" a="1"/>
  <c r="AA16" i="426" s="1"/>
  <c r="H17" i="426" a="1"/>
  <c r="H17" i="426" s="1"/>
  <c r="AA15" i="423" a="1"/>
  <c r="AA15" i="423" s="1"/>
  <c r="H16" i="423" a="1"/>
  <c r="H16" i="423" s="1"/>
  <c r="AA18" i="424" a="1"/>
  <c r="AA18" i="424" s="1"/>
  <c r="H19" i="424" a="1"/>
  <c r="H19" i="424" s="1"/>
  <c r="B15" i="422"/>
  <c r="A16" i="422"/>
  <c r="AA18" i="491" l="1" a="1"/>
  <c r="AA18" i="491" s="1"/>
  <c r="H19" i="491" a="1"/>
  <c r="H19" i="491" s="1"/>
  <c r="AA16" i="490" a="1"/>
  <c r="AA16" i="490" s="1"/>
  <c r="H17" i="490" a="1"/>
  <c r="H17" i="490" s="1"/>
  <c r="AA16" i="489" a="1"/>
  <c r="AA16" i="489" s="1"/>
  <c r="H17" i="489" a="1"/>
  <c r="H17" i="489" s="1"/>
  <c r="AA18" i="488" a="1"/>
  <c r="AA18" i="488" s="1"/>
  <c r="H19" i="488" a="1"/>
  <c r="H19" i="488" s="1"/>
  <c r="AA16" i="487" a="1"/>
  <c r="AA16" i="487" s="1"/>
  <c r="H17" i="487" a="1"/>
  <c r="H17" i="487" s="1"/>
  <c r="AA16" i="486" a="1"/>
  <c r="AA16" i="486" s="1"/>
  <c r="H17" i="486" a="1"/>
  <c r="H17" i="486" s="1"/>
  <c r="AA16" i="485" a="1"/>
  <c r="AA16" i="485" s="1"/>
  <c r="H17" i="485" a="1"/>
  <c r="H17" i="485" s="1"/>
  <c r="AA17" i="484" a="1"/>
  <c r="AA17" i="484" s="1"/>
  <c r="H18" i="484" a="1"/>
  <c r="H18" i="484" s="1"/>
  <c r="AA16" i="483" a="1"/>
  <c r="AA16" i="483" s="1"/>
  <c r="H17" i="483" a="1"/>
  <c r="H17" i="483" s="1"/>
  <c r="AA17" i="482" a="1"/>
  <c r="AA17" i="482" s="1"/>
  <c r="H18" i="482" a="1"/>
  <c r="H18" i="482" s="1"/>
  <c r="AA16" i="481" a="1"/>
  <c r="AA16" i="481" s="1"/>
  <c r="H17" i="481" a="1"/>
  <c r="H17" i="481" s="1"/>
  <c r="H18" i="425" a="1"/>
  <c r="H18" i="425" s="1"/>
  <c r="AA18" i="425" s="1" a="1"/>
  <c r="AA18" i="425" s="1"/>
  <c r="AA17" i="480" a="1"/>
  <c r="AA17" i="480" s="1"/>
  <c r="H18" i="480" a="1"/>
  <c r="H18" i="480" s="1"/>
  <c r="AA17" i="479" a="1"/>
  <c r="AA17" i="479" s="1"/>
  <c r="H18" i="479" a="1"/>
  <c r="H18" i="479" s="1"/>
  <c r="AA16" i="478" a="1"/>
  <c r="AA16" i="478" s="1"/>
  <c r="H17" i="478" a="1"/>
  <c r="H17" i="478" s="1"/>
  <c r="AA17" i="477" a="1"/>
  <c r="AA17" i="477" s="1"/>
  <c r="H18" i="477" a="1"/>
  <c r="H18" i="477" s="1"/>
  <c r="AA17" i="476" a="1"/>
  <c r="AA17" i="476" s="1"/>
  <c r="H18" i="476" a="1"/>
  <c r="H18" i="476" s="1"/>
  <c r="AA17" i="475" a="1"/>
  <c r="AA17" i="475" s="1"/>
  <c r="H18" i="475" a="1"/>
  <c r="H18" i="475" s="1"/>
  <c r="AA16" i="474" a="1"/>
  <c r="AA16" i="474" s="1"/>
  <c r="H17" i="474" a="1"/>
  <c r="H17" i="474" s="1"/>
  <c r="AA17" i="472" a="1"/>
  <c r="AA17" i="472" s="1"/>
  <c r="H18" i="472" a="1"/>
  <c r="H18" i="472" s="1"/>
  <c r="AA18" i="471" a="1"/>
  <c r="AA18" i="471" s="1"/>
  <c r="H19" i="471" a="1"/>
  <c r="H19" i="471" s="1"/>
  <c r="AA17" i="469" a="1"/>
  <c r="AA17" i="469" s="1"/>
  <c r="H18" i="469" a="1"/>
  <c r="H18" i="469" s="1"/>
  <c r="AA17" i="470" a="1"/>
  <c r="AA17" i="470" s="1"/>
  <c r="H18" i="470" a="1"/>
  <c r="H18" i="470" s="1"/>
  <c r="AA16" i="467" a="1"/>
  <c r="AA16" i="467" s="1"/>
  <c r="H17" i="467" a="1"/>
  <c r="H17" i="467" s="1"/>
  <c r="AA16" i="468" a="1"/>
  <c r="AA16" i="468" s="1"/>
  <c r="H17" i="468" a="1"/>
  <c r="H17" i="468" s="1"/>
  <c r="AA17" i="466" a="1"/>
  <c r="AA17" i="466" s="1"/>
  <c r="H18" i="466" a="1"/>
  <c r="H18" i="466" s="1"/>
  <c r="AA17" i="465" a="1"/>
  <c r="AA17" i="465" s="1"/>
  <c r="H18" i="465" a="1"/>
  <c r="H18" i="465" s="1"/>
  <c r="AA17" i="463" a="1"/>
  <c r="AA17" i="463" s="1"/>
  <c r="H18" i="463" a="1"/>
  <c r="H18" i="463" s="1"/>
  <c r="AA17" i="464" a="1"/>
  <c r="AA17" i="464" s="1"/>
  <c r="H18" i="464" a="1"/>
  <c r="H18" i="464" s="1"/>
  <c r="AA17" i="462" a="1"/>
  <c r="AA17" i="462" s="1"/>
  <c r="H18" i="462" a="1"/>
  <c r="H18" i="462" s="1"/>
  <c r="AA17" i="461" a="1"/>
  <c r="AA17" i="461" s="1"/>
  <c r="H18" i="461" a="1"/>
  <c r="H18" i="461" s="1"/>
  <c r="AA16" i="460" a="1"/>
  <c r="AA16" i="460" s="1"/>
  <c r="H17" i="460" a="1"/>
  <c r="H17" i="460" s="1"/>
  <c r="AA16" i="459" a="1"/>
  <c r="AA16" i="459" s="1"/>
  <c r="H17" i="459" a="1"/>
  <c r="H17" i="459" s="1"/>
  <c r="AA16" i="456" a="1"/>
  <c r="AA16" i="456" s="1"/>
  <c r="H17" i="456" a="1"/>
  <c r="H17" i="456" s="1"/>
  <c r="AA17" i="458" a="1"/>
  <c r="AA17" i="458" s="1"/>
  <c r="H18" i="458" a="1"/>
  <c r="H18" i="458" s="1"/>
  <c r="AA17" i="457" a="1"/>
  <c r="AA17" i="457" s="1"/>
  <c r="H18" i="457" a="1"/>
  <c r="H18" i="457" s="1"/>
  <c r="AA17" i="454" a="1"/>
  <c r="AA17" i="454" s="1"/>
  <c r="H18" i="454" a="1"/>
  <c r="H18" i="454" s="1"/>
  <c r="AA17" i="453" a="1"/>
  <c r="AA17" i="453" s="1"/>
  <c r="H18" i="453" a="1"/>
  <c r="H18" i="453" s="1"/>
  <c r="AA16" i="451" a="1"/>
  <c r="AA16" i="451" s="1"/>
  <c r="H17" i="451" a="1"/>
  <c r="H17" i="451" s="1"/>
  <c r="AA20" i="450" a="1"/>
  <c r="AA20" i="450" s="1"/>
  <c r="H21" i="450" a="1"/>
  <c r="H21" i="450" s="1"/>
  <c r="AA16" i="449" a="1"/>
  <c r="AA16" i="449" s="1"/>
  <c r="H17" i="449" a="1"/>
  <c r="H17" i="449" s="1"/>
  <c r="AA16" i="448" a="1"/>
  <c r="AA16" i="448" s="1"/>
  <c r="H17" i="448" a="1"/>
  <c r="H17" i="448" s="1"/>
  <c r="AA17" i="447" a="1"/>
  <c r="AA17" i="447" s="1"/>
  <c r="H18" i="447" a="1"/>
  <c r="H18" i="447" s="1"/>
  <c r="AA16" i="446" a="1"/>
  <c r="AA16" i="446" s="1"/>
  <c r="H17" i="446" a="1"/>
  <c r="H17" i="446" s="1"/>
  <c r="AA16" i="444" a="1"/>
  <c r="AA16" i="444" s="1"/>
  <c r="H17" i="444" a="1"/>
  <c r="H17" i="444" s="1"/>
  <c r="AA16" i="445" a="1"/>
  <c r="AA16" i="445" s="1"/>
  <c r="H17" i="445" a="1"/>
  <c r="H17" i="445" s="1"/>
  <c r="AA18" i="443" a="1"/>
  <c r="AA18" i="443" s="1"/>
  <c r="H19" i="443" a="1"/>
  <c r="H19" i="443" s="1"/>
  <c r="AA16" i="442" a="1"/>
  <c r="AA16" i="442" s="1"/>
  <c r="H17" i="442" a="1"/>
  <c r="H17" i="442" s="1"/>
  <c r="AA17" i="441" a="1"/>
  <c r="AA17" i="441" s="1"/>
  <c r="H18" i="441" a="1"/>
  <c r="H18" i="441" s="1"/>
  <c r="AA16" i="440" a="1"/>
  <c r="AA16" i="440" s="1"/>
  <c r="H17" i="440" a="1"/>
  <c r="H17" i="440" s="1"/>
  <c r="AA16" i="438" a="1"/>
  <c r="AA16" i="438" s="1"/>
  <c r="H17" i="438" a="1"/>
  <c r="H17" i="438" s="1"/>
  <c r="AA17" i="437" a="1"/>
  <c r="AA17" i="437" s="1"/>
  <c r="H18" i="437" a="1"/>
  <c r="H18" i="437" s="1"/>
  <c r="AA17" i="436" a="1"/>
  <c r="AA17" i="436" s="1"/>
  <c r="H18" i="436" a="1"/>
  <c r="H18" i="436" s="1"/>
  <c r="AA17" i="435" a="1"/>
  <c r="AA17" i="435" s="1"/>
  <c r="H18" i="435" a="1"/>
  <c r="H18" i="435" s="1"/>
  <c r="AA17" i="434" a="1"/>
  <c r="AA17" i="434" s="1"/>
  <c r="H18" i="434" a="1"/>
  <c r="H18" i="434" s="1"/>
  <c r="AA16" i="432" a="1"/>
  <c r="AA16" i="432" s="1"/>
  <c r="H17" i="432" a="1"/>
  <c r="H17" i="432" s="1"/>
  <c r="AA17" i="433" a="1"/>
  <c r="AA17" i="433" s="1"/>
  <c r="H18" i="433" a="1"/>
  <c r="H18" i="433" s="1"/>
  <c r="AA16" i="431" a="1"/>
  <c r="AA16" i="431" s="1"/>
  <c r="H17" i="431" a="1"/>
  <c r="H17" i="431" s="1"/>
  <c r="AA17" i="430" a="1"/>
  <c r="AA17" i="430" s="1"/>
  <c r="H18" i="430" a="1"/>
  <c r="H18" i="430" s="1"/>
  <c r="AA16" i="429" a="1"/>
  <c r="AA16" i="429" s="1"/>
  <c r="H17" i="429" a="1"/>
  <c r="H17" i="429" s="1"/>
  <c r="AA16" i="428" a="1"/>
  <c r="AA16" i="428" s="1"/>
  <c r="H17" i="428" a="1"/>
  <c r="H17" i="428" s="1"/>
  <c r="AA17" i="427" a="1"/>
  <c r="AA17" i="427" s="1"/>
  <c r="H18" i="427" a="1"/>
  <c r="H18" i="427" s="1"/>
  <c r="AA17" i="426" a="1"/>
  <c r="AA17" i="426" s="1"/>
  <c r="H18" i="426" a="1"/>
  <c r="H18" i="426" s="1"/>
  <c r="AA19" i="424" a="1"/>
  <c r="AA19" i="424" s="1"/>
  <c r="H20" i="424" a="1"/>
  <c r="H20" i="424" s="1"/>
  <c r="AA16" i="423" a="1"/>
  <c r="AA16" i="423" s="1"/>
  <c r="H17" i="423" a="1"/>
  <c r="H17" i="423" s="1"/>
  <c r="B16" i="422"/>
  <c r="A17" i="422"/>
  <c r="AA19" i="491" l="1" a="1"/>
  <c r="AA19" i="491" s="1"/>
  <c r="H20" i="491" a="1"/>
  <c r="H20" i="491" s="1"/>
  <c r="AA17" i="490" a="1"/>
  <c r="AA17" i="490" s="1"/>
  <c r="H18" i="490" a="1"/>
  <c r="H18" i="490" s="1"/>
  <c r="AA17" i="489" a="1"/>
  <c r="AA17" i="489" s="1"/>
  <c r="H18" i="489" a="1"/>
  <c r="H18" i="489" s="1"/>
  <c r="AA19" i="488" a="1"/>
  <c r="AA19" i="488" s="1"/>
  <c r="H20" i="488" a="1"/>
  <c r="H20" i="488" s="1"/>
  <c r="H19" i="425" a="1"/>
  <c r="H19" i="425" s="1"/>
  <c r="AA19" i="425" s="1" a="1"/>
  <c r="AA19" i="425" s="1"/>
  <c r="AA17" i="487" a="1"/>
  <c r="AA17" i="487" s="1"/>
  <c r="H18" i="487" a="1"/>
  <c r="H18" i="487" s="1"/>
  <c r="AA17" i="486" a="1"/>
  <c r="AA17" i="486" s="1"/>
  <c r="H18" i="486" a="1"/>
  <c r="H18" i="486" s="1"/>
  <c r="AA17" i="485" a="1"/>
  <c r="AA17" i="485" s="1"/>
  <c r="H18" i="485" a="1"/>
  <c r="H18" i="485" s="1"/>
  <c r="AA18" i="484" a="1"/>
  <c r="AA18" i="484" s="1"/>
  <c r="H19" i="484" a="1"/>
  <c r="H19" i="484" s="1"/>
  <c r="AA17" i="483" a="1"/>
  <c r="AA17" i="483" s="1"/>
  <c r="H18" i="483" a="1"/>
  <c r="H18" i="483" s="1"/>
  <c r="AA18" i="482" a="1"/>
  <c r="AA18" i="482" s="1"/>
  <c r="H19" i="482" a="1"/>
  <c r="H19" i="482" s="1"/>
  <c r="AA17" i="481" a="1"/>
  <c r="AA17" i="481" s="1"/>
  <c r="H18" i="481" a="1"/>
  <c r="H18" i="481" s="1"/>
  <c r="AA18" i="480" a="1"/>
  <c r="AA18" i="480" s="1"/>
  <c r="H19" i="480" a="1"/>
  <c r="H19" i="480" s="1"/>
  <c r="AA18" i="479" a="1"/>
  <c r="AA18" i="479" s="1"/>
  <c r="H19" i="479" a="1"/>
  <c r="H19" i="479" s="1"/>
  <c r="AA17" i="478" a="1"/>
  <c r="AA17" i="478" s="1"/>
  <c r="H18" i="478" a="1"/>
  <c r="H18" i="478" s="1"/>
  <c r="AA18" i="477" a="1"/>
  <c r="AA18" i="477" s="1"/>
  <c r="H19" i="477" a="1"/>
  <c r="H19" i="477" s="1"/>
  <c r="AA18" i="476" a="1"/>
  <c r="AA18" i="476" s="1"/>
  <c r="H19" i="476" a="1"/>
  <c r="H19" i="476" s="1"/>
  <c r="AA18" i="475" a="1"/>
  <c r="AA18" i="475" s="1"/>
  <c r="H19" i="475" a="1"/>
  <c r="H19" i="475" s="1"/>
  <c r="AA17" i="474" a="1"/>
  <c r="AA17" i="474" s="1"/>
  <c r="H18" i="474" a="1"/>
  <c r="H18" i="474" s="1"/>
  <c r="AA18" i="472" a="1"/>
  <c r="AA18" i="472" s="1"/>
  <c r="H19" i="472" a="1"/>
  <c r="H19" i="472" s="1"/>
  <c r="AA19" i="471" a="1"/>
  <c r="AA19" i="471" s="1"/>
  <c r="H20" i="471" a="1"/>
  <c r="H20" i="471" s="1"/>
  <c r="AA18" i="470" a="1"/>
  <c r="AA18" i="470" s="1"/>
  <c r="H19" i="470" a="1"/>
  <c r="H19" i="470" s="1"/>
  <c r="AA18" i="469" a="1"/>
  <c r="AA18" i="469" s="1"/>
  <c r="H19" i="469" a="1"/>
  <c r="H19" i="469" s="1"/>
  <c r="AA17" i="468" a="1"/>
  <c r="AA17" i="468" s="1"/>
  <c r="H18" i="468" a="1"/>
  <c r="H18" i="468" s="1"/>
  <c r="AA17" i="467" a="1"/>
  <c r="AA17" i="467" s="1"/>
  <c r="H18" i="467" a="1"/>
  <c r="H18" i="467" s="1"/>
  <c r="AA18" i="466" a="1"/>
  <c r="AA18" i="466" s="1"/>
  <c r="H19" i="466" a="1"/>
  <c r="H19" i="466" s="1"/>
  <c r="AA18" i="465" a="1"/>
  <c r="AA18" i="465" s="1"/>
  <c r="H19" i="465" a="1"/>
  <c r="H19" i="465" s="1"/>
  <c r="AA18" i="464" a="1"/>
  <c r="AA18" i="464" s="1"/>
  <c r="H19" i="464" a="1"/>
  <c r="H19" i="464" s="1"/>
  <c r="AA18" i="463" a="1"/>
  <c r="AA18" i="463" s="1"/>
  <c r="H19" i="463" a="1"/>
  <c r="H19" i="463" s="1"/>
  <c r="AA18" i="462" a="1"/>
  <c r="AA18" i="462" s="1"/>
  <c r="H19" i="462" a="1"/>
  <c r="H19" i="462" s="1"/>
  <c r="AA18" i="461" a="1"/>
  <c r="AA18" i="461" s="1"/>
  <c r="H19" i="461" a="1"/>
  <c r="H19" i="461" s="1"/>
  <c r="AA17" i="460" a="1"/>
  <c r="AA17" i="460" s="1"/>
  <c r="H18" i="460" a="1"/>
  <c r="H18" i="460" s="1"/>
  <c r="AA17" i="456" a="1"/>
  <c r="AA17" i="456" s="1"/>
  <c r="H18" i="456" a="1"/>
  <c r="H18" i="456" s="1"/>
  <c r="AA17" i="459" a="1"/>
  <c r="AA17" i="459" s="1"/>
  <c r="H18" i="459" a="1"/>
  <c r="H18" i="459" s="1"/>
  <c r="AA18" i="458" a="1"/>
  <c r="AA18" i="458" s="1"/>
  <c r="H19" i="458" a="1"/>
  <c r="H19" i="458" s="1"/>
  <c r="AA18" i="457" a="1"/>
  <c r="AA18" i="457" s="1"/>
  <c r="H19" i="457" a="1"/>
  <c r="H19" i="457" s="1"/>
  <c r="AA18" i="454" a="1"/>
  <c r="AA18" i="454" s="1"/>
  <c r="H19" i="454" a="1"/>
  <c r="H19" i="454" s="1"/>
  <c r="AA18" i="453" a="1"/>
  <c r="AA18" i="453" s="1"/>
  <c r="H19" i="453" a="1"/>
  <c r="H19" i="453" s="1"/>
  <c r="AA17" i="451" a="1"/>
  <c r="AA17" i="451" s="1"/>
  <c r="H18" i="451" a="1"/>
  <c r="H18" i="451" s="1"/>
  <c r="AA21" i="450" a="1"/>
  <c r="AA21" i="450" s="1"/>
  <c r="H22" i="450" a="1"/>
  <c r="H22" i="450" s="1"/>
  <c r="AA17" i="449" a="1"/>
  <c r="AA17" i="449" s="1"/>
  <c r="H18" i="449" a="1"/>
  <c r="H18" i="449" s="1"/>
  <c r="AA17" i="448" a="1"/>
  <c r="AA17" i="448" s="1"/>
  <c r="H18" i="448" a="1"/>
  <c r="H18" i="448" s="1"/>
  <c r="AA18" i="447" a="1"/>
  <c r="AA18" i="447" s="1"/>
  <c r="H19" i="447" a="1"/>
  <c r="H19" i="447" s="1"/>
  <c r="AA17" i="446" a="1"/>
  <c r="AA17" i="446" s="1"/>
  <c r="H18" i="446" a="1"/>
  <c r="H18" i="446" s="1"/>
  <c r="AA17" i="445" a="1"/>
  <c r="AA17" i="445" s="1"/>
  <c r="H18" i="445" a="1"/>
  <c r="H18" i="445" s="1"/>
  <c r="AA17" i="444" a="1"/>
  <c r="AA17" i="444" s="1"/>
  <c r="H18" i="444" a="1"/>
  <c r="H18" i="444" s="1"/>
  <c r="AA19" i="443" a="1"/>
  <c r="AA19" i="443" s="1"/>
  <c r="H20" i="443" a="1"/>
  <c r="H20" i="443" s="1"/>
  <c r="AA17" i="442" a="1"/>
  <c r="AA17" i="442" s="1"/>
  <c r="H18" i="442" a="1"/>
  <c r="H18" i="442" s="1"/>
  <c r="AA18" i="441" a="1"/>
  <c r="AA18" i="441" s="1"/>
  <c r="H19" i="441" a="1"/>
  <c r="H19" i="441" s="1"/>
  <c r="AA17" i="440" a="1"/>
  <c r="AA17" i="440" s="1"/>
  <c r="H18" i="440" a="1"/>
  <c r="H18" i="440" s="1"/>
  <c r="AA17" i="438" a="1"/>
  <c r="AA17" i="438" s="1"/>
  <c r="H18" i="438" a="1"/>
  <c r="H18" i="438" s="1"/>
  <c r="AA18" i="437" a="1"/>
  <c r="AA18" i="437" s="1"/>
  <c r="H19" i="437" a="1"/>
  <c r="H19" i="437" s="1"/>
  <c r="AA18" i="435" a="1"/>
  <c r="AA18" i="435" s="1"/>
  <c r="H19" i="435" a="1"/>
  <c r="H19" i="435" s="1"/>
  <c r="AA18" i="436" a="1"/>
  <c r="AA18" i="436" s="1"/>
  <c r="H19" i="436" a="1"/>
  <c r="H19" i="436" s="1"/>
  <c r="AA18" i="434" a="1"/>
  <c r="AA18" i="434" s="1"/>
  <c r="H19" i="434" a="1"/>
  <c r="H19" i="434" s="1"/>
  <c r="AA18" i="433" a="1"/>
  <c r="AA18" i="433" s="1"/>
  <c r="H19" i="433" a="1"/>
  <c r="H19" i="433" s="1"/>
  <c r="AA17" i="432" a="1"/>
  <c r="AA17" i="432" s="1"/>
  <c r="H18" i="432" a="1"/>
  <c r="H18" i="432" s="1"/>
  <c r="AA17" i="431" a="1"/>
  <c r="AA17" i="431" s="1"/>
  <c r="H18" i="431" a="1"/>
  <c r="H18" i="431" s="1"/>
  <c r="AA18" i="430" a="1"/>
  <c r="AA18" i="430" s="1"/>
  <c r="H19" i="430" a="1"/>
  <c r="H19" i="430" s="1"/>
  <c r="AA17" i="429" a="1"/>
  <c r="AA17" i="429" s="1"/>
  <c r="H18" i="429" a="1"/>
  <c r="H18" i="429" s="1"/>
  <c r="AA17" i="428" a="1"/>
  <c r="AA17" i="428" s="1"/>
  <c r="H18" i="428" a="1"/>
  <c r="H18" i="428" s="1"/>
  <c r="AA18" i="427" a="1"/>
  <c r="AA18" i="427" s="1"/>
  <c r="H19" i="427" a="1"/>
  <c r="H19" i="427" s="1"/>
  <c r="AA18" i="426" a="1"/>
  <c r="AA18" i="426" s="1"/>
  <c r="H19" i="426" a="1"/>
  <c r="H19" i="426" s="1"/>
  <c r="H20" i="425" a="1"/>
  <c r="H20" i="425" s="1"/>
  <c r="AA17" i="423" a="1"/>
  <c r="AA17" i="423" s="1"/>
  <c r="H18" i="423" a="1"/>
  <c r="H18" i="423" s="1"/>
  <c r="AA20" i="424" a="1"/>
  <c r="AA20" i="424" s="1"/>
  <c r="H21" i="424" a="1"/>
  <c r="H21" i="424" s="1"/>
  <c r="B17" i="422"/>
  <c r="A18" i="422"/>
  <c r="AA20" i="491" l="1" a="1"/>
  <c r="AA20" i="491" s="1"/>
  <c r="H21" i="491" a="1"/>
  <c r="H21" i="491" s="1"/>
  <c r="AA18" i="490" a="1"/>
  <c r="AA18" i="490" s="1"/>
  <c r="H19" i="490" a="1"/>
  <c r="H19" i="490" s="1"/>
  <c r="AA18" i="489" a="1"/>
  <c r="AA18" i="489" s="1"/>
  <c r="H19" i="489" a="1"/>
  <c r="H19" i="489" s="1"/>
  <c r="AA20" i="488" a="1"/>
  <c r="AA20" i="488" s="1"/>
  <c r="H21" i="488" a="1"/>
  <c r="H21" i="488" s="1"/>
  <c r="AA18" i="487" a="1"/>
  <c r="AA18" i="487" s="1"/>
  <c r="H19" i="487" a="1"/>
  <c r="H19" i="487" s="1"/>
  <c r="AA18" i="486" a="1"/>
  <c r="AA18" i="486" s="1"/>
  <c r="H19" i="486" a="1"/>
  <c r="H19" i="486" s="1"/>
  <c r="AA18" i="485" a="1"/>
  <c r="AA18" i="485" s="1"/>
  <c r="H19" i="485" a="1"/>
  <c r="H19" i="485" s="1"/>
  <c r="AA19" i="484" a="1"/>
  <c r="AA19" i="484" s="1"/>
  <c r="H20" i="484" a="1"/>
  <c r="H20" i="484" s="1"/>
  <c r="AA18" i="483" a="1"/>
  <c r="AA18" i="483" s="1"/>
  <c r="H19" i="483" a="1"/>
  <c r="H19" i="483" s="1"/>
  <c r="AA19" i="482" a="1"/>
  <c r="AA19" i="482" s="1"/>
  <c r="H20" i="482" a="1"/>
  <c r="H20" i="482" s="1"/>
  <c r="AA18" i="481" a="1"/>
  <c r="AA18" i="481" s="1"/>
  <c r="H19" i="481" a="1"/>
  <c r="H19" i="481" s="1"/>
  <c r="AA19" i="480" a="1"/>
  <c r="AA19" i="480" s="1"/>
  <c r="H20" i="480" a="1"/>
  <c r="H20" i="480" s="1"/>
  <c r="AA19" i="479" a="1"/>
  <c r="AA19" i="479" s="1"/>
  <c r="H20" i="479" a="1"/>
  <c r="H20" i="479" s="1"/>
  <c r="AA18" i="478" a="1"/>
  <c r="AA18" i="478" s="1"/>
  <c r="H19" i="478" a="1"/>
  <c r="H19" i="478" s="1"/>
  <c r="AA19" i="477" a="1"/>
  <c r="AA19" i="477" s="1"/>
  <c r="H20" i="477" a="1"/>
  <c r="H20" i="477" s="1"/>
  <c r="AA19" i="476" a="1"/>
  <c r="AA19" i="476" s="1"/>
  <c r="H20" i="476" a="1"/>
  <c r="H20" i="476" s="1"/>
  <c r="AA19" i="475" a="1"/>
  <c r="AA19" i="475" s="1"/>
  <c r="H20" i="475" a="1"/>
  <c r="H20" i="475" s="1"/>
  <c r="AA18" i="474" a="1"/>
  <c r="AA18" i="474" s="1"/>
  <c r="H19" i="474" a="1"/>
  <c r="H19" i="474" s="1"/>
  <c r="AA19" i="472" a="1"/>
  <c r="AA19" i="472" s="1"/>
  <c r="H20" i="472" a="1"/>
  <c r="H20" i="472" s="1"/>
  <c r="AA20" i="471" a="1"/>
  <c r="AA20" i="471" s="1"/>
  <c r="H21" i="471" a="1"/>
  <c r="H21" i="471" s="1"/>
  <c r="AA19" i="469" a="1"/>
  <c r="AA19" i="469" s="1"/>
  <c r="H20" i="469" a="1"/>
  <c r="H20" i="469" s="1"/>
  <c r="AA19" i="470" a="1"/>
  <c r="AA19" i="470" s="1"/>
  <c r="H20" i="470" a="1"/>
  <c r="H20" i="470" s="1"/>
  <c r="AA18" i="467" a="1"/>
  <c r="AA18" i="467" s="1"/>
  <c r="H19" i="467" a="1"/>
  <c r="H19" i="467" s="1"/>
  <c r="AA18" i="468" a="1"/>
  <c r="AA18" i="468" s="1"/>
  <c r="H19" i="468" a="1"/>
  <c r="H19" i="468" s="1"/>
  <c r="AA19" i="466" a="1"/>
  <c r="AA19" i="466" s="1"/>
  <c r="H20" i="466" a="1"/>
  <c r="H20" i="466" s="1"/>
  <c r="AA19" i="465" a="1"/>
  <c r="AA19" i="465" s="1"/>
  <c r="H20" i="465" a="1"/>
  <c r="H20" i="465" s="1"/>
  <c r="AA19" i="463" a="1"/>
  <c r="AA19" i="463" s="1"/>
  <c r="H20" i="463" a="1"/>
  <c r="H20" i="463" s="1"/>
  <c r="AA19" i="464" a="1"/>
  <c r="AA19" i="464" s="1"/>
  <c r="H20" i="464" a="1"/>
  <c r="H20" i="464" s="1"/>
  <c r="AA19" i="462" a="1"/>
  <c r="AA19" i="462" s="1"/>
  <c r="H20" i="462" a="1"/>
  <c r="H20" i="462" s="1"/>
  <c r="AA19" i="461" a="1"/>
  <c r="AA19" i="461" s="1"/>
  <c r="H20" i="461" a="1"/>
  <c r="H20" i="461" s="1"/>
  <c r="AA18" i="460" a="1"/>
  <c r="AA18" i="460" s="1"/>
  <c r="H19" i="460" a="1"/>
  <c r="H19" i="460" s="1"/>
  <c r="AA18" i="459" a="1"/>
  <c r="AA18" i="459" s="1"/>
  <c r="H19" i="459" a="1"/>
  <c r="H19" i="459" s="1"/>
  <c r="AA18" i="456" a="1"/>
  <c r="AA18" i="456" s="1"/>
  <c r="H19" i="456" a="1"/>
  <c r="H19" i="456" s="1"/>
  <c r="AA19" i="458" a="1"/>
  <c r="AA19" i="458" s="1"/>
  <c r="H20" i="458" a="1"/>
  <c r="H20" i="458" s="1"/>
  <c r="AA19" i="457" a="1"/>
  <c r="AA19" i="457" s="1"/>
  <c r="H20" i="457" a="1"/>
  <c r="H20" i="457" s="1"/>
  <c r="AA19" i="454" a="1"/>
  <c r="AA19" i="454" s="1"/>
  <c r="H20" i="454" a="1"/>
  <c r="H20" i="454" s="1"/>
  <c r="AA19" i="453" a="1"/>
  <c r="AA19" i="453" s="1"/>
  <c r="H20" i="453" a="1"/>
  <c r="H20" i="453" s="1"/>
  <c r="AA18" i="451" a="1"/>
  <c r="AA18" i="451" s="1"/>
  <c r="H19" i="451" a="1"/>
  <c r="H19" i="451" s="1"/>
  <c r="AA22" i="450" a="1"/>
  <c r="AA22" i="450" s="1"/>
  <c r="H23" i="450" a="1"/>
  <c r="H23" i="450" s="1"/>
  <c r="AA18" i="449" a="1"/>
  <c r="AA18" i="449" s="1"/>
  <c r="H19" i="449" a="1"/>
  <c r="H19" i="449" s="1"/>
  <c r="AA18" i="448" a="1"/>
  <c r="AA18" i="448" s="1"/>
  <c r="H19" i="448" a="1"/>
  <c r="H19" i="448" s="1"/>
  <c r="AA19" i="447" a="1"/>
  <c r="AA19" i="447" s="1"/>
  <c r="H20" i="447" a="1"/>
  <c r="H20" i="447" s="1"/>
  <c r="AA18" i="446" a="1"/>
  <c r="AA18" i="446" s="1"/>
  <c r="H19" i="446" a="1"/>
  <c r="H19" i="446" s="1"/>
  <c r="AA18" i="444" a="1"/>
  <c r="AA18" i="444" s="1"/>
  <c r="H19" i="444" a="1"/>
  <c r="H19" i="444" s="1"/>
  <c r="AA18" i="445" a="1"/>
  <c r="AA18" i="445" s="1"/>
  <c r="H19" i="445" a="1"/>
  <c r="H19" i="445" s="1"/>
  <c r="AA20" i="443" a="1"/>
  <c r="AA20" i="443" s="1"/>
  <c r="H21" i="443" a="1"/>
  <c r="H21" i="443" s="1"/>
  <c r="AA18" i="442" a="1"/>
  <c r="AA18" i="442" s="1"/>
  <c r="H19" i="442" a="1"/>
  <c r="H19" i="442" s="1"/>
  <c r="AA19" i="441" a="1"/>
  <c r="AA19" i="441" s="1"/>
  <c r="H20" i="441" a="1"/>
  <c r="H20" i="441" s="1"/>
  <c r="AA18" i="440" a="1"/>
  <c r="AA18" i="440" s="1"/>
  <c r="H19" i="440" a="1"/>
  <c r="H19" i="440" s="1"/>
  <c r="AA18" i="438" a="1"/>
  <c r="AA18" i="438" s="1"/>
  <c r="H19" i="438" a="1"/>
  <c r="H19" i="438" s="1"/>
  <c r="AA19" i="437" a="1"/>
  <c r="AA19" i="437" s="1"/>
  <c r="H20" i="437" a="1"/>
  <c r="H20" i="437" s="1"/>
  <c r="AA19" i="436" a="1"/>
  <c r="AA19" i="436" s="1"/>
  <c r="H20" i="436" a="1"/>
  <c r="H20" i="436" s="1"/>
  <c r="AA19" i="435" a="1"/>
  <c r="AA19" i="435" s="1"/>
  <c r="H20" i="435" a="1"/>
  <c r="H20" i="435" s="1"/>
  <c r="AA19" i="434" a="1"/>
  <c r="AA19" i="434" s="1"/>
  <c r="H20" i="434" a="1"/>
  <c r="H20" i="434" s="1"/>
  <c r="AA18" i="432" a="1"/>
  <c r="AA18" i="432" s="1"/>
  <c r="H19" i="432" a="1"/>
  <c r="H19" i="432" s="1"/>
  <c r="AA19" i="433" a="1"/>
  <c r="AA19" i="433" s="1"/>
  <c r="H20" i="433" a="1"/>
  <c r="H20" i="433" s="1"/>
  <c r="AA18" i="431" a="1"/>
  <c r="AA18" i="431" s="1"/>
  <c r="H19" i="431" a="1"/>
  <c r="H19" i="431" s="1"/>
  <c r="AA19" i="430" a="1"/>
  <c r="AA19" i="430" s="1"/>
  <c r="H20" i="430" a="1"/>
  <c r="H20" i="430" s="1"/>
  <c r="AA18" i="429" a="1"/>
  <c r="AA18" i="429" s="1"/>
  <c r="H19" i="429" a="1"/>
  <c r="H19" i="429" s="1"/>
  <c r="AA18" i="428" a="1"/>
  <c r="AA18" i="428" s="1"/>
  <c r="H19" i="428" a="1"/>
  <c r="H19" i="428" s="1"/>
  <c r="AA19" i="427" a="1"/>
  <c r="AA19" i="427" s="1"/>
  <c r="H20" i="427" a="1"/>
  <c r="H20" i="427" s="1"/>
  <c r="AA19" i="426" a="1"/>
  <c r="AA19" i="426" s="1"/>
  <c r="H20" i="426" a="1"/>
  <c r="H20" i="426" s="1"/>
  <c r="AA20" i="425" a="1"/>
  <c r="AA20" i="425" s="1"/>
  <c r="H21" i="425" a="1"/>
  <c r="H21" i="425" s="1"/>
  <c r="AA21" i="424" a="1"/>
  <c r="AA21" i="424" s="1"/>
  <c r="H22" i="424" a="1"/>
  <c r="H22" i="424" s="1"/>
  <c r="AA18" i="423" a="1"/>
  <c r="AA18" i="423" s="1"/>
  <c r="H19" i="423" a="1"/>
  <c r="H19" i="423" s="1"/>
  <c r="B18" i="422"/>
  <c r="A19" i="422"/>
  <c r="AA21" i="491" l="1" a="1"/>
  <c r="AA21" i="491" s="1"/>
  <c r="H22" i="491" a="1"/>
  <c r="H22" i="491" s="1"/>
  <c r="AA19" i="490" a="1"/>
  <c r="AA19" i="490" s="1"/>
  <c r="H20" i="490" a="1"/>
  <c r="H20" i="490" s="1"/>
  <c r="AA19" i="489" a="1"/>
  <c r="AA19" i="489" s="1"/>
  <c r="H20" i="489" a="1"/>
  <c r="H20" i="489" s="1"/>
  <c r="AA21" i="488" a="1"/>
  <c r="AA21" i="488" s="1"/>
  <c r="H22" i="488" a="1"/>
  <c r="H22" i="488" s="1"/>
  <c r="AA19" i="487" a="1"/>
  <c r="AA19" i="487" s="1"/>
  <c r="H20" i="487" a="1"/>
  <c r="H20" i="487" s="1"/>
  <c r="AA19" i="486" a="1"/>
  <c r="AA19" i="486" s="1"/>
  <c r="H20" i="486" a="1"/>
  <c r="H20" i="486" s="1"/>
  <c r="AA19" i="485" a="1"/>
  <c r="AA19" i="485" s="1"/>
  <c r="H20" i="485" a="1"/>
  <c r="H20" i="485" s="1"/>
  <c r="AA20" i="484" a="1"/>
  <c r="AA20" i="484" s="1"/>
  <c r="H21" i="484" a="1"/>
  <c r="H21" i="484" s="1"/>
  <c r="AA19" i="483" a="1"/>
  <c r="AA19" i="483" s="1"/>
  <c r="H20" i="483" a="1"/>
  <c r="H20" i="483" s="1"/>
  <c r="AA20" i="482" a="1"/>
  <c r="AA20" i="482" s="1"/>
  <c r="H21" i="482" a="1"/>
  <c r="H21" i="482" s="1"/>
  <c r="AA19" i="481" a="1"/>
  <c r="AA19" i="481" s="1"/>
  <c r="H20" i="481" a="1"/>
  <c r="H20" i="481" s="1"/>
  <c r="AA20" i="480" a="1"/>
  <c r="AA20" i="480" s="1"/>
  <c r="H21" i="480" a="1"/>
  <c r="H21" i="480" s="1"/>
  <c r="AA20" i="479" a="1"/>
  <c r="AA20" i="479" s="1"/>
  <c r="H21" i="479" a="1"/>
  <c r="H21" i="479" s="1"/>
  <c r="AA19" i="478" a="1"/>
  <c r="AA19" i="478" s="1"/>
  <c r="H20" i="478" a="1"/>
  <c r="H20" i="478" s="1"/>
  <c r="AA20" i="477" a="1"/>
  <c r="AA20" i="477" s="1"/>
  <c r="H21" i="477" a="1"/>
  <c r="H21" i="477" s="1"/>
  <c r="AA20" i="476" a="1"/>
  <c r="AA20" i="476" s="1"/>
  <c r="H21" i="476" a="1"/>
  <c r="H21" i="476" s="1"/>
  <c r="AA20" i="475" a="1"/>
  <c r="AA20" i="475" s="1"/>
  <c r="H21" i="475" a="1"/>
  <c r="H21" i="475" s="1"/>
  <c r="AA19" i="474" a="1"/>
  <c r="AA19" i="474" s="1"/>
  <c r="H20" i="474" a="1"/>
  <c r="H20" i="474" s="1"/>
  <c r="AA20" i="472" a="1"/>
  <c r="AA20" i="472" s="1"/>
  <c r="H21" i="472" a="1"/>
  <c r="H21" i="472" s="1"/>
  <c r="AA21" i="471" a="1"/>
  <c r="AA21" i="471" s="1"/>
  <c r="H22" i="471" a="1"/>
  <c r="H22" i="471" s="1"/>
  <c r="AA20" i="470" a="1"/>
  <c r="AA20" i="470" s="1"/>
  <c r="H21" i="470" a="1"/>
  <c r="H21" i="470" s="1"/>
  <c r="AA20" i="469" a="1"/>
  <c r="AA20" i="469" s="1"/>
  <c r="H21" i="469" a="1"/>
  <c r="H21" i="469" s="1"/>
  <c r="AA19" i="468" a="1"/>
  <c r="AA19" i="468" s="1"/>
  <c r="H20" i="468" a="1"/>
  <c r="H20" i="468" s="1"/>
  <c r="AA19" i="467" a="1"/>
  <c r="AA19" i="467" s="1"/>
  <c r="H20" i="467" a="1"/>
  <c r="H20" i="467" s="1"/>
  <c r="AA20" i="466" a="1"/>
  <c r="AA20" i="466" s="1"/>
  <c r="H21" i="466" a="1"/>
  <c r="H21" i="466" s="1"/>
  <c r="AA20" i="465" a="1"/>
  <c r="AA20" i="465" s="1"/>
  <c r="H21" i="465" a="1"/>
  <c r="H21" i="465" s="1"/>
  <c r="AA20" i="464" a="1"/>
  <c r="AA20" i="464" s="1"/>
  <c r="H21" i="464" a="1"/>
  <c r="H21" i="464" s="1"/>
  <c r="AA20" i="463" a="1"/>
  <c r="AA20" i="463" s="1"/>
  <c r="H21" i="463" a="1"/>
  <c r="H21" i="463" s="1"/>
  <c r="AA20" i="462" a="1"/>
  <c r="AA20" i="462" s="1"/>
  <c r="H21" i="462" a="1"/>
  <c r="H21" i="462" s="1"/>
  <c r="AA20" i="461" a="1"/>
  <c r="AA20" i="461" s="1"/>
  <c r="H21" i="461" a="1"/>
  <c r="H21" i="461" s="1"/>
  <c r="AA19" i="460" a="1"/>
  <c r="AA19" i="460" s="1"/>
  <c r="H20" i="460" a="1"/>
  <c r="H20" i="460" s="1"/>
  <c r="AA19" i="456" a="1"/>
  <c r="AA19" i="456" s="1"/>
  <c r="H20" i="456" a="1"/>
  <c r="H20" i="456" s="1"/>
  <c r="AA19" i="459" a="1"/>
  <c r="AA19" i="459" s="1"/>
  <c r="H20" i="459" a="1"/>
  <c r="H20" i="459" s="1"/>
  <c r="AA20" i="458" a="1"/>
  <c r="AA20" i="458" s="1"/>
  <c r="H21" i="458" a="1"/>
  <c r="H21" i="458" s="1"/>
  <c r="AA20" i="457" a="1"/>
  <c r="AA20" i="457" s="1"/>
  <c r="H21" i="457" a="1"/>
  <c r="H21" i="457" s="1"/>
  <c r="AA20" i="454" a="1"/>
  <c r="AA20" i="454" s="1"/>
  <c r="H21" i="454" a="1"/>
  <c r="H21" i="454" s="1"/>
  <c r="AA20" i="453" a="1"/>
  <c r="AA20" i="453" s="1"/>
  <c r="H21" i="453" a="1"/>
  <c r="H21" i="453" s="1"/>
  <c r="AA19" i="451" a="1"/>
  <c r="AA19" i="451" s="1"/>
  <c r="H20" i="451" a="1"/>
  <c r="H20" i="451" s="1"/>
  <c r="AA23" i="450" a="1"/>
  <c r="AA23" i="450" s="1"/>
  <c r="H24" i="450" a="1"/>
  <c r="H24" i="450" s="1"/>
  <c r="AA19" i="449" a="1"/>
  <c r="AA19" i="449" s="1"/>
  <c r="H20" i="449" a="1"/>
  <c r="H20" i="449" s="1"/>
  <c r="AA19" i="448" a="1"/>
  <c r="AA19" i="448" s="1"/>
  <c r="H20" i="448" a="1"/>
  <c r="H20" i="448" s="1"/>
  <c r="AA20" i="447" a="1"/>
  <c r="AA20" i="447" s="1"/>
  <c r="H21" i="447" a="1"/>
  <c r="H21" i="447" s="1"/>
  <c r="AA19" i="446" a="1"/>
  <c r="AA19" i="446" s="1"/>
  <c r="H20" i="446" a="1"/>
  <c r="H20" i="446" s="1"/>
  <c r="AA19" i="445" a="1"/>
  <c r="AA19" i="445" s="1"/>
  <c r="H20" i="445" a="1"/>
  <c r="H20" i="445" s="1"/>
  <c r="AA19" i="444" a="1"/>
  <c r="AA19" i="444" s="1"/>
  <c r="H20" i="444" a="1"/>
  <c r="H20" i="444" s="1"/>
  <c r="AA21" i="443" a="1"/>
  <c r="AA21" i="443" s="1"/>
  <c r="H22" i="443" a="1"/>
  <c r="H22" i="443" s="1"/>
  <c r="AA19" i="442" a="1"/>
  <c r="AA19" i="442" s="1"/>
  <c r="H20" i="442" a="1"/>
  <c r="H20" i="442" s="1"/>
  <c r="AA20" i="441" a="1"/>
  <c r="AA20" i="441" s="1"/>
  <c r="H21" i="441" a="1"/>
  <c r="H21" i="441" s="1"/>
  <c r="AA19" i="440" a="1"/>
  <c r="AA19" i="440" s="1"/>
  <c r="H20" i="440" a="1"/>
  <c r="H20" i="440" s="1"/>
  <c r="AA19" i="438" a="1"/>
  <c r="AA19" i="438" s="1"/>
  <c r="H20" i="438" a="1"/>
  <c r="H20" i="438" s="1"/>
  <c r="AA20" i="437" a="1"/>
  <c r="AA20" i="437" s="1"/>
  <c r="H21" i="437" a="1"/>
  <c r="H21" i="437" s="1"/>
  <c r="AA20" i="435" a="1"/>
  <c r="AA20" i="435" s="1"/>
  <c r="H21" i="435" a="1"/>
  <c r="H21" i="435" s="1"/>
  <c r="AA20" i="436" a="1"/>
  <c r="AA20" i="436" s="1"/>
  <c r="H21" i="436" a="1"/>
  <c r="H21" i="436" s="1"/>
  <c r="AA20" i="434" a="1"/>
  <c r="AA20" i="434" s="1"/>
  <c r="H21" i="434" a="1"/>
  <c r="H21" i="434" s="1"/>
  <c r="AA20" i="433" a="1"/>
  <c r="AA20" i="433" s="1"/>
  <c r="H21" i="433" a="1"/>
  <c r="H21" i="433" s="1"/>
  <c r="AA19" i="432" a="1"/>
  <c r="AA19" i="432" s="1"/>
  <c r="H20" i="432" a="1"/>
  <c r="H20" i="432" s="1"/>
  <c r="AA19" i="431" a="1"/>
  <c r="AA19" i="431" s="1"/>
  <c r="H20" i="431" a="1"/>
  <c r="H20" i="431" s="1"/>
  <c r="AA20" i="430" a="1"/>
  <c r="AA20" i="430" s="1"/>
  <c r="H21" i="430" a="1"/>
  <c r="H21" i="430" s="1"/>
  <c r="AA19" i="429" a="1"/>
  <c r="AA19" i="429" s="1"/>
  <c r="H20" i="429" a="1"/>
  <c r="H20" i="429" s="1"/>
  <c r="AA19" i="428" a="1"/>
  <c r="AA19" i="428" s="1"/>
  <c r="H20" i="428" a="1"/>
  <c r="H20" i="428" s="1"/>
  <c r="AA20" i="427" a="1"/>
  <c r="AA20" i="427" s="1"/>
  <c r="H21" i="427" a="1"/>
  <c r="H21" i="427" s="1"/>
  <c r="AA20" i="426" a="1"/>
  <c r="AA20" i="426" s="1"/>
  <c r="H21" i="426" a="1"/>
  <c r="H21" i="426" s="1"/>
  <c r="AA21" i="425" a="1"/>
  <c r="AA21" i="425" s="1"/>
  <c r="H22" i="425" a="1"/>
  <c r="H22" i="425" s="1"/>
  <c r="AA19" i="423" a="1"/>
  <c r="AA19" i="423" s="1"/>
  <c r="H20" i="423" a="1"/>
  <c r="H20" i="423" s="1"/>
  <c r="AA22" i="424" a="1"/>
  <c r="AA22" i="424" s="1"/>
  <c r="H23" i="424" a="1"/>
  <c r="H23" i="424" s="1"/>
  <c r="B19" i="422"/>
  <c r="A20" i="422"/>
  <c r="AA22" i="491" l="1" a="1"/>
  <c r="AA22" i="491" s="1"/>
  <c r="H23" i="491" a="1"/>
  <c r="H23" i="491" s="1"/>
  <c r="AA20" i="490" a="1"/>
  <c r="AA20" i="490" s="1"/>
  <c r="H21" i="490" a="1"/>
  <c r="H21" i="490" s="1"/>
  <c r="AA20" i="489" a="1"/>
  <c r="AA20" i="489" s="1"/>
  <c r="H21" i="489" a="1"/>
  <c r="H21" i="489" s="1"/>
  <c r="AA22" i="488" a="1"/>
  <c r="AA22" i="488" s="1"/>
  <c r="H23" i="488" a="1"/>
  <c r="H23" i="488" s="1"/>
  <c r="AA20" i="487" a="1"/>
  <c r="AA20" i="487" s="1"/>
  <c r="H21" i="487" a="1"/>
  <c r="H21" i="487" s="1"/>
  <c r="AA20" i="486" a="1"/>
  <c r="AA20" i="486" s="1"/>
  <c r="H21" i="486" a="1"/>
  <c r="H21" i="486" s="1"/>
  <c r="AA20" i="485" a="1"/>
  <c r="AA20" i="485" s="1"/>
  <c r="H21" i="485" a="1"/>
  <c r="H21" i="485" s="1"/>
  <c r="AA21" i="484" a="1"/>
  <c r="AA21" i="484" s="1"/>
  <c r="H22" i="484" a="1"/>
  <c r="H22" i="484" s="1"/>
  <c r="AA20" i="483" a="1"/>
  <c r="AA20" i="483" s="1"/>
  <c r="H21" i="483" a="1"/>
  <c r="H21" i="483" s="1"/>
  <c r="AA21" i="482" a="1"/>
  <c r="AA21" i="482" s="1"/>
  <c r="H22" i="482" a="1"/>
  <c r="H22" i="482" s="1"/>
  <c r="AA20" i="481" a="1"/>
  <c r="AA20" i="481" s="1"/>
  <c r="H21" i="481" a="1"/>
  <c r="H21" i="481" s="1"/>
  <c r="AA21" i="480" a="1"/>
  <c r="AA21" i="480" s="1"/>
  <c r="H22" i="480" a="1"/>
  <c r="H22" i="480" s="1"/>
  <c r="AA21" i="479" a="1"/>
  <c r="AA21" i="479" s="1"/>
  <c r="H22" i="479" a="1"/>
  <c r="H22" i="479" s="1"/>
  <c r="AA20" i="478" a="1"/>
  <c r="AA20" i="478" s="1"/>
  <c r="H21" i="478" a="1"/>
  <c r="H21" i="478" s="1"/>
  <c r="AA21" i="477" a="1"/>
  <c r="AA21" i="477" s="1"/>
  <c r="H22" i="477" a="1"/>
  <c r="H22" i="477" s="1"/>
  <c r="AA21" i="476" a="1"/>
  <c r="AA21" i="476" s="1"/>
  <c r="H22" i="476" a="1"/>
  <c r="H22" i="476" s="1"/>
  <c r="AA21" i="475" a="1"/>
  <c r="AA21" i="475" s="1"/>
  <c r="H22" i="475" a="1"/>
  <c r="H22" i="475" s="1"/>
  <c r="AA20" i="474" a="1"/>
  <c r="AA20" i="474" s="1"/>
  <c r="H21" i="474" a="1"/>
  <c r="H21" i="474" s="1"/>
  <c r="AA21" i="472" a="1"/>
  <c r="AA21" i="472" s="1"/>
  <c r="H22" i="472" a="1"/>
  <c r="H22" i="472" s="1"/>
  <c r="AA22" i="471" a="1"/>
  <c r="AA22" i="471" s="1"/>
  <c r="H23" i="471" a="1"/>
  <c r="H23" i="471" s="1"/>
  <c r="AA21" i="469" a="1"/>
  <c r="AA21" i="469" s="1"/>
  <c r="H22" i="469" a="1"/>
  <c r="H22" i="469" s="1"/>
  <c r="AA21" i="470" a="1"/>
  <c r="AA21" i="470" s="1"/>
  <c r="H22" i="470" a="1"/>
  <c r="H22" i="470" s="1"/>
  <c r="AA20" i="467" a="1"/>
  <c r="AA20" i="467" s="1"/>
  <c r="H21" i="467" a="1"/>
  <c r="H21" i="467" s="1"/>
  <c r="AA20" i="468" a="1"/>
  <c r="AA20" i="468" s="1"/>
  <c r="H21" i="468" a="1"/>
  <c r="H21" i="468" s="1"/>
  <c r="AA21" i="466" a="1"/>
  <c r="AA21" i="466" s="1"/>
  <c r="H22" i="466" a="1"/>
  <c r="H22" i="466" s="1"/>
  <c r="AA21" i="465" a="1"/>
  <c r="AA21" i="465" s="1"/>
  <c r="H22" i="465" a="1"/>
  <c r="H22" i="465" s="1"/>
  <c r="AA21" i="463" a="1"/>
  <c r="AA21" i="463" s="1"/>
  <c r="H22" i="463" a="1"/>
  <c r="H22" i="463" s="1"/>
  <c r="AA21" i="464" a="1"/>
  <c r="AA21" i="464" s="1"/>
  <c r="H22" i="464" a="1"/>
  <c r="H22" i="464" s="1"/>
  <c r="AA21" i="462" a="1"/>
  <c r="AA21" i="462" s="1"/>
  <c r="H22" i="462" a="1"/>
  <c r="H22" i="462" s="1"/>
  <c r="AA21" i="461" a="1"/>
  <c r="AA21" i="461" s="1"/>
  <c r="H22" i="461" a="1"/>
  <c r="H22" i="461" s="1"/>
  <c r="AA20" i="460" a="1"/>
  <c r="AA20" i="460" s="1"/>
  <c r="H21" i="460" a="1"/>
  <c r="H21" i="460" s="1"/>
  <c r="AA20" i="459" a="1"/>
  <c r="AA20" i="459" s="1"/>
  <c r="H21" i="459" a="1"/>
  <c r="H21" i="459" s="1"/>
  <c r="AA20" i="456" a="1"/>
  <c r="AA20" i="456" s="1"/>
  <c r="H21" i="456" a="1"/>
  <c r="H21" i="456" s="1"/>
  <c r="AA21" i="458" a="1"/>
  <c r="AA21" i="458" s="1"/>
  <c r="H22" i="458" a="1"/>
  <c r="H22" i="458" s="1"/>
  <c r="AA21" i="457" a="1"/>
  <c r="AA21" i="457" s="1"/>
  <c r="H22" i="457" a="1"/>
  <c r="H22" i="457" s="1"/>
  <c r="AA21" i="454" a="1"/>
  <c r="AA21" i="454" s="1"/>
  <c r="H22" i="454" a="1"/>
  <c r="H22" i="454" s="1"/>
  <c r="AA21" i="453" a="1"/>
  <c r="AA21" i="453" s="1"/>
  <c r="H22" i="453" a="1"/>
  <c r="H22" i="453" s="1"/>
  <c r="AA20" i="451" a="1"/>
  <c r="AA20" i="451" s="1"/>
  <c r="H21" i="451" a="1"/>
  <c r="H21" i="451" s="1"/>
  <c r="AA24" i="450" a="1"/>
  <c r="AA24" i="450" s="1"/>
  <c r="H25" i="450" a="1"/>
  <c r="H25" i="450" s="1"/>
  <c r="AA20" i="449" a="1"/>
  <c r="AA20" i="449" s="1"/>
  <c r="H21" i="449" a="1"/>
  <c r="H21" i="449" s="1"/>
  <c r="AA20" i="448" a="1"/>
  <c r="AA20" i="448" s="1"/>
  <c r="H21" i="448" a="1"/>
  <c r="H21" i="448" s="1"/>
  <c r="AA21" i="447" a="1"/>
  <c r="AA21" i="447" s="1"/>
  <c r="H22" i="447" a="1"/>
  <c r="H22" i="447" s="1"/>
  <c r="AA20" i="446" a="1"/>
  <c r="AA20" i="446" s="1"/>
  <c r="H21" i="446" a="1"/>
  <c r="H21" i="446" s="1"/>
  <c r="AA20" i="444" a="1"/>
  <c r="AA20" i="444" s="1"/>
  <c r="H21" i="444" a="1"/>
  <c r="H21" i="444" s="1"/>
  <c r="AA20" i="445" a="1"/>
  <c r="AA20" i="445" s="1"/>
  <c r="H21" i="445" a="1"/>
  <c r="H21" i="445" s="1"/>
  <c r="AA22" i="443" a="1"/>
  <c r="AA22" i="443" s="1"/>
  <c r="H23" i="443" a="1"/>
  <c r="H23" i="443" s="1"/>
  <c r="AA20" i="442" a="1"/>
  <c r="AA20" i="442" s="1"/>
  <c r="H21" i="442" a="1"/>
  <c r="H21" i="442" s="1"/>
  <c r="AA21" i="441" a="1"/>
  <c r="AA21" i="441" s="1"/>
  <c r="H22" i="441" a="1"/>
  <c r="H22" i="441" s="1"/>
  <c r="AA20" i="440" a="1"/>
  <c r="AA20" i="440" s="1"/>
  <c r="H21" i="440" a="1"/>
  <c r="H21" i="440" s="1"/>
  <c r="AA20" i="438" a="1"/>
  <c r="AA20" i="438" s="1"/>
  <c r="H21" i="438" a="1"/>
  <c r="H21" i="438" s="1"/>
  <c r="AA21" i="437" a="1"/>
  <c r="AA21" i="437" s="1"/>
  <c r="H22" i="437" a="1"/>
  <c r="H22" i="437" s="1"/>
  <c r="AA21" i="436" a="1"/>
  <c r="AA21" i="436" s="1"/>
  <c r="H22" i="436" a="1"/>
  <c r="H22" i="436" s="1"/>
  <c r="AA21" i="435" a="1"/>
  <c r="AA21" i="435" s="1"/>
  <c r="H22" i="435" a="1"/>
  <c r="H22" i="435" s="1"/>
  <c r="AA21" i="434" a="1"/>
  <c r="AA21" i="434" s="1"/>
  <c r="H22" i="434" a="1"/>
  <c r="H22" i="434" s="1"/>
  <c r="AA21" i="433" a="1"/>
  <c r="AA21" i="433" s="1"/>
  <c r="H22" i="433" a="1"/>
  <c r="H22" i="433" s="1"/>
  <c r="AA20" i="432" a="1"/>
  <c r="AA20" i="432" s="1"/>
  <c r="H21" i="432" a="1"/>
  <c r="H21" i="432" s="1"/>
  <c r="AA20" i="431" a="1"/>
  <c r="AA20" i="431" s="1"/>
  <c r="H21" i="431" a="1"/>
  <c r="H21" i="431" s="1"/>
  <c r="AA21" i="430" a="1"/>
  <c r="AA21" i="430" s="1"/>
  <c r="H22" i="430" a="1"/>
  <c r="H22" i="430" s="1"/>
  <c r="AA20" i="429" a="1"/>
  <c r="AA20" i="429" s="1"/>
  <c r="H21" i="429" a="1"/>
  <c r="H21" i="429" s="1"/>
  <c r="AA20" i="428" a="1"/>
  <c r="AA20" i="428" s="1"/>
  <c r="H21" i="428" a="1"/>
  <c r="H21" i="428" s="1"/>
  <c r="AA21" i="427" a="1"/>
  <c r="AA21" i="427" s="1"/>
  <c r="H22" i="427" a="1"/>
  <c r="H22" i="427" s="1"/>
  <c r="AA21" i="426" a="1"/>
  <c r="AA21" i="426" s="1"/>
  <c r="H22" i="426" a="1"/>
  <c r="H22" i="426" s="1"/>
  <c r="AA22" i="425" a="1"/>
  <c r="AA22" i="425" s="1"/>
  <c r="H23" i="425" a="1"/>
  <c r="H23" i="425" s="1"/>
  <c r="AA23" i="424" a="1"/>
  <c r="AA23" i="424" s="1"/>
  <c r="H24" i="424" a="1"/>
  <c r="H24" i="424" s="1"/>
  <c r="AA20" i="423" a="1"/>
  <c r="AA20" i="423" s="1"/>
  <c r="H21" i="423" a="1"/>
  <c r="H21" i="423" s="1"/>
  <c r="B20" i="422"/>
  <c r="A21" i="422"/>
  <c r="AA23" i="491" l="1" a="1"/>
  <c r="AA23" i="491" s="1"/>
  <c r="H24" i="491" a="1"/>
  <c r="H24" i="491" s="1"/>
  <c r="AA21" i="490" a="1"/>
  <c r="AA21" i="490" s="1"/>
  <c r="H22" i="490" a="1"/>
  <c r="H22" i="490" s="1"/>
  <c r="AA21" i="489" a="1"/>
  <c r="AA21" i="489" s="1"/>
  <c r="H22" i="489" a="1"/>
  <c r="H22" i="489" s="1"/>
  <c r="AA23" i="488" a="1"/>
  <c r="AA23" i="488" s="1"/>
  <c r="H24" i="488" a="1"/>
  <c r="H24" i="488" s="1"/>
  <c r="AA21" i="487" a="1"/>
  <c r="AA21" i="487" s="1"/>
  <c r="H22" i="487" a="1"/>
  <c r="H22" i="487" s="1"/>
  <c r="AA21" i="486" a="1"/>
  <c r="AA21" i="486" s="1"/>
  <c r="H22" i="486" a="1"/>
  <c r="H22" i="486" s="1"/>
  <c r="AA21" i="485" a="1"/>
  <c r="AA21" i="485" s="1"/>
  <c r="H22" i="485" a="1"/>
  <c r="H22" i="485" s="1"/>
  <c r="AA22" i="484" a="1"/>
  <c r="AA22" i="484" s="1"/>
  <c r="H23" i="484" a="1"/>
  <c r="H23" i="484" s="1"/>
  <c r="AA21" i="483" a="1"/>
  <c r="AA21" i="483" s="1"/>
  <c r="H22" i="483" a="1"/>
  <c r="H22" i="483" s="1"/>
  <c r="AA22" i="482" a="1"/>
  <c r="AA22" i="482" s="1"/>
  <c r="H23" i="482" a="1"/>
  <c r="H23" i="482" s="1"/>
  <c r="AA21" i="481" a="1"/>
  <c r="AA21" i="481" s="1"/>
  <c r="H22" i="481" a="1"/>
  <c r="H22" i="481" s="1"/>
  <c r="AA22" i="480" a="1"/>
  <c r="AA22" i="480" s="1"/>
  <c r="H23" i="480" a="1"/>
  <c r="H23" i="480" s="1"/>
  <c r="AA22" i="479" a="1"/>
  <c r="AA22" i="479" s="1"/>
  <c r="H23" i="479" a="1"/>
  <c r="H23" i="479" s="1"/>
  <c r="AA21" i="478" a="1"/>
  <c r="AA21" i="478" s="1"/>
  <c r="H22" i="478" a="1"/>
  <c r="H22" i="478" s="1"/>
  <c r="AA22" i="477" a="1"/>
  <c r="AA22" i="477" s="1"/>
  <c r="H23" i="477" a="1"/>
  <c r="H23" i="477" s="1"/>
  <c r="AA22" i="476" a="1"/>
  <c r="AA22" i="476" s="1"/>
  <c r="H23" i="476" a="1"/>
  <c r="H23" i="476" s="1"/>
  <c r="AA22" i="475" a="1"/>
  <c r="AA22" i="475" s="1"/>
  <c r="H23" i="475" a="1"/>
  <c r="H23" i="475" s="1"/>
  <c r="AA21" i="474" a="1"/>
  <c r="AA21" i="474" s="1"/>
  <c r="H22" i="474" a="1"/>
  <c r="H22" i="474" s="1"/>
  <c r="AA22" i="472" a="1"/>
  <c r="AA22" i="472" s="1"/>
  <c r="H23" i="472" a="1"/>
  <c r="H23" i="472" s="1"/>
  <c r="AA23" i="471" a="1"/>
  <c r="AA23" i="471" s="1"/>
  <c r="H24" i="471" a="1"/>
  <c r="H24" i="471" s="1"/>
  <c r="AA22" i="470" a="1"/>
  <c r="AA22" i="470" s="1"/>
  <c r="H23" i="470" a="1"/>
  <c r="H23" i="470" s="1"/>
  <c r="AA22" i="469" a="1"/>
  <c r="AA22" i="469" s="1"/>
  <c r="H23" i="469" a="1"/>
  <c r="H23" i="469" s="1"/>
  <c r="AA21" i="468" a="1"/>
  <c r="AA21" i="468" s="1"/>
  <c r="H22" i="468" a="1"/>
  <c r="H22" i="468" s="1"/>
  <c r="AA21" i="467" a="1"/>
  <c r="AA21" i="467" s="1"/>
  <c r="H22" i="467" a="1"/>
  <c r="H22" i="467" s="1"/>
  <c r="AA22" i="466" a="1"/>
  <c r="AA22" i="466" s="1"/>
  <c r="H23" i="466" a="1"/>
  <c r="H23" i="466" s="1"/>
  <c r="AA22" i="465" a="1"/>
  <c r="AA22" i="465" s="1"/>
  <c r="H23" i="465" a="1"/>
  <c r="H23" i="465" s="1"/>
  <c r="AA22" i="464" a="1"/>
  <c r="AA22" i="464" s="1"/>
  <c r="H23" i="464" a="1"/>
  <c r="H23" i="464" s="1"/>
  <c r="AA22" i="463" a="1"/>
  <c r="AA22" i="463" s="1"/>
  <c r="H23" i="463" a="1"/>
  <c r="H23" i="463" s="1"/>
  <c r="AA22" i="462" a="1"/>
  <c r="AA22" i="462" s="1"/>
  <c r="H23" i="462" a="1"/>
  <c r="H23" i="462" s="1"/>
  <c r="AA22" i="461" a="1"/>
  <c r="AA22" i="461" s="1"/>
  <c r="H23" i="461" a="1"/>
  <c r="H23" i="461" s="1"/>
  <c r="AA21" i="460" a="1"/>
  <c r="AA21" i="460" s="1"/>
  <c r="H22" i="460" a="1"/>
  <c r="H22" i="460" s="1"/>
  <c r="AA21" i="456" a="1"/>
  <c r="AA21" i="456" s="1"/>
  <c r="H22" i="456" a="1"/>
  <c r="H22" i="456" s="1"/>
  <c r="AA21" i="459" a="1"/>
  <c r="AA21" i="459" s="1"/>
  <c r="H22" i="459" a="1"/>
  <c r="H22" i="459" s="1"/>
  <c r="AA22" i="458" a="1"/>
  <c r="AA22" i="458" s="1"/>
  <c r="H23" i="458" a="1"/>
  <c r="H23" i="458" s="1"/>
  <c r="AA22" i="457" a="1"/>
  <c r="AA22" i="457" s="1"/>
  <c r="H23" i="457" a="1"/>
  <c r="H23" i="457" s="1"/>
  <c r="AA22" i="454" a="1"/>
  <c r="AA22" i="454" s="1"/>
  <c r="H23" i="454" a="1"/>
  <c r="H23" i="454" s="1"/>
  <c r="AA22" i="453" a="1"/>
  <c r="AA22" i="453" s="1"/>
  <c r="H23" i="453" a="1"/>
  <c r="H23" i="453" s="1"/>
  <c r="AA21" i="451" a="1"/>
  <c r="AA21" i="451" s="1"/>
  <c r="H22" i="451" a="1"/>
  <c r="H22" i="451" s="1"/>
  <c r="AA25" i="450" a="1"/>
  <c r="AA25" i="450" s="1"/>
  <c r="H26" i="450" a="1"/>
  <c r="H26" i="450" s="1"/>
  <c r="AA21" i="449" a="1"/>
  <c r="AA21" i="449" s="1"/>
  <c r="H22" i="449" a="1"/>
  <c r="H22" i="449" s="1"/>
  <c r="AA21" i="448" a="1"/>
  <c r="AA21" i="448" s="1"/>
  <c r="H22" i="448" a="1"/>
  <c r="H22" i="448" s="1"/>
  <c r="AA22" i="447" a="1"/>
  <c r="AA22" i="447" s="1"/>
  <c r="H23" i="447" a="1"/>
  <c r="H23" i="447" s="1"/>
  <c r="AA21" i="446" a="1"/>
  <c r="AA21" i="446" s="1"/>
  <c r="H22" i="446" a="1"/>
  <c r="H22" i="446" s="1"/>
  <c r="AA21" i="445" a="1"/>
  <c r="AA21" i="445" s="1"/>
  <c r="H22" i="445" a="1"/>
  <c r="H22" i="445" s="1"/>
  <c r="AA21" i="444" a="1"/>
  <c r="AA21" i="444" s="1"/>
  <c r="H22" i="444" a="1"/>
  <c r="H22" i="444" s="1"/>
  <c r="AA23" i="443" a="1"/>
  <c r="AA23" i="443" s="1"/>
  <c r="H24" i="443" a="1"/>
  <c r="H24" i="443" s="1"/>
  <c r="AA21" i="442" a="1"/>
  <c r="AA21" i="442" s="1"/>
  <c r="H22" i="442" a="1"/>
  <c r="H22" i="442" s="1"/>
  <c r="AA22" i="441" a="1"/>
  <c r="AA22" i="441" s="1"/>
  <c r="H23" i="441" a="1"/>
  <c r="H23" i="441" s="1"/>
  <c r="AA21" i="440" a="1"/>
  <c r="AA21" i="440" s="1"/>
  <c r="H22" i="440" a="1"/>
  <c r="H22" i="440" s="1"/>
  <c r="AA21" i="438" a="1"/>
  <c r="AA21" i="438" s="1"/>
  <c r="H22" i="438" a="1"/>
  <c r="H22" i="438" s="1"/>
  <c r="AA22" i="437" a="1"/>
  <c r="AA22" i="437" s="1"/>
  <c r="H23" i="437" a="1"/>
  <c r="H23" i="437" s="1"/>
  <c r="AA22" i="435" a="1"/>
  <c r="AA22" i="435" s="1"/>
  <c r="H23" i="435" a="1"/>
  <c r="H23" i="435" s="1"/>
  <c r="AA22" i="436" a="1"/>
  <c r="AA22" i="436" s="1"/>
  <c r="H23" i="436" a="1"/>
  <c r="H23" i="436" s="1"/>
  <c r="AA22" i="434" a="1"/>
  <c r="AA22" i="434" s="1"/>
  <c r="H23" i="434" a="1"/>
  <c r="H23" i="434" s="1"/>
  <c r="AA21" i="432" a="1"/>
  <c r="AA21" i="432" s="1"/>
  <c r="H22" i="432" a="1"/>
  <c r="H22" i="432" s="1"/>
  <c r="AA22" i="433" a="1"/>
  <c r="AA22" i="433" s="1"/>
  <c r="H23" i="433" a="1"/>
  <c r="H23" i="433" s="1"/>
  <c r="AA21" i="431" a="1"/>
  <c r="AA21" i="431" s="1"/>
  <c r="H22" i="431" a="1"/>
  <c r="H22" i="431" s="1"/>
  <c r="AA22" i="430" a="1"/>
  <c r="AA22" i="430" s="1"/>
  <c r="H23" i="430" a="1"/>
  <c r="H23" i="430" s="1"/>
  <c r="AA21" i="429" a="1"/>
  <c r="AA21" i="429" s="1"/>
  <c r="H22" i="429" a="1"/>
  <c r="H22" i="429" s="1"/>
  <c r="AA21" i="428" a="1"/>
  <c r="AA21" i="428" s="1"/>
  <c r="H22" i="428" a="1"/>
  <c r="H22" i="428" s="1"/>
  <c r="AA22" i="427" a="1"/>
  <c r="AA22" i="427" s="1"/>
  <c r="H23" i="427" a="1"/>
  <c r="H23" i="427" s="1"/>
  <c r="AA22" i="426" a="1"/>
  <c r="AA22" i="426" s="1"/>
  <c r="H23" i="426" a="1"/>
  <c r="H23" i="426" s="1"/>
  <c r="AA23" i="425" a="1"/>
  <c r="AA23" i="425" s="1"/>
  <c r="H24" i="425" a="1"/>
  <c r="H24" i="425" s="1"/>
  <c r="AA21" i="423" a="1"/>
  <c r="AA21" i="423" s="1"/>
  <c r="H22" i="423" a="1"/>
  <c r="H22" i="423" s="1"/>
  <c r="AA24" i="424" a="1"/>
  <c r="AA24" i="424" s="1"/>
  <c r="H25" i="424" a="1"/>
  <c r="H25" i="424" s="1"/>
  <c r="B21" i="422"/>
  <c r="A22" i="422"/>
  <c r="AA24" i="491" l="1" a="1"/>
  <c r="AA24" i="491" s="1"/>
  <c r="H25" i="491" a="1"/>
  <c r="H25" i="491" s="1"/>
  <c r="AA22" i="490" a="1"/>
  <c r="AA22" i="490" s="1"/>
  <c r="H23" i="490" a="1"/>
  <c r="H23" i="490" s="1"/>
  <c r="AA22" i="489" a="1"/>
  <c r="AA22" i="489" s="1"/>
  <c r="H23" i="489" a="1"/>
  <c r="H23" i="489" s="1"/>
  <c r="AA24" i="488" a="1"/>
  <c r="AA24" i="488" s="1"/>
  <c r="H25" i="488" a="1"/>
  <c r="H25" i="488" s="1"/>
  <c r="AA22" i="487" a="1"/>
  <c r="AA22" i="487" s="1"/>
  <c r="H23" i="487" a="1"/>
  <c r="H23" i="487" s="1"/>
  <c r="AA22" i="486" a="1"/>
  <c r="AA22" i="486" s="1"/>
  <c r="H23" i="486" a="1"/>
  <c r="H23" i="486" s="1"/>
  <c r="AA22" i="485" a="1"/>
  <c r="AA22" i="485" s="1"/>
  <c r="H23" i="485" a="1"/>
  <c r="H23" i="485" s="1"/>
  <c r="AA23" i="484" a="1"/>
  <c r="AA23" i="484" s="1"/>
  <c r="H24" i="484" a="1"/>
  <c r="H24" i="484" s="1"/>
  <c r="AA22" i="483" a="1"/>
  <c r="AA22" i="483" s="1"/>
  <c r="H23" i="483" a="1"/>
  <c r="H23" i="483" s="1"/>
  <c r="AA23" i="482" a="1"/>
  <c r="AA23" i="482" s="1"/>
  <c r="H24" i="482" a="1"/>
  <c r="H24" i="482" s="1"/>
  <c r="AA22" i="481" a="1"/>
  <c r="AA22" i="481" s="1"/>
  <c r="H23" i="481" a="1"/>
  <c r="H23" i="481" s="1"/>
  <c r="AA23" i="480" a="1"/>
  <c r="AA23" i="480" s="1"/>
  <c r="H24" i="480" a="1"/>
  <c r="H24" i="480" s="1"/>
  <c r="AA23" i="479" a="1"/>
  <c r="AA23" i="479" s="1"/>
  <c r="H24" i="479" a="1"/>
  <c r="H24" i="479" s="1"/>
  <c r="AA22" i="478" a="1"/>
  <c r="AA22" i="478" s="1"/>
  <c r="H23" i="478" a="1"/>
  <c r="H23" i="478" s="1"/>
  <c r="AA23" i="477" a="1"/>
  <c r="AA23" i="477" s="1"/>
  <c r="H24" i="477" a="1"/>
  <c r="H24" i="477" s="1"/>
  <c r="AA23" i="476" a="1"/>
  <c r="AA23" i="476" s="1"/>
  <c r="H24" i="476" a="1"/>
  <c r="H24" i="476" s="1"/>
  <c r="AA23" i="475" a="1"/>
  <c r="AA23" i="475" s="1"/>
  <c r="H24" i="475" a="1"/>
  <c r="H24" i="475" s="1"/>
  <c r="AA22" i="474" a="1"/>
  <c r="AA22" i="474" s="1"/>
  <c r="H23" i="474" a="1"/>
  <c r="H23" i="474" s="1"/>
  <c r="AA23" i="472" a="1"/>
  <c r="AA23" i="472" s="1"/>
  <c r="H24" i="472" a="1"/>
  <c r="H24" i="472" s="1"/>
  <c r="AA24" i="471" a="1"/>
  <c r="AA24" i="471" s="1"/>
  <c r="H25" i="471" a="1"/>
  <c r="H25" i="471" s="1"/>
  <c r="AA23" i="469" a="1"/>
  <c r="AA23" i="469" s="1"/>
  <c r="H24" i="469" a="1"/>
  <c r="H24" i="469" s="1"/>
  <c r="AA23" i="470" a="1"/>
  <c r="AA23" i="470" s="1"/>
  <c r="H24" i="470" a="1"/>
  <c r="H24" i="470" s="1"/>
  <c r="AA22" i="467" a="1"/>
  <c r="AA22" i="467" s="1"/>
  <c r="H23" i="467" a="1"/>
  <c r="H23" i="467" s="1"/>
  <c r="AA22" i="468" a="1"/>
  <c r="AA22" i="468" s="1"/>
  <c r="H23" i="468" a="1"/>
  <c r="H23" i="468" s="1"/>
  <c r="AA23" i="466" a="1"/>
  <c r="AA23" i="466" s="1"/>
  <c r="H24" i="466" a="1"/>
  <c r="H24" i="466" s="1"/>
  <c r="AA23" i="465" a="1"/>
  <c r="AA23" i="465" s="1"/>
  <c r="H24" i="465" a="1"/>
  <c r="H24" i="465" s="1"/>
  <c r="AA23" i="463" a="1"/>
  <c r="AA23" i="463" s="1"/>
  <c r="H24" i="463" a="1"/>
  <c r="H24" i="463" s="1"/>
  <c r="AA23" i="464" a="1"/>
  <c r="AA23" i="464" s="1"/>
  <c r="H24" i="464" a="1"/>
  <c r="H24" i="464" s="1"/>
  <c r="AA23" i="462" a="1"/>
  <c r="AA23" i="462" s="1"/>
  <c r="H24" i="462" a="1"/>
  <c r="H24" i="462" s="1"/>
  <c r="AA23" i="461" a="1"/>
  <c r="AA23" i="461" s="1"/>
  <c r="H24" i="461" a="1"/>
  <c r="H24" i="461" s="1"/>
  <c r="AA22" i="460" a="1"/>
  <c r="AA22" i="460" s="1"/>
  <c r="H23" i="460" a="1"/>
  <c r="H23" i="460" s="1"/>
  <c r="AA22" i="459" a="1"/>
  <c r="AA22" i="459" s="1"/>
  <c r="H23" i="459" a="1"/>
  <c r="H23" i="459" s="1"/>
  <c r="AA22" i="456" a="1"/>
  <c r="AA22" i="456" s="1"/>
  <c r="H23" i="456" a="1"/>
  <c r="H23" i="456" s="1"/>
  <c r="AA23" i="458" a="1"/>
  <c r="AA23" i="458" s="1"/>
  <c r="H24" i="458" a="1"/>
  <c r="H24" i="458" s="1"/>
  <c r="AA23" i="457" a="1"/>
  <c r="AA23" i="457" s="1"/>
  <c r="H24" i="457" a="1"/>
  <c r="H24" i="457" s="1"/>
  <c r="AA23" i="454" a="1"/>
  <c r="AA23" i="454" s="1"/>
  <c r="H24" i="454" a="1"/>
  <c r="H24" i="454" s="1"/>
  <c r="AA23" i="453" a="1"/>
  <c r="AA23" i="453" s="1"/>
  <c r="H24" i="453" a="1"/>
  <c r="H24" i="453" s="1"/>
  <c r="AA22" i="451" a="1"/>
  <c r="AA22" i="451" s="1"/>
  <c r="H23" i="451" a="1"/>
  <c r="H23" i="451" s="1"/>
  <c r="AA26" i="450" a="1"/>
  <c r="AA26" i="450" s="1"/>
  <c r="H27" i="450" a="1"/>
  <c r="H27" i="450" s="1"/>
  <c r="AA22" i="449" a="1"/>
  <c r="AA22" i="449" s="1"/>
  <c r="H23" i="449" a="1"/>
  <c r="H23" i="449" s="1"/>
  <c r="AA22" i="448" a="1"/>
  <c r="AA22" i="448" s="1"/>
  <c r="H23" i="448" a="1"/>
  <c r="H23" i="448" s="1"/>
  <c r="AA23" i="447" a="1"/>
  <c r="AA23" i="447" s="1"/>
  <c r="H24" i="447" a="1"/>
  <c r="H24" i="447" s="1"/>
  <c r="AA22" i="446" a="1"/>
  <c r="AA22" i="446" s="1"/>
  <c r="H23" i="446" a="1"/>
  <c r="H23" i="446" s="1"/>
  <c r="AA22" i="444" a="1"/>
  <c r="AA22" i="444" s="1"/>
  <c r="H23" i="444" a="1"/>
  <c r="H23" i="444" s="1"/>
  <c r="AA22" i="445" a="1"/>
  <c r="AA22" i="445" s="1"/>
  <c r="H23" i="445" a="1"/>
  <c r="H23" i="445" s="1"/>
  <c r="AA24" i="443" a="1"/>
  <c r="AA24" i="443" s="1"/>
  <c r="H25" i="443" a="1"/>
  <c r="H25" i="443" s="1"/>
  <c r="AA22" i="442" a="1"/>
  <c r="AA22" i="442" s="1"/>
  <c r="H23" i="442" a="1"/>
  <c r="H23" i="442" s="1"/>
  <c r="AA23" i="441" a="1"/>
  <c r="AA23" i="441" s="1"/>
  <c r="H24" i="441" a="1"/>
  <c r="H24" i="441" s="1"/>
  <c r="AA22" i="440" a="1"/>
  <c r="AA22" i="440" s="1"/>
  <c r="H23" i="440" a="1"/>
  <c r="H23" i="440" s="1"/>
  <c r="AA22" i="438" a="1"/>
  <c r="AA22" i="438" s="1"/>
  <c r="H23" i="438" a="1"/>
  <c r="H23" i="438" s="1"/>
  <c r="AA23" i="437" a="1"/>
  <c r="AA23" i="437" s="1"/>
  <c r="H24" i="437" a="1"/>
  <c r="H24" i="437" s="1"/>
  <c r="AA23" i="436" a="1"/>
  <c r="AA23" i="436" s="1"/>
  <c r="H24" i="436" a="1"/>
  <c r="H24" i="436" s="1"/>
  <c r="AA23" i="435" a="1"/>
  <c r="AA23" i="435" s="1"/>
  <c r="H24" i="435" a="1"/>
  <c r="H24" i="435" s="1"/>
  <c r="AA23" i="434" a="1"/>
  <c r="AA23" i="434" s="1"/>
  <c r="H24" i="434" a="1"/>
  <c r="H24" i="434" s="1"/>
  <c r="AA22" i="432" a="1"/>
  <c r="AA22" i="432" s="1"/>
  <c r="H23" i="432" a="1"/>
  <c r="H23" i="432" s="1"/>
  <c r="AA23" i="433" a="1"/>
  <c r="AA23" i="433" s="1"/>
  <c r="H24" i="433" a="1"/>
  <c r="H24" i="433" s="1"/>
  <c r="AA22" i="431" a="1"/>
  <c r="AA22" i="431" s="1"/>
  <c r="H23" i="431" a="1"/>
  <c r="H23" i="431" s="1"/>
  <c r="AA23" i="430" a="1"/>
  <c r="AA23" i="430" s="1"/>
  <c r="H24" i="430" a="1"/>
  <c r="H24" i="430" s="1"/>
  <c r="AA22" i="429" a="1"/>
  <c r="AA22" i="429" s="1"/>
  <c r="H23" i="429" a="1"/>
  <c r="H23" i="429" s="1"/>
  <c r="AA22" i="428" a="1"/>
  <c r="AA22" i="428" s="1"/>
  <c r="H23" i="428" a="1"/>
  <c r="H23" i="428" s="1"/>
  <c r="AA23" i="427" a="1"/>
  <c r="AA23" i="427" s="1"/>
  <c r="H24" i="427" a="1"/>
  <c r="H24" i="427" s="1"/>
  <c r="AA23" i="426" a="1"/>
  <c r="AA23" i="426" s="1"/>
  <c r="H24" i="426" a="1"/>
  <c r="H24" i="426" s="1"/>
  <c r="AA24" i="425" a="1"/>
  <c r="AA24" i="425" s="1"/>
  <c r="H25" i="425" a="1"/>
  <c r="H25" i="425" s="1"/>
  <c r="AA25" i="424" a="1"/>
  <c r="AA25" i="424" s="1"/>
  <c r="H26" i="424" a="1"/>
  <c r="H26" i="424" s="1"/>
  <c r="AA22" i="423" a="1"/>
  <c r="AA22" i="423" s="1"/>
  <c r="H23" i="423" a="1"/>
  <c r="H23" i="423" s="1"/>
  <c r="B22" i="422"/>
  <c r="A23" i="422"/>
  <c r="AA25" i="491" l="1" a="1"/>
  <c r="AA25" i="491" s="1"/>
  <c r="H26" i="491" a="1"/>
  <c r="H26" i="491" s="1"/>
  <c r="AA23" i="490" a="1"/>
  <c r="AA23" i="490" s="1"/>
  <c r="H24" i="490" a="1"/>
  <c r="H24" i="490" s="1"/>
  <c r="AA23" i="489" a="1"/>
  <c r="AA23" i="489" s="1"/>
  <c r="H24" i="489" a="1"/>
  <c r="H24" i="489" s="1"/>
  <c r="AA25" i="488" a="1"/>
  <c r="AA25" i="488" s="1"/>
  <c r="H26" i="488" a="1"/>
  <c r="H26" i="488" s="1"/>
  <c r="AA23" i="487" a="1"/>
  <c r="AA23" i="487" s="1"/>
  <c r="H24" i="487" a="1"/>
  <c r="H24" i="487" s="1"/>
  <c r="AA23" i="486" a="1"/>
  <c r="AA23" i="486" s="1"/>
  <c r="H24" i="486" a="1"/>
  <c r="H24" i="486" s="1"/>
  <c r="AA23" i="485" a="1"/>
  <c r="AA23" i="485" s="1"/>
  <c r="H24" i="485" a="1"/>
  <c r="H24" i="485" s="1"/>
  <c r="AA24" i="484" a="1"/>
  <c r="AA24" i="484" s="1"/>
  <c r="H25" i="484" a="1"/>
  <c r="H25" i="484" s="1"/>
  <c r="AA23" i="483" a="1"/>
  <c r="AA23" i="483" s="1"/>
  <c r="H24" i="483" a="1"/>
  <c r="H24" i="483" s="1"/>
  <c r="AA24" i="482" a="1"/>
  <c r="AA24" i="482" s="1"/>
  <c r="H25" i="482" a="1"/>
  <c r="H25" i="482" s="1"/>
  <c r="AA23" i="481" a="1"/>
  <c r="AA23" i="481" s="1"/>
  <c r="H24" i="481" a="1"/>
  <c r="H24" i="481" s="1"/>
  <c r="AA24" i="480" a="1"/>
  <c r="AA24" i="480" s="1"/>
  <c r="H25" i="480" a="1"/>
  <c r="H25" i="480" s="1"/>
  <c r="AA24" i="479" a="1"/>
  <c r="AA24" i="479" s="1"/>
  <c r="H25" i="479" a="1"/>
  <c r="H25" i="479" s="1"/>
  <c r="AA23" i="478" a="1"/>
  <c r="AA23" i="478" s="1"/>
  <c r="H24" i="478" a="1"/>
  <c r="H24" i="478" s="1"/>
  <c r="AA24" i="477" a="1"/>
  <c r="AA24" i="477" s="1"/>
  <c r="H25" i="477" a="1"/>
  <c r="H25" i="477" s="1"/>
  <c r="AA24" i="476" a="1"/>
  <c r="AA24" i="476" s="1"/>
  <c r="H25" i="476" a="1"/>
  <c r="H25" i="476" s="1"/>
  <c r="AA24" i="475" a="1"/>
  <c r="AA24" i="475" s="1"/>
  <c r="H25" i="475" a="1"/>
  <c r="H25" i="475" s="1"/>
  <c r="AA23" i="474" a="1"/>
  <c r="AA23" i="474" s="1"/>
  <c r="H24" i="474" a="1"/>
  <c r="H24" i="474" s="1"/>
  <c r="AA24" i="472" a="1"/>
  <c r="AA24" i="472" s="1"/>
  <c r="H25" i="472" a="1"/>
  <c r="H25" i="472" s="1"/>
  <c r="AA25" i="471" a="1"/>
  <c r="AA25" i="471" s="1"/>
  <c r="H26" i="471" a="1"/>
  <c r="H26" i="471" s="1"/>
  <c r="AA24" i="470" a="1"/>
  <c r="AA24" i="470" s="1"/>
  <c r="H25" i="470" a="1"/>
  <c r="H25" i="470" s="1"/>
  <c r="AA24" i="469" a="1"/>
  <c r="AA24" i="469" s="1"/>
  <c r="H25" i="469" a="1"/>
  <c r="H25" i="469" s="1"/>
  <c r="AA23" i="468" a="1"/>
  <c r="AA23" i="468" s="1"/>
  <c r="H24" i="468" a="1"/>
  <c r="H24" i="468" s="1"/>
  <c r="AA23" i="467" a="1"/>
  <c r="AA23" i="467" s="1"/>
  <c r="H24" i="467" a="1"/>
  <c r="H24" i="467" s="1"/>
  <c r="AA24" i="466" a="1"/>
  <c r="AA24" i="466" s="1"/>
  <c r="H25" i="466" a="1"/>
  <c r="H25" i="466" s="1"/>
  <c r="AA24" i="465" a="1"/>
  <c r="AA24" i="465" s="1"/>
  <c r="H25" i="465" a="1"/>
  <c r="H25" i="465" s="1"/>
  <c r="AA24" i="464" a="1"/>
  <c r="AA24" i="464" s="1"/>
  <c r="H25" i="464" a="1"/>
  <c r="H25" i="464" s="1"/>
  <c r="AA24" i="463" a="1"/>
  <c r="AA24" i="463" s="1"/>
  <c r="H25" i="463" a="1"/>
  <c r="H25" i="463" s="1"/>
  <c r="AA24" i="462" a="1"/>
  <c r="AA24" i="462" s="1"/>
  <c r="H25" i="462" a="1"/>
  <c r="H25" i="462" s="1"/>
  <c r="AA24" i="461" a="1"/>
  <c r="AA24" i="461" s="1"/>
  <c r="H25" i="461" a="1"/>
  <c r="H25" i="461" s="1"/>
  <c r="AA23" i="460" a="1"/>
  <c r="AA23" i="460" s="1"/>
  <c r="H24" i="460" a="1"/>
  <c r="H24" i="460" s="1"/>
  <c r="AA23" i="456" a="1"/>
  <c r="AA23" i="456" s="1"/>
  <c r="H24" i="456" a="1"/>
  <c r="H24" i="456" s="1"/>
  <c r="AA23" i="459" a="1"/>
  <c r="AA23" i="459" s="1"/>
  <c r="H24" i="459" a="1"/>
  <c r="H24" i="459" s="1"/>
  <c r="AA24" i="458" a="1"/>
  <c r="AA24" i="458" s="1"/>
  <c r="H25" i="458" a="1"/>
  <c r="H25" i="458" s="1"/>
  <c r="AA24" i="457" a="1"/>
  <c r="AA24" i="457" s="1"/>
  <c r="H25" i="457" a="1"/>
  <c r="H25" i="457" s="1"/>
  <c r="AA24" i="454" a="1"/>
  <c r="AA24" i="454" s="1"/>
  <c r="H25" i="454" a="1"/>
  <c r="H25" i="454" s="1"/>
  <c r="AA24" i="453" a="1"/>
  <c r="AA24" i="453" s="1"/>
  <c r="H25" i="453" a="1"/>
  <c r="H25" i="453" s="1"/>
  <c r="AA23" i="451" a="1"/>
  <c r="AA23" i="451" s="1"/>
  <c r="H24" i="451" a="1"/>
  <c r="H24" i="451" s="1"/>
  <c r="AA27" i="450" a="1"/>
  <c r="AA27" i="450" s="1"/>
  <c r="H28" i="450" a="1"/>
  <c r="H28" i="450" s="1"/>
  <c r="AA23" i="449" a="1"/>
  <c r="AA23" i="449" s="1"/>
  <c r="H24" i="449" a="1"/>
  <c r="H24" i="449" s="1"/>
  <c r="AA23" i="448" a="1"/>
  <c r="AA23" i="448" s="1"/>
  <c r="H24" i="448" a="1"/>
  <c r="H24" i="448" s="1"/>
  <c r="AA24" i="447" a="1"/>
  <c r="AA24" i="447" s="1"/>
  <c r="H25" i="447" a="1"/>
  <c r="H25" i="447" s="1"/>
  <c r="AA23" i="446" a="1"/>
  <c r="AA23" i="446" s="1"/>
  <c r="H24" i="446" a="1"/>
  <c r="H24" i="446" s="1"/>
  <c r="AA23" i="445" a="1"/>
  <c r="AA23" i="445" s="1"/>
  <c r="H24" i="445" a="1"/>
  <c r="H24" i="445" s="1"/>
  <c r="AA23" i="444" a="1"/>
  <c r="AA23" i="444" s="1"/>
  <c r="H24" i="444" a="1"/>
  <c r="H24" i="444" s="1"/>
  <c r="AA25" i="443" a="1"/>
  <c r="AA25" i="443" s="1"/>
  <c r="H26" i="443" a="1"/>
  <c r="H26" i="443" s="1"/>
  <c r="AA23" i="442" a="1"/>
  <c r="AA23" i="442" s="1"/>
  <c r="H24" i="442" a="1"/>
  <c r="H24" i="442" s="1"/>
  <c r="AA24" i="441" a="1"/>
  <c r="AA24" i="441" s="1"/>
  <c r="H25" i="441" a="1"/>
  <c r="H25" i="441" s="1"/>
  <c r="AA23" i="440" a="1"/>
  <c r="AA23" i="440" s="1"/>
  <c r="H24" i="440" a="1"/>
  <c r="H24" i="440" s="1"/>
  <c r="AA23" i="438" a="1"/>
  <c r="AA23" i="438" s="1"/>
  <c r="H24" i="438" a="1"/>
  <c r="H24" i="438" s="1"/>
  <c r="AA24" i="437" a="1"/>
  <c r="AA24" i="437" s="1"/>
  <c r="H25" i="437" a="1"/>
  <c r="H25" i="437" s="1"/>
  <c r="AA24" i="435" a="1"/>
  <c r="AA24" i="435" s="1"/>
  <c r="H25" i="435" a="1"/>
  <c r="H25" i="435" s="1"/>
  <c r="AA24" i="436" a="1"/>
  <c r="AA24" i="436" s="1"/>
  <c r="H25" i="436" a="1"/>
  <c r="H25" i="436" s="1"/>
  <c r="AA24" i="434" a="1"/>
  <c r="AA24" i="434" s="1"/>
  <c r="H25" i="434" a="1"/>
  <c r="H25" i="434" s="1"/>
  <c r="AA24" i="433" a="1"/>
  <c r="AA24" i="433" s="1"/>
  <c r="H25" i="433" a="1"/>
  <c r="H25" i="433" s="1"/>
  <c r="AA23" i="432" a="1"/>
  <c r="AA23" i="432" s="1"/>
  <c r="H24" i="432" a="1"/>
  <c r="H24" i="432" s="1"/>
  <c r="AA23" i="431" a="1"/>
  <c r="AA23" i="431" s="1"/>
  <c r="H24" i="431" a="1"/>
  <c r="H24" i="431" s="1"/>
  <c r="AA24" i="430" a="1"/>
  <c r="AA24" i="430" s="1"/>
  <c r="H25" i="430" a="1"/>
  <c r="H25" i="430" s="1"/>
  <c r="AA23" i="429" a="1"/>
  <c r="AA23" i="429" s="1"/>
  <c r="H24" i="429" a="1"/>
  <c r="H24" i="429" s="1"/>
  <c r="AA23" i="428" a="1"/>
  <c r="AA23" i="428" s="1"/>
  <c r="H24" i="428" a="1"/>
  <c r="H24" i="428" s="1"/>
  <c r="AA24" i="427" a="1"/>
  <c r="AA24" i="427" s="1"/>
  <c r="H25" i="427" a="1"/>
  <c r="H25" i="427" s="1"/>
  <c r="AA24" i="426" a="1"/>
  <c r="AA24" i="426" s="1"/>
  <c r="H25" i="426" a="1"/>
  <c r="H25" i="426" s="1"/>
  <c r="AA25" i="425" a="1"/>
  <c r="AA25" i="425" s="1"/>
  <c r="H26" i="425" a="1"/>
  <c r="H26" i="425" s="1"/>
  <c r="AA23" i="423" a="1"/>
  <c r="AA23" i="423" s="1"/>
  <c r="H24" i="423" a="1"/>
  <c r="H24" i="423" s="1"/>
  <c r="AA26" i="424" a="1"/>
  <c r="AA26" i="424" s="1"/>
  <c r="H27" i="424" a="1"/>
  <c r="H27" i="424" s="1"/>
  <c r="B23" i="422"/>
  <c r="A24" i="422"/>
  <c r="AA26" i="491" l="1" a="1"/>
  <c r="AA26" i="491" s="1"/>
  <c r="H27" i="491" a="1"/>
  <c r="H27" i="491" s="1"/>
  <c r="AA24" i="490" a="1"/>
  <c r="AA24" i="490" s="1"/>
  <c r="H25" i="490" a="1"/>
  <c r="H25" i="490" s="1"/>
  <c r="AA24" i="489" a="1"/>
  <c r="AA24" i="489" s="1"/>
  <c r="H25" i="489" a="1"/>
  <c r="H25" i="489" s="1"/>
  <c r="AA26" i="488" a="1"/>
  <c r="AA26" i="488" s="1"/>
  <c r="H27" i="488" a="1"/>
  <c r="H27" i="488" s="1"/>
  <c r="AA24" i="487" a="1"/>
  <c r="AA24" i="487" s="1"/>
  <c r="H25" i="487" a="1"/>
  <c r="H25" i="487" s="1"/>
  <c r="AA24" i="486" a="1"/>
  <c r="AA24" i="486" s="1"/>
  <c r="H25" i="486" a="1"/>
  <c r="H25" i="486" s="1"/>
  <c r="AA24" i="485" a="1"/>
  <c r="AA24" i="485" s="1"/>
  <c r="H25" i="485" a="1"/>
  <c r="H25" i="485" s="1"/>
  <c r="AA25" i="484" a="1"/>
  <c r="AA25" i="484" s="1"/>
  <c r="H26" i="484" a="1"/>
  <c r="H26" i="484" s="1"/>
  <c r="AA24" i="483" a="1"/>
  <c r="AA24" i="483" s="1"/>
  <c r="H25" i="483" a="1"/>
  <c r="H25" i="483" s="1"/>
  <c r="AA25" i="482" a="1"/>
  <c r="AA25" i="482" s="1"/>
  <c r="H26" i="482" a="1"/>
  <c r="H26" i="482" s="1"/>
  <c r="AA24" i="481" a="1"/>
  <c r="AA24" i="481" s="1"/>
  <c r="H25" i="481" a="1"/>
  <c r="H25" i="481" s="1"/>
  <c r="AA25" i="480" a="1"/>
  <c r="AA25" i="480" s="1"/>
  <c r="H26" i="480" a="1"/>
  <c r="H26" i="480" s="1"/>
  <c r="AA25" i="479" a="1"/>
  <c r="AA25" i="479" s="1"/>
  <c r="H26" i="479" a="1"/>
  <c r="H26" i="479" s="1"/>
  <c r="AA24" i="478" a="1"/>
  <c r="AA24" i="478" s="1"/>
  <c r="H25" i="478" a="1"/>
  <c r="H25" i="478" s="1"/>
  <c r="AA25" i="477" a="1"/>
  <c r="AA25" i="477" s="1"/>
  <c r="H26" i="477" a="1"/>
  <c r="H26" i="477" s="1"/>
  <c r="AA25" i="476" a="1"/>
  <c r="AA25" i="476" s="1"/>
  <c r="H26" i="476" a="1"/>
  <c r="H26" i="476" s="1"/>
  <c r="AA25" i="475" a="1"/>
  <c r="AA25" i="475" s="1"/>
  <c r="H26" i="475" a="1"/>
  <c r="H26" i="475" s="1"/>
  <c r="AA24" i="474" a="1"/>
  <c r="AA24" i="474" s="1"/>
  <c r="H25" i="474" a="1"/>
  <c r="H25" i="474" s="1"/>
  <c r="AA25" i="472" a="1"/>
  <c r="AA25" i="472" s="1"/>
  <c r="H26" i="472" a="1"/>
  <c r="H26" i="472" s="1"/>
  <c r="AA26" i="471" a="1"/>
  <c r="AA26" i="471" s="1"/>
  <c r="H27" i="471" a="1"/>
  <c r="H27" i="471" s="1"/>
  <c r="AA25" i="469" a="1"/>
  <c r="AA25" i="469" s="1"/>
  <c r="H26" i="469" a="1"/>
  <c r="H26" i="469" s="1"/>
  <c r="AA25" i="470" a="1"/>
  <c r="AA25" i="470" s="1"/>
  <c r="H26" i="470" a="1"/>
  <c r="H26" i="470" s="1"/>
  <c r="AA24" i="467" a="1"/>
  <c r="AA24" i="467" s="1"/>
  <c r="H25" i="467" a="1"/>
  <c r="H25" i="467" s="1"/>
  <c r="AA24" i="468" a="1"/>
  <c r="AA24" i="468" s="1"/>
  <c r="H25" i="468" a="1"/>
  <c r="H25" i="468" s="1"/>
  <c r="AA25" i="466" a="1"/>
  <c r="AA25" i="466" s="1"/>
  <c r="H26" i="466" a="1"/>
  <c r="H26" i="466" s="1"/>
  <c r="AA25" i="465" a="1"/>
  <c r="AA25" i="465" s="1"/>
  <c r="H26" i="465" a="1"/>
  <c r="H26" i="465" s="1"/>
  <c r="AA25" i="463" a="1"/>
  <c r="AA25" i="463" s="1"/>
  <c r="H26" i="463" a="1"/>
  <c r="H26" i="463" s="1"/>
  <c r="AA25" i="464" a="1"/>
  <c r="AA25" i="464" s="1"/>
  <c r="H26" i="464" a="1"/>
  <c r="H26" i="464" s="1"/>
  <c r="AA25" i="462" a="1"/>
  <c r="AA25" i="462" s="1"/>
  <c r="H26" i="462" a="1"/>
  <c r="H26" i="462" s="1"/>
  <c r="AA25" i="461" a="1"/>
  <c r="AA25" i="461" s="1"/>
  <c r="H26" i="461" a="1"/>
  <c r="H26" i="461" s="1"/>
  <c r="AA24" i="460" a="1"/>
  <c r="AA24" i="460" s="1"/>
  <c r="H25" i="460" a="1"/>
  <c r="H25" i="460" s="1"/>
  <c r="AA24" i="459" a="1"/>
  <c r="AA24" i="459" s="1"/>
  <c r="H25" i="459" a="1"/>
  <c r="H25" i="459" s="1"/>
  <c r="AA24" i="456" a="1"/>
  <c r="AA24" i="456" s="1"/>
  <c r="H25" i="456" a="1"/>
  <c r="H25" i="456" s="1"/>
  <c r="AA25" i="458" a="1"/>
  <c r="AA25" i="458" s="1"/>
  <c r="H26" i="458" a="1"/>
  <c r="H26" i="458" s="1"/>
  <c r="AA25" i="457" a="1"/>
  <c r="AA25" i="457" s="1"/>
  <c r="H26" i="457" a="1"/>
  <c r="H26" i="457" s="1"/>
  <c r="AA25" i="454" a="1"/>
  <c r="AA25" i="454" s="1"/>
  <c r="H26" i="454" a="1"/>
  <c r="H26" i="454" s="1"/>
  <c r="AA25" i="453" a="1"/>
  <c r="AA25" i="453" s="1"/>
  <c r="H26" i="453" a="1"/>
  <c r="H26" i="453" s="1"/>
  <c r="AA24" i="451" a="1"/>
  <c r="AA24" i="451" s="1"/>
  <c r="H25" i="451" a="1"/>
  <c r="H25" i="451" s="1"/>
  <c r="AA28" i="450" a="1"/>
  <c r="AA28" i="450" s="1"/>
  <c r="H29" i="450" a="1"/>
  <c r="H29" i="450" s="1"/>
  <c r="AA24" i="449" a="1"/>
  <c r="AA24" i="449" s="1"/>
  <c r="H25" i="449" a="1"/>
  <c r="H25" i="449" s="1"/>
  <c r="AA24" i="448" a="1"/>
  <c r="AA24" i="448" s="1"/>
  <c r="H25" i="448" a="1"/>
  <c r="H25" i="448" s="1"/>
  <c r="AA25" i="447" a="1"/>
  <c r="AA25" i="447" s="1"/>
  <c r="H26" i="447" a="1"/>
  <c r="H26" i="447" s="1"/>
  <c r="AA24" i="446" a="1"/>
  <c r="AA24" i="446" s="1"/>
  <c r="H25" i="446" a="1"/>
  <c r="H25" i="446" s="1"/>
  <c r="AA24" i="444" a="1"/>
  <c r="AA24" i="444" s="1"/>
  <c r="H25" i="444" a="1"/>
  <c r="H25" i="444" s="1"/>
  <c r="AA24" i="445" a="1"/>
  <c r="AA24" i="445" s="1"/>
  <c r="H25" i="445" a="1"/>
  <c r="H25" i="445" s="1"/>
  <c r="AA26" i="443" a="1"/>
  <c r="AA26" i="443" s="1"/>
  <c r="H27" i="443" a="1"/>
  <c r="H27" i="443" s="1"/>
  <c r="AA24" i="442" a="1"/>
  <c r="AA24" i="442" s="1"/>
  <c r="H25" i="442" a="1"/>
  <c r="H25" i="442" s="1"/>
  <c r="AA25" i="441" a="1"/>
  <c r="AA25" i="441" s="1"/>
  <c r="H26" i="441" a="1"/>
  <c r="H26" i="441" s="1"/>
  <c r="AA24" i="440" a="1"/>
  <c r="AA24" i="440" s="1"/>
  <c r="H25" i="440" a="1"/>
  <c r="H25" i="440" s="1"/>
  <c r="AA24" i="438" a="1"/>
  <c r="AA24" i="438" s="1"/>
  <c r="H25" i="438" a="1"/>
  <c r="H25" i="438" s="1"/>
  <c r="AA25" i="437" a="1"/>
  <c r="AA25" i="437" s="1"/>
  <c r="H26" i="437" a="1"/>
  <c r="H26" i="437" s="1"/>
  <c r="AA25" i="436" a="1"/>
  <c r="AA25" i="436" s="1"/>
  <c r="H26" i="436" a="1"/>
  <c r="H26" i="436" s="1"/>
  <c r="AA25" i="435" a="1"/>
  <c r="AA25" i="435" s="1"/>
  <c r="H26" i="435" a="1"/>
  <c r="H26" i="435" s="1"/>
  <c r="AA25" i="434" a="1"/>
  <c r="AA25" i="434" s="1"/>
  <c r="H26" i="434" a="1"/>
  <c r="H26" i="434" s="1"/>
  <c r="AA24" i="432" a="1"/>
  <c r="AA24" i="432" s="1"/>
  <c r="H25" i="432" a="1"/>
  <c r="H25" i="432" s="1"/>
  <c r="AA25" i="433" a="1"/>
  <c r="AA25" i="433" s="1"/>
  <c r="H26" i="433" a="1"/>
  <c r="H26" i="433" s="1"/>
  <c r="AA24" i="431" a="1"/>
  <c r="AA24" i="431" s="1"/>
  <c r="H25" i="431" a="1"/>
  <c r="H25" i="431" s="1"/>
  <c r="AA25" i="430" a="1"/>
  <c r="AA25" i="430" s="1"/>
  <c r="H26" i="430" a="1"/>
  <c r="H26" i="430" s="1"/>
  <c r="AA24" i="429" a="1"/>
  <c r="AA24" i="429" s="1"/>
  <c r="H25" i="429" a="1"/>
  <c r="H25" i="429" s="1"/>
  <c r="AA24" i="428" a="1"/>
  <c r="AA24" i="428" s="1"/>
  <c r="H25" i="428" a="1"/>
  <c r="H25" i="428" s="1"/>
  <c r="AA25" i="427" a="1"/>
  <c r="AA25" i="427" s="1"/>
  <c r="H26" i="427" a="1"/>
  <c r="H26" i="427" s="1"/>
  <c r="AA25" i="426" a="1"/>
  <c r="AA25" i="426" s="1"/>
  <c r="H26" i="426" a="1"/>
  <c r="H26" i="426" s="1"/>
  <c r="AA26" i="425" a="1"/>
  <c r="AA26" i="425" s="1"/>
  <c r="H27" i="425" a="1"/>
  <c r="H27" i="425" s="1"/>
  <c r="AA27" i="424" a="1"/>
  <c r="AA27" i="424" s="1"/>
  <c r="H28" i="424" a="1"/>
  <c r="H28" i="424" s="1"/>
  <c r="AA24" i="423" a="1"/>
  <c r="AA24" i="423" s="1"/>
  <c r="H25" i="423" a="1"/>
  <c r="H25" i="423" s="1"/>
  <c r="B24" i="422"/>
  <c r="A25" i="422"/>
  <c r="AA27" i="491" l="1" a="1"/>
  <c r="AA27" i="491" s="1"/>
  <c r="H28" i="491" a="1"/>
  <c r="H28" i="491" s="1"/>
  <c r="AA25" i="490" a="1"/>
  <c r="AA25" i="490" s="1"/>
  <c r="H26" i="490" a="1"/>
  <c r="H26" i="490" s="1"/>
  <c r="AA25" i="489" a="1"/>
  <c r="AA25" i="489" s="1"/>
  <c r="H26" i="489" a="1"/>
  <c r="H26" i="489" s="1"/>
  <c r="AA27" i="488" a="1"/>
  <c r="AA27" i="488" s="1"/>
  <c r="H28" i="488" a="1"/>
  <c r="H28" i="488" s="1"/>
  <c r="AA25" i="487" a="1"/>
  <c r="AA25" i="487" s="1"/>
  <c r="H26" i="487" a="1"/>
  <c r="H26" i="487" s="1"/>
  <c r="AA25" i="486" a="1"/>
  <c r="AA25" i="486" s="1"/>
  <c r="H26" i="486" a="1"/>
  <c r="H26" i="486" s="1"/>
  <c r="AA25" i="485" a="1"/>
  <c r="AA25" i="485" s="1"/>
  <c r="H26" i="485" a="1"/>
  <c r="H26" i="485" s="1"/>
  <c r="AA26" i="484" a="1"/>
  <c r="AA26" i="484" s="1"/>
  <c r="H27" i="484" a="1"/>
  <c r="H27" i="484" s="1"/>
  <c r="AA25" i="483" a="1"/>
  <c r="AA25" i="483" s="1"/>
  <c r="H26" i="483" a="1"/>
  <c r="H26" i="483" s="1"/>
  <c r="AA26" i="482" a="1"/>
  <c r="AA26" i="482" s="1"/>
  <c r="H27" i="482" a="1"/>
  <c r="H27" i="482" s="1"/>
  <c r="AA25" i="481" a="1"/>
  <c r="AA25" i="481" s="1"/>
  <c r="H26" i="481" a="1"/>
  <c r="H26" i="481" s="1"/>
  <c r="AA26" i="480" a="1"/>
  <c r="AA26" i="480" s="1"/>
  <c r="H27" i="480" a="1"/>
  <c r="H27" i="480" s="1"/>
  <c r="AA26" i="479" a="1"/>
  <c r="AA26" i="479" s="1"/>
  <c r="H27" i="479" a="1"/>
  <c r="H27" i="479" s="1"/>
  <c r="AA25" i="478" a="1"/>
  <c r="AA25" i="478" s="1"/>
  <c r="H26" i="478" a="1"/>
  <c r="H26" i="478" s="1"/>
  <c r="AA26" i="477" a="1"/>
  <c r="AA26" i="477" s="1"/>
  <c r="H27" i="477" a="1"/>
  <c r="H27" i="477" s="1"/>
  <c r="AA26" i="476" a="1"/>
  <c r="AA26" i="476" s="1"/>
  <c r="H27" i="476" a="1"/>
  <c r="H27" i="476" s="1"/>
  <c r="AA26" i="475" a="1"/>
  <c r="AA26" i="475" s="1"/>
  <c r="H27" i="475" a="1"/>
  <c r="H27" i="475" s="1"/>
  <c r="AA25" i="474" a="1"/>
  <c r="AA25" i="474" s="1"/>
  <c r="H26" i="474" a="1"/>
  <c r="H26" i="474" s="1"/>
  <c r="AA26" i="472" a="1"/>
  <c r="AA26" i="472" s="1"/>
  <c r="H27" i="472" a="1"/>
  <c r="H27" i="472" s="1"/>
  <c r="AA27" i="471" a="1"/>
  <c r="AA27" i="471" s="1"/>
  <c r="H28" i="471" a="1"/>
  <c r="H28" i="471" s="1"/>
  <c r="AA26" i="470" a="1"/>
  <c r="AA26" i="470" s="1"/>
  <c r="H27" i="470" a="1"/>
  <c r="H27" i="470" s="1"/>
  <c r="AA26" i="469" a="1"/>
  <c r="AA26" i="469" s="1"/>
  <c r="H27" i="469" a="1"/>
  <c r="H27" i="469" s="1"/>
  <c r="AA25" i="468" a="1"/>
  <c r="AA25" i="468" s="1"/>
  <c r="H26" i="468" a="1"/>
  <c r="H26" i="468" s="1"/>
  <c r="AA25" i="467" a="1"/>
  <c r="AA25" i="467" s="1"/>
  <c r="H26" i="467" a="1"/>
  <c r="H26" i="467" s="1"/>
  <c r="AA26" i="466" a="1"/>
  <c r="AA26" i="466" s="1"/>
  <c r="H27" i="466" a="1"/>
  <c r="H27" i="466" s="1"/>
  <c r="AA26" i="465" a="1"/>
  <c r="AA26" i="465" s="1"/>
  <c r="H27" i="465" a="1"/>
  <c r="H27" i="465" s="1"/>
  <c r="AA26" i="464" a="1"/>
  <c r="AA26" i="464" s="1"/>
  <c r="H27" i="464" a="1"/>
  <c r="H27" i="464" s="1"/>
  <c r="AA26" i="463" a="1"/>
  <c r="AA26" i="463" s="1"/>
  <c r="H27" i="463" a="1"/>
  <c r="H27" i="463" s="1"/>
  <c r="AA26" i="462" a="1"/>
  <c r="AA26" i="462" s="1"/>
  <c r="H27" i="462" a="1"/>
  <c r="H27" i="462" s="1"/>
  <c r="AA26" i="461" a="1"/>
  <c r="AA26" i="461" s="1"/>
  <c r="H27" i="461" a="1"/>
  <c r="H27" i="461" s="1"/>
  <c r="AA25" i="460" a="1"/>
  <c r="AA25" i="460" s="1"/>
  <c r="H26" i="460" a="1"/>
  <c r="H26" i="460" s="1"/>
  <c r="AA25" i="456" a="1"/>
  <c r="AA25" i="456" s="1"/>
  <c r="H26" i="456" a="1"/>
  <c r="H26" i="456" s="1"/>
  <c r="AA25" i="459" a="1"/>
  <c r="AA25" i="459" s="1"/>
  <c r="H26" i="459" a="1"/>
  <c r="H26" i="459" s="1"/>
  <c r="AA26" i="458" a="1"/>
  <c r="AA26" i="458" s="1"/>
  <c r="H27" i="458" a="1"/>
  <c r="H27" i="458" s="1"/>
  <c r="AA26" i="457" a="1"/>
  <c r="AA26" i="457" s="1"/>
  <c r="H27" i="457" a="1"/>
  <c r="H27" i="457" s="1"/>
  <c r="AA26" i="454" a="1"/>
  <c r="AA26" i="454" s="1"/>
  <c r="H27" i="454" a="1"/>
  <c r="H27" i="454" s="1"/>
  <c r="AA26" i="453" a="1"/>
  <c r="AA26" i="453" s="1"/>
  <c r="H27" i="453" a="1"/>
  <c r="H27" i="453" s="1"/>
  <c r="AA25" i="451" a="1"/>
  <c r="AA25" i="451" s="1"/>
  <c r="H26" i="451" a="1"/>
  <c r="H26" i="451" s="1"/>
  <c r="AA29" i="450" a="1"/>
  <c r="AA29" i="450" s="1"/>
  <c r="H30" i="450" a="1"/>
  <c r="H30" i="450" s="1"/>
  <c r="AA25" i="449" a="1"/>
  <c r="AA25" i="449" s="1"/>
  <c r="H26" i="449" a="1"/>
  <c r="H26" i="449" s="1"/>
  <c r="AA25" i="448" a="1"/>
  <c r="AA25" i="448" s="1"/>
  <c r="H26" i="448" a="1"/>
  <c r="H26" i="448" s="1"/>
  <c r="AA26" i="447" a="1"/>
  <c r="AA26" i="447" s="1"/>
  <c r="H27" i="447" a="1"/>
  <c r="H27" i="447" s="1"/>
  <c r="AA25" i="446" a="1"/>
  <c r="AA25" i="446" s="1"/>
  <c r="H26" i="446" a="1"/>
  <c r="H26" i="446" s="1"/>
  <c r="AA25" i="445" a="1"/>
  <c r="AA25" i="445" s="1"/>
  <c r="H26" i="445" a="1"/>
  <c r="H26" i="445" s="1"/>
  <c r="AA25" i="444" a="1"/>
  <c r="AA25" i="444" s="1"/>
  <c r="H26" i="444" a="1"/>
  <c r="H26" i="444" s="1"/>
  <c r="AA27" i="443" a="1"/>
  <c r="AA27" i="443" s="1"/>
  <c r="H28" i="443" a="1"/>
  <c r="H28" i="443" s="1"/>
  <c r="AA25" i="442" a="1"/>
  <c r="AA25" i="442" s="1"/>
  <c r="H26" i="442" a="1"/>
  <c r="H26" i="442" s="1"/>
  <c r="AA26" i="441" a="1"/>
  <c r="AA26" i="441" s="1"/>
  <c r="H27" i="441" a="1"/>
  <c r="H27" i="441" s="1"/>
  <c r="AA25" i="440" a="1"/>
  <c r="AA25" i="440" s="1"/>
  <c r="H26" i="440" a="1"/>
  <c r="H26" i="440" s="1"/>
  <c r="AA25" i="438" a="1"/>
  <c r="AA25" i="438" s="1"/>
  <c r="H26" i="438" a="1"/>
  <c r="H26" i="438" s="1"/>
  <c r="AA26" i="437" a="1"/>
  <c r="AA26" i="437" s="1"/>
  <c r="H27" i="437" a="1"/>
  <c r="H27" i="437" s="1"/>
  <c r="AA26" i="435" a="1"/>
  <c r="AA26" i="435" s="1"/>
  <c r="H27" i="435" a="1"/>
  <c r="H27" i="435" s="1"/>
  <c r="AA26" i="436" a="1"/>
  <c r="AA26" i="436" s="1"/>
  <c r="H27" i="436" a="1"/>
  <c r="H27" i="436" s="1"/>
  <c r="AA26" i="434" a="1"/>
  <c r="AA26" i="434" s="1"/>
  <c r="H27" i="434" a="1"/>
  <c r="H27" i="434" s="1"/>
  <c r="AA25" i="432" a="1"/>
  <c r="AA25" i="432" s="1"/>
  <c r="H26" i="432" a="1"/>
  <c r="H26" i="432" s="1"/>
  <c r="AA26" i="433" a="1"/>
  <c r="AA26" i="433" s="1"/>
  <c r="H27" i="433" a="1"/>
  <c r="H27" i="433" s="1"/>
  <c r="AA25" i="431" a="1"/>
  <c r="AA25" i="431" s="1"/>
  <c r="H26" i="431" a="1"/>
  <c r="H26" i="431" s="1"/>
  <c r="AA26" i="430" a="1"/>
  <c r="AA26" i="430" s="1"/>
  <c r="H27" i="430" a="1"/>
  <c r="H27" i="430" s="1"/>
  <c r="AA25" i="429" a="1"/>
  <c r="AA25" i="429" s="1"/>
  <c r="H26" i="429" a="1"/>
  <c r="H26" i="429" s="1"/>
  <c r="AA25" i="428" a="1"/>
  <c r="AA25" i="428" s="1"/>
  <c r="H26" i="428" a="1"/>
  <c r="H26" i="428" s="1"/>
  <c r="AA26" i="427" a="1"/>
  <c r="AA26" i="427" s="1"/>
  <c r="H27" i="427" a="1"/>
  <c r="H27" i="427" s="1"/>
  <c r="AA26" i="426" a="1"/>
  <c r="AA26" i="426" s="1"/>
  <c r="H27" i="426" a="1"/>
  <c r="H27" i="426" s="1"/>
  <c r="AA27" i="425" a="1"/>
  <c r="AA27" i="425" s="1"/>
  <c r="H28" i="425" a="1"/>
  <c r="H28" i="425" s="1"/>
  <c r="AA25" i="423" a="1"/>
  <c r="AA25" i="423" s="1"/>
  <c r="H26" i="423" a="1"/>
  <c r="H26" i="423" s="1"/>
  <c r="AA28" i="424" a="1"/>
  <c r="AA28" i="424" s="1"/>
  <c r="H29" i="424" a="1"/>
  <c r="H29" i="424" s="1"/>
  <c r="B25" i="422"/>
  <c r="A26" i="422"/>
  <c r="AA28" i="491" l="1" a="1"/>
  <c r="AA28" i="491" s="1"/>
  <c r="H29" i="491" a="1"/>
  <c r="H29" i="491" s="1"/>
  <c r="AA26" i="490" a="1"/>
  <c r="AA26" i="490" s="1"/>
  <c r="H27" i="490" a="1"/>
  <c r="H27" i="490" s="1"/>
  <c r="AA26" i="489" a="1"/>
  <c r="AA26" i="489" s="1"/>
  <c r="H27" i="489" a="1"/>
  <c r="H27" i="489" s="1"/>
  <c r="AA28" i="488" a="1"/>
  <c r="AA28" i="488" s="1"/>
  <c r="H29" i="488" a="1"/>
  <c r="H29" i="488" s="1"/>
  <c r="AA26" i="487" a="1"/>
  <c r="AA26" i="487" s="1"/>
  <c r="H27" i="487" a="1"/>
  <c r="H27" i="487" s="1"/>
  <c r="AA26" i="486" a="1"/>
  <c r="AA26" i="486" s="1"/>
  <c r="H27" i="486" a="1"/>
  <c r="H27" i="486" s="1"/>
  <c r="AA26" i="485" a="1"/>
  <c r="AA26" i="485" s="1"/>
  <c r="H27" i="485" a="1"/>
  <c r="H27" i="485" s="1"/>
  <c r="AA27" i="484" a="1"/>
  <c r="AA27" i="484" s="1"/>
  <c r="H28" i="484" a="1"/>
  <c r="H28" i="484" s="1"/>
  <c r="AA26" i="483" a="1"/>
  <c r="AA26" i="483" s="1"/>
  <c r="H27" i="483" a="1"/>
  <c r="H27" i="483" s="1"/>
  <c r="AA27" i="482" a="1"/>
  <c r="AA27" i="482" s="1"/>
  <c r="H28" i="482" a="1"/>
  <c r="H28" i="482" s="1"/>
  <c r="AA26" i="481" a="1"/>
  <c r="AA26" i="481" s="1"/>
  <c r="H27" i="481" a="1"/>
  <c r="H27" i="481" s="1"/>
  <c r="AA27" i="480" a="1"/>
  <c r="AA27" i="480" s="1"/>
  <c r="H28" i="480" a="1"/>
  <c r="H28" i="480" s="1"/>
  <c r="AA27" i="479" a="1"/>
  <c r="AA27" i="479" s="1"/>
  <c r="H28" i="479" a="1"/>
  <c r="H28" i="479" s="1"/>
  <c r="AA26" i="478" a="1"/>
  <c r="AA26" i="478" s="1"/>
  <c r="H27" i="478" a="1"/>
  <c r="H27" i="478" s="1"/>
  <c r="AA27" i="477" a="1"/>
  <c r="AA27" i="477" s="1"/>
  <c r="H28" i="477" a="1"/>
  <c r="H28" i="477" s="1"/>
  <c r="AA27" i="476" a="1"/>
  <c r="AA27" i="476" s="1"/>
  <c r="H28" i="476" a="1"/>
  <c r="H28" i="476" s="1"/>
  <c r="AA27" i="475" a="1"/>
  <c r="AA27" i="475" s="1"/>
  <c r="H28" i="475" a="1"/>
  <c r="H28" i="475" s="1"/>
  <c r="AA26" i="474" a="1"/>
  <c r="AA26" i="474" s="1"/>
  <c r="H27" i="474" a="1"/>
  <c r="H27" i="474" s="1"/>
  <c r="AA27" i="472" a="1"/>
  <c r="AA27" i="472" s="1"/>
  <c r="H28" i="472" a="1"/>
  <c r="H28" i="472" s="1"/>
  <c r="AA28" i="471" a="1"/>
  <c r="AA28" i="471" s="1"/>
  <c r="H29" i="471" a="1"/>
  <c r="H29" i="471" s="1"/>
  <c r="AA27" i="469" a="1"/>
  <c r="AA27" i="469" s="1"/>
  <c r="H28" i="469" a="1"/>
  <c r="H28" i="469" s="1"/>
  <c r="AA27" i="470" a="1"/>
  <c r="AA27" i="470" s="1"/>
  <c r="H28" i="470" a="1"/>
  <c r="H28" i="470" s="1"/>
  <c r="AA26" i="467" a="1"/>
  <c r="AA26" i="467" s="1"/>
  <c r="H27" i="467" a="1"/>
  <c r="H27" i="467" s="1"/>
  <c r="AA26" i="468" a="1"/>
  <c r="AA26" i="468" s="1"/>
  <c r="H27" i="468" a="1"/>
  <c r="H27" i="468" s="1"/>
  <c r="AA27" i="466" a="1"/>
  <c r="AA27" i="466" s="1"/>
  <c r="H28" i="466" a="1"/>
  <c r="H28" i="466" s="1"/>
  <c r="AA27" i="465" a="1"/>
  <c r="AA27" i="465" s="1"/>
  <c r="H28" i="465" a="1"/>
  <c r="H28" i="465" s="1"/>
  <c r="AA27" i="463" a="1"/>
  <c r="AA27" i="463" s="1"/>
  <c r="H28" i="463" a="1"/>
  <c r="H28" i="463" s="1"/>
  <c r="AA27" i="464" a="1"/>
  <c r="AA27" i="464" s="1"/>
  <c r="H28" i="464" a="1"/>
  <c r="H28" i="464" s="1"/>
  <c r="AA27" i="462" a="1"/>
  <c r="AA27" i="462" s="1"/>
  <c r="H28" i="462" a="1"/>
  <c r="H28" i="462" s="1"/>
  <c r="AA27" i="461" a="1"/>
  <c r="AA27" i="461" s="1"/>
  <c r="H28" i="461" a="1"/>
  <c r="H28" i="461" s="1"/>
  <c r="AA26" i="460" a="1"/>
  <c r="AA26" i="460" s="1"/>
  <c r="H27" i="460" a="1"/>
  <c r="H27" i="460" s="1"/>
  <c r="AA26" i="459" a="1"/>
  <c r="AA26" i="459" s="1"/>
  <c r="H27" i="459" a="1"/>
  <c r="H27" i="459" s="1"/>
  <c r="AA26" i="456" a="1"/>
  <c r="AA26" i="456" s="1"/>
  <c r="H27" i="456" a="1"/>
  <c r="H27" i="456" s="1"/>
  <c r="AA27" i="458" a="1"/>
  <c r="AA27" i="458" s="1"/>
  <c r="H28" i="458" a="1"/>
  <c r="H28" i="458" s="1"/>
  <c r="AA27" i="457" a="1"/>
  <c r="AA27" i="457" s="1"/>
  <c r="H28" i="457" a="1"/>
  <c r="H28" i="457" s="1"/>
  <c r="AA27" i="454" a="1"/>
  <c r="AA27" i="454" s="1"/>
  <c r="H28" i="454" a="1"/>
  <c r="H28" i="454" s="1"/>
  <c r="AA27" i="453" a="1"/>
  <c r="AA27" i="453" s="1"/>
  <c r="H28" i="453" a="1"/>
  <c r="H28" i="453" s="1"/>
  <c r="AA26" i="451" a="1"/>
  <c r="AA26" i="451" s="1"/>
  <c r="H27" i="451" a="1"/>
  <c r="H27" i="451" s="1"/>
  <c r="AA30" i="450" a="1"/>
  <c r="AA30" i="450" s="1"/>
  <c r="H31" i="450" a="1"/>
  <c r="H31" i="450" s="1"/>
  <c r="AA26" i="449" a="1"/>
  <c r="AA26" i="449" s="1"/>
  <c r="H27" i="449" a="1"/>
  <c r="H27" i="449" s="1"/>
  <c r="AA26" i="448" a="1"/>
  <c r="AA26" i="448" s="1"/>
  <c r="H27" i="448" a="1"/>
  <c r="H27" i="448" s="1"/>
  <c r="AA27" i="447" a="1"/>
  <c r="AA27" i="447" s="1"/>
  <c r="H28" i="447" a="1"/>
  <c r="H28" i="447" s="1"/>
  <c r="AA26" i="446" a="1"/>
  <c r="AA26" i="446" s="1"/>
  <c r="H27" i="446" a="1"/>
  <c r="H27" i="446" s="1"/>
  <c r="AA26" i="444" a="1"/>
  <c r="AA26" i="444" s="1"/>
  <c r="H27" i="444" a="1"/>
  <c r="H27" i="444" s="1"/>
  <c r="AA26" i="445" a="1"/>
  <c r="AA26" i="445" s="1"/>
  <c r="H27" i="445" a="1"/>
  <c r="H27" i="445" s="1"/>
  <c r="AA28" i="443" a="1"/>
  <c r="AA28" i="443" s="1"/>
  <c r="H29" i="443" a="1"/>
  <c r="H29" i="443" s="1"/>
  <c r="AA26" i="442" a="1"/>
  <c r="AA26" i="442" s="1"/>
  <c r="H27" i="442" a="1"/>
  <c r="H27" i="442" s="1"/>
  <c r="AA27" i="441" a="1"/>
  <c r="AA27" i="441" s="1"/>
  <c r="H28" i="441" a="1"/>
  <c r="H28" i="441" s="1"/>
  <c r="AA26" i="440" a="1"/>
  <c r="AA26" i="440" s="1"/>
  <c r="H27" i="440" a="1"/>
  <c r="H27" i="440" s="1"/>
  <c r="AA26" i="438" a="1"/>
  <c r="AA26" i="438" s="1"/>
  <c r="H27" i="438" a="1"/>
  <c r="H27" i="438" s="1"/>
  <c r="AA27" i="437" a="1"/>
  <c r="AA27" i="437" s="1"/>
  <c r="H28" i="437" a="1"/>
  <c r="H28" i="437" s="1"/>
  <c r="AA27" i="436" a="1"/>
  <c r="AA27" i="436" s="1"/>
  <c r="H28" i="436" a="1"/>
  <c r="H28" i="436" s="1"/>
  <c r="AA27" i="435" a="1"/>
  <c r="AA27" i="435" s="1"/>
  <c r="H28" i="435" a="1"/>
  <c r="H28" i="435" s="1"/>
  <c r="AA27" i="434" a="1"/>
  <c r="AA27" i="434" s="1"/>
  <c r="H28" i="434" a="1"/>
  <c r="H28" i="434" s="1"/>
  <c r="AA27" i="433" a="1"/>
  <c r="AA27" i="433" s="1"/>
  <c r="H28" i="433" a="1"/>
  <c r="H28" i="433" s="1"/>
  <c r="AA26" i="432" a="1"/>
  <c r="AA26" i="432" s="1"/>
  <c r="H27" i="432" a="1"/>
  <c r="H27" i="432" s="1"/>
  <c r="AA26" i="431" a="1"/>
  <c r="AA26" i="431" s="1"/>
  <c r="H27" i="431" a="1"/>
  <c r="H27" i="431" s="1"/>
  <c r="AA27" i="430" a="1"/>
  <c r="AA27" i="430" s="1"/>
  <c r="H28" i="430" a="1"/>
  <c r="H28" i="430" s="1"/>
  <c r="AA26" i="429" a="1"/>
  <c r="AA26" i="429" s="1"/>
  <c r="H27" i="429" a="1"/>
  <c r="H27" i="429" s="1"/>
  <c r="AA26" i="428" a="1"/>
  <c r="AA26" i="428" s="1"/>
  <c r="H27" i="428" a="1"/>
  <c r="H27" i="428" s="1"/>
  <c r="AA27" i="427" a="1"/>
  <c r="AA27" i="427" s="1"/>
  <c r="H28" i="427" a="1"/>
  <c r="H28" i="427" s="1"/>
  <c r="AA27" i="426" a="1"/>
  <c r="AA27" i="426" s="1"/>
  <c r="H28" i="426" a="1"/>
  <c r="H28" i="426" s="1"/>
  <c r="AA28" i="425" a="1"/>
  <c r="AA28" i="425" s="1"/>
  <c r="H29" i="425" a="1"/>
  <c r="H29" i="425" s="1"/>
  <c r="AA29" i="424" a="1"/>
  <c r="AA29" i="424" s="1"/>
  <c r="H30" i="424" a="1"/>
  <c r="H30" i="424" s="1"/>
  <c r="AA26" i="423" a="1"/>
  <c r="AA26" i="423" s="1"/>
  <c r="H27" i="423" a="1"/>
  <c r="H27" i="423" s="1"/>
  <c r="B26" i="422"/>
  <c r="A27" i="422"/>
  <c r="AA29" i="491" l="1" a="1"/>
  <c r="AA29" i="491" s="1"/>
  <c r="H30" i="491" a="1"/>
  <c r="H30" i="491" s="1"/>
  <c r="AA27" i="490" a="1"/>
  <c r="AA27" i="490" s="1"/>
  <c r="H28" i="490" a="1"/>
  <c r="H28" i="490" s="1"/>
  <c r="AA27" i="489" a="1"/>
  <c r="AA27" i="489" s="1"/>
  <c r="H28" i="489" a="1"/>
  <c r="H28" i="489" s="1"/>
  <c r="AA29" i="488" a="1"/>
  <c r="AA29" i="488" s="1"/>
  <c r="H30" i="488" a="1"/>
  <c r="H30" i="488" s="1"/>
  <c r="AA27" i="487" a="1"/>
  <c r="AA27" i="487" s="1"/>
  <c r="H28" i="487" a="1"/>
  <c r="H28" i="487" s="1"/>
  <c r="AA27" i="486" a="1"/>
  <c r="AA27" i="486" s="1"/>
  <c r="H28" i="486" a="1"/>
  <c r="H28" i="486" s="1"/>
  <c r="AA27" i="485" a="1"/>
  <c r="AA27" i="485" s="1"/>
  <c r="H28" i="485" a="1"/>
  <c r="H28" i="485" s="1"/>
  <c r="AA28" i="484" a="1"/>
  <c r="AA28" i="484" s="1"/>
  <c r="H29" i="484" a="1"/>
  <c r="H29" i="484" s="1"/>
  <c r="AA27" i="483" a="1"/>
  <c r="AA27" i="483" s="1"/>
  <c r="H28" i="483" a="1"/>
  <c r="H28" i="483" s="1"/>
  <c r="AA28" i="482" a="1"/>
  <c r="AA28" i="482" s="1"/>
  <c r="H29" i="482" a="1"/>
  <c r="H29" i="482" s="1"/>
  <c r="AA27" i="481" a="1"/>
  <c r="AA27" i="481" s="1"/>
  <c r="H28" i="481" a="1"/>
  <c r="H28" i="481" s="1"/>
  <c r="AA28" i="480" a="1"/>
  <c r="AA28" i="480" s="1"/>
  <c r="H29" i="480" a="1"/>
  <c r="H29" i="480" s="1"/>
  <c r="AA28" i="479" a="1"/>
  <c r="AA28" i="479" s="1"/>
  <c r="H29" i="479" a="1"/>
  <c r="H29" i="479" s="1"/>
  <c r="AA27" i="478" a="1"/>
  <c r="AA27" i="478" s="1"/>
  <c r="H28" i="478" a="1"/>
  <c r="H28" i="478" s="1"/>
  <c r="AA28" i="477" a="1"/>
  <c r="AA28" i="477" s="1"/>
  <c r="H29" i="477" a="1"/>
  <c r="H29" i="477" s="1"/>
  <c r="AA28" i="476" a="1"/>
  <c r="AA28" i="476" s="1"/>
  <c r="H29" i="476" a="1"/>
  <c r="H29" i="476" s="1"/>
  <c r="AA28" i="475" a="1"/>
  <c r="AA28" i="475" s="1"/>
  <c r="H29" i="475" a="1"/>
  <c r="H29" i="475" s="1"/>
  <c r="AA27" i="474" a="1"/>
  <c r="AA27" i="474" s="1"/>
  <c r="H28" i="474" a="1"/>
  <c r="H28" i="474" s="1"/>
  <c r="AA28" i="472" a="1"/>
  <c r="AA28" i="472" s="1"/>
  <c r="H29" i="472" a="1"/>
  <c r="H29" i="472" s="1"/>
  <c r="AA29" i="471" a="1"/>
  <c r="AA29" i="471" s="1"/>
  <c r="H30" i="471" a="1"/>
  <c r="H30" i="471" s="1"/>
  <c r="AA28" i="470" a="1"/>
  <c r="AA28" i="470" s="1"/>
  <c r="H29" i="470" a="1"/>
  <c r="H29" i="470" s="1"/>
  <c r="AA28" i="469" a="1"/>
  <c r="AA28" i="469" s="1"/>
  <c r="H29" i="469" a="1"/>
  <c r="H29" i="469" s="1"/>
  <c r="AA27" i="468" a="1"/>
  <c r="AA27" i="468" s="1"/>
  <c r="H28" i="468" a="1"/>
  <c r="H28" i="468" s="1"/>
  <c r="AA27" i="467" a="1"/>
  <c r="AA27" i="467" s="1"/>
  <c r="H28" i="467" a="1"/>
  <c r="H28" i="467" s="1"/>
  <c r="AA28" i="466" a="1"/>
  <c r="AA28" i="466" s="1"/>
  <c r="H29" i="466" a="1"/>
  <c r="H29" i="466" s="1"/>
  <c r="AA28" i="465" a="1"/>
  <c r="AA28" i="465" s="1"/>
  <c r="H29" i="465" a="1"/>
  <c r="H29" i="465" s="1"/>
  <c r="AA28" i="464" a="1"/>
  <c r="AA28" i="464" s="1"/>
  <c r="H29" i="464" a="1"/>
  <c r="H29" i="464" s="1"/>
  <c r="AA28" i="463" a="1"/>
  <c r="AA28" i="463" s="1"/>
  <c r="H29" i="463" a="1"/>
  <c r="H29" i="463" s="1"/>
  <c r="AA28" i="462" a="1"/>
  <c r="AA28" i="462" s="1"/>
  <c r="H29" i="462" a="1"/>
  <c r="H29" i="462" s="1"/>
  <c r="AA28" i="461" a="1"/>
  <c r="AA28" i="461" s="1"/>
  <c r="H29" i="461" a="1"/>
  <c r="H29" i="461" s="1"/>
  <c r="AA27" i="460" a="1"/>
  <c r="AA27" i="460" s="1"/>
  <c r="H28" i="460" a="1"/>
  <c r="H28" i="460" s="1"/>
  <c r="AA27" i="456" a="1"/>
  <c r="AA27" i="456" s="1"/>
  <c r="H28" i="456" a="1"/>
  <c r="H28" i="456" s="1"/>
  <c r="AA27" i="459" a="1"/>
  <c r="AA27" i="459" s="1"/>
  <c r="H28" i="459" a="1"/>
  <c r="H28" i="459" s="1"/>
  <c r="AA28" i="458" a="1"/>
  <c r="AA28" i="458" s="1"/>
  <c r="H29" i="458" a="1"/>
  <c r="H29" i="458" s="1"/>
  <c r="AA28" i="457" a="1"/>
  <c r="AA28" i="457" s="1"/>
  <c r="H29" i="457" a="1"/>
  <c r="H29" i="457" s="1"/>
  <c r="AA28" i="454" a="1"/>
  <c r="AA28" i="454" s="1"/>
  <c r="H29" i="454" a="1"/>
  <c r="H29" i="454" s="1"/>
  <c r="AA28" i="453" a="1"/>
  <c r="AA28" i="453" s="1"/>
  <c r="H29" i="453" a="1"/>
  <c r="H29" i="453" s="1"/>
  <c r="AA27" i="451" a="1"/>
  <c r="AA27" i="451" s="1"/>
  <c r="H28" i="451" a="1"/>
  <c r="H28" i="451" s="1"/>
  <c r="AA31" i="450" a="1"/>
  <c r="AA31" i="450" s="1"/>
  <c r="H32" i="450" a="1"/>
  <c r="H32" i="450" s="1"/>
  <c r="AA27" i="449" a="1"/>
  <c r="AA27" i="449" s="1"/>
  <c r="H28" i="449" a="1"/>
  <c r="H28" i="449" s="1"/>
  <c r="AA27" i="448" a="1"/>
  <c r="AA27" i="448" s="1"/>
  <c r="H28" i="448" a="1"/>
  <c r="H28" i="448" s="1"/>
  <c r="AA28" i="447" a="1"/>
  <c r="AA28" i="447" s="1"/>
  <c r="H29" i="447" a="1"/>
  <c r="H29" i="447" s="1"/>
  <c r="AA27" i="446" a="1"/>
  <c r="AA27" i="446" s="1"/>
  <c r="H28" i="446" a="1"/>
  <c r="H28" i="446" s="1"/>
  <c r="AA27" i="445" a="1"/>
  <c r="AA27" i="445" s="1"/>
  <c r="H28" i="445" a="1"/>
  <c r="H28" i="445" s="1"/>
  <c r="AA27" i="444" a="1"/>
  <c r="AA27" i="444" s="1"/>
  <c r="H28" i="444" a="1"/>
  <c r="H28" i="444" s="1"/>
  <c r="AA29" i="443" a="1"/>
  <c r="AA29" i="443" s="1"/>
  <c r="H30" i="443" a="1"/>
  <c r="H30" i="443" s="1"/>
  <c r="AA27" i="442" a="1"/>
  <c r="AA27" i="442" s="1"/>
  <c r="H28" i="442" a="1"/>
  <c r="H28" i="442" s="1"/>
  <c r="AA28" i="441" a="1"/>
  <c r="AA28" i="441" s="1"/>
  <c r="H29" i="441" a="1"/>
  <c r="H29" i="441" s="1"/>
  <c r="AA27" i="440" a="1"/>
  <c r="AA27" i="440" s="1"/>
  <c r="H28" i="440" a="1"/>
  <c r="H28" i="440" s="1"/>
  <c r="AA27" i="438" a="1"/>
  <c r="AA27" i="438" s="1"/>
  <c r="H28" i="438" a="1"/>
  <c r="H28" i="438" s="1"/>
  <c r="AA28" i="437" a="1"/>
  <c r="AA28" i="437" s="1"/>
  <c r="H29" i="437" a="1"/>
  <c r="H29" i="437" s="1"/>
  <c r="AA28" i="435" a="1"/>
  <c r="AA28" i="435" s="1"/>
  <c r="H29" i="435" a="1"/>
  <c r="H29" i="435" s="1"/>
  <c r="AA28" i="436" a="1"/>
  <c r="AA28" i="436" s="1"/>
  <c r="H29" i="436" a="1"/>
  <c r="H29" i="436" s="1"/>
  <c r="AA28" i="434" a="1"/>
  <c r="AA28" i="434" s="1"/>
  <c r="H29" i="434" a="1"/>
  <c r="H29" i="434" s="1"/>
  <c r="AA27" i="432" a="1"/>
  <c r="AA27" i="432" s="1"/>
  <c r="H28" i="432" a="1"/>
  <c r="H28" i="432" s="1"/>
  <c r="AA28" i="433" a="1"/>
  <c r="AA28" i="433" s="1"/>
  <c r="H29" i="433" a="1"/>
  <c r="H29" i="433" s="1"/>
  <c r="AA27" i="431" a="1"/>
  <c r="AA27" i="431" s="1"/>
  <c r="H28" i="431" a="1"/>
  <c r="H28" i="431" s="1"/>
  <c r="AA28" i="430" a="1"/>
  <c r="AA28" i="430" s="1"/>
  <c r="H29" i="430" a="1"/>
  <c r="H29" i="430" s="1"/>
  <c r="AA27" i="429" a="1"/>
  <c r="AA27" i="429" s="1"/>
  <c r="H28" i="429" a="1"/>
  <c r="H28" i="429" s="1"/>
  <c r="AA27" i="428" a="1"/>
  <c r="AA27" i="428" s="1"/>
  <c r="H28" i="428" a="1"/>
  <c r="H28" i="428" s="1"/>
  <c r="AA28" i="427" a="1"/>
  <c r="AA28" i="427" s="1"/>
  <c r="H29" i="427" a="1"/>
  <c r="H29" i="427" s="1"/>
  <c r="AA28" i="426" a="1"/>
  <c r="AA28" i="426" s="1"/>
  <c r="H29" i="426" a="1"/>
  <c r="H29" i="426" s="1"/>
  <c r="AA29" i="425" a="1"/>
  <c r="AA29" i="425" s="1"/>
  <c r="H30" i="425" a="1"/>
  <c r="H30" i="425" s="1"/>
  <c r="AA27" i="423" a="1"/>
  <c r="AA27" i="423" s="1"/>
  <c r="H28" i="423" a="1"/>
  <c r="H28" i="423" s="1"/>
  <c r="AA30" i="424" a="1"/>
  <c r="AA30" i="424" s="1"/>
  <c r="H31" i="424" a="1"/>
  <c r="H31" i="424" s="1"/>
  <c r="B27" i="422"/>
  <c r="A28" i="422"/>
  <c r="AA30" i="491" l="1" a="1"/>
  <c r="AA30" i="491" s="1"/>
  <c r="H31" i="491" a="1"/>
  <c r="H31" i="491" s="1"/>
  <c r="AA28" i="490" a="1"/>
  <c r="AA28" i="490" s="1"/>
  <c r="H29" i="490" a="1"/>
  <c r="H29" i="490" s="1"/>
  <c r="AA28" i="489" a="1"/>
  <c r="AA28" i="489" s="1"/>
  <c r="H29" i="489" a="1"/>
  <c r="H29" i="489" s="1"/>
  <c r="AA30" i="488" a="1"/>
  <c r="AA30" i="488" s="1"/>
  <c r="H31" i="488" a="1"/>
  <c r="H31" i="488" s="1"/>
  <c r="AA28" i="487" a="1"/>
  <c r="AA28" i="487" s="1"/>
  <c r="H29" i="487" a="1"/>
  <c r="H29" i="487" s="1"/>
  <c r="AA28" i="486" a="1"/>
  <c r="AA28" i="486" s="1"/>
  <c r="H29" i="486" a="1"/>
  <c r="H29" i="486" s="1"/>
  <c r="AA28" i="485" a="1"/>
  <c r="AA28" i="485" s="1"/>
  <c r="H29" i="485" a="1"/>
  <c r="H29" i="485" s="1"/>
  <c r="AA29" i="484" a="1"/>
  <c r="AA29" i="484" s="1"/>
  <c r="H30" i="484" a="1"/>
  <c r="H30" i="484" s="1"/>
  <c r="AA28" i="483" a="1"/>
  <c r="AA28" i="483" s="1"/>
  <c r="H29" i="483" a="1"/>
  <c r="H29" i="483" s="1"/>
  <c r="AA29" i="482" a="1"/>
  <c r="AA29" i="482" s="1"/>
  <c r="H30" i="482" a="1"/>
  <c r="H30" i="482" s="1"/>
  <c r="AA28" i="481" a="1"/>
  <c r="AA28" i="481" s="1"/>
  <c r="H29" i="481" a="1"/>
  <c r="H29" i="481" s="1"/>
  <c r="AA29" i="480" a="1"/>
  <c r="AA29" i="480" s="1"/>
  <c r="H30" i="480" a="1"/>
  <c r="H30" i="480" s="1"/>
  <c r="AA29" i="479" a="1"/>
  <c r="AA29" i="479" s="1"/>
  <c r="H30" i="479" a="1"/>
  <c r="H30" i="479" s="1"/>
  <c r="AA28" i="478" a="1"/>
  <c r="AA28" i="478" s="1"/>
  <c r="H29" i="478" a="1"/>
  <c r="H29" i="478" s="1"/>
  <c r="AA29" i="477" a="1"/>
  <c r="AA29" i="477" s="1"/>
  <c r="H30" i="477" a="1"/>
  <c r="H30" i="477" s="1"/>
  <c r="AA29" i="476" a="1"/>
  <c r="AA29" i="476" s="1"/>
  <c r="H30" i="476" a="1"/>
  <c r="H30" i="476" s="1"/>
  <c r="AA29" i="475" a="1"/>
  <c r="AA29" i="475" s="1"/>
  <c r="H30" i="475" a="1"/>
  <c r="H30" i="475" s="1"/>
  <c r="AA28" i="474" a="1"/>
  <c r="AA28" i="474" s="1"/>
  <c r="H29" i="474" a="1"/>
  <c r="H29" i="474" s="1"/>
  <c r="AA29" i="472" a="1"/>
  <c r="AA29" i="472" s="1"/>
  <c r="H30" i="472" a="1"/>
  <c r="H30" i="472" s="1"/>
  <c r="AA30" i="471" a="1"/>
  <c r="AA30" i="471" s="1"/>
  <c r="H31" i="471" a="1"/>
  <c r="H31" i="471" s="1"/>
  <c r="AA29" i="469" a="1"/>
  <c r="AA29" i="469" s="1"/>
  <c r="H30" i="469" a="1"/>
  <c r="H30" i="469" s="1"/>
  <c r="AA29" i="470" a="1"/>
  <c r="AA29" i="470" s="1"/>
  <c r="H30" i="470" a="1"/>
  <c r="H30" i="470" s="1"/>
  <c r="AA28" i="467" a="1"/>
  <c r="AA28" i="467" s="1"/>
  <c r="H29" i="467" a="1"/>
  <c r="H29" i="467" s="1"/>
  <c r="AA28" i="468" a="1"/>
  <c r="AA28" i="468" s="1"/>
  <c r="H29" i="468" a="1"/>
  <c r="H29" i="468" s="1"/>
  <c r="AA29" i="466" a="1"/>
  <c r="AA29" i="466" s="1"/>
  <c r="H30" i="466" a="1"/>
  <c r="H30" i="466" s="1"/>
  <c r="AA29" i="465" a="1"/>
  <c r="AA29" i="465" s="1"/>
  <c r="H30" i="465" a="1"/>
  <c r="H30" i="465" s="1"/>
  <c r="AA29" i="463" a="1"/>
  <c r="AA29" i="463" s="1"/>
  <c r="H30" i="463" a="1"/>
  <c r="H30" i="463" s="1"/>
  <c r="AA29" i="464" a="1"/>
  <c r="AA29" i="464" s="1"/>
  <c r="H30" i="464" a="1"/>
  <c r="H30" i="464" s="1"/>
  <c r="AA29" i="462" a="1"/>
  <c r="AA29" i="462" s="1"/>
  <c r="H30" i="462" a="1"/>
  <c r="H30" i="462" s="1"/>
  <c r="AA29" i="461" a="1"/>
  <c r="AA29" i="461" s="1"/>
  <c r="H30" i="461" a="1"/>
  <c r="H30" i="461" s="1"/>
  <c r="AA28" i="460" a="1"/>
  <c r="AA28" i="460" s="1"/>
  <c r="H29" i="460" a="1"/>
  <c r="H29" i="460" s="1"/>
  <c r="AA28" i="459" a="1"/>
  <c r="AA28" i="459" s="1"/>
  <c r="H29" i="459" a="1"/>
  <c r="H29" i="459" s="1"/>
  <c r="AA28" i="456" a="1"/>
  <c r="AA28" i="456" s="1"/>
  <c r="H29" i="456" a="1"/>
  <c r="H29" i="456" s="1"/>
  <c r="AA29" i="458" a="1"/>
  <c r="AA29" i="458" s="1"/>
  <c r="H30" i="458" a="1"/>
  <c r="H30" i="458" s="1"/>
  <c r="AA29" i="457" a="1"/>
  <c r="AA29" i="457" s="1"/>
  <c r="H30" i="457" a="1"/>
  <c r="H30" i="457" s="1"/>
  <c r="AA29" i="454" a="1"/>
  <c r="AA29" i="454" s="1"/>
  <c r="H30" i="454" a="1"/>
  <c r="H30" i="454" s="1"/>
  <c r="AA29" i="453" a="1"/>
  <c r="AA29" i="453" s="1"/>
  <c r="H30" i="453" a="1"/>
  <c r="H30" i="453" s="1"/>
  <c r="AA28" i="451" a="1"/>
  <c r="AA28" i="451" s="1"/>
  <c r="H29" i="451" a="1"/>
  <c r="H29" i="451" s="1"/>
  <c r="AA32" i="450" a="1"/>
  <c r="AA32" i="450" s="1"/>
  <c r="H33" i="450" a="1"/>
  <c r="H33" i="450" s="1"/>
  <c r="AA28" i="449" a="1"/>
  <c r="AA28" i="449" s="1"/>
  <c r="H29" i="449" a="1"/>
  <c r="H29" i="449" s="1"/>
  <c r="AA28" i="448" a="1"/>
  <c r="AA28" i="448" s="1"/>
  <c r="H29" i="448" a="1"/>
  <c r="H29" i="448" s="1"/>
  <c r="AA29" i="447" a="1"/>
  <c r="AA29" i="447" s="1"/>
  <c r="H30" i="447" a="1"/>
  <c r="H30" i="447" s="1"/>
  <c r="AA28" i="446" a="1"/>
  <c r="AA28" i="446" s="1"/>
  <c r="H29" i="446" a="1"/>
  <c r="H29" i="446" s="1"/>
  <c r="AA28" i="444" a="1"/>
  <c r="AA28" i="444" s="1"/>
  <c r="H29" i="444" a="1"/>
  <c r="H29" i="444" s="1"/>
  <c r="AA28" i="445" a="1"/>
  <c r="AA28" i="445" s="1"/>
  <c r="H29" i="445" a="1"/>
  <c r="H29" i="445" s="1"/>
  <c r="AA30" i="443" a="1"/>
  <c r="AA30" i="443" s="1"/>
  <c r="H31" i="443" a="1"/>
  <c r="H31" i="443" s="1"/>
  <c r="AA28" i="442" a="1"/>
  <c r="AA28" i="442" s="1"/>
  <c r="H29" i="442" a="1"/>
  <c r="H29" i="442" s="1"/>
  <c r="AA29" i="441" a="1"/>
  <c r="AA29" i="441" s="1"/>
  <c r="H30" i="441" a="1"/>
  <c r="H30" i="441" s="1"/>
  <c r="AA28" i="440" a="1"/>
  <c r="AA28" i="440" s="1"/>
  <c r="H29" i="440" a="1"/>
  <c r="H29" i="440" s="1"/>
  <c r="AA28" i="438" a="1"/>
  <c r="AA28" i="438" s="1"/>
  <c r="H29" i="438" a="1"/>
  <c r="H29" i="438" s="1"/>
  <c r="AA29" i="437" a="1"/>
  <c r="AA29" i="437" s="1"/>
  <c r="H30" i="437" a="1"/>
  <c r="H30" i="437" s="1"/>
  <c r="AA29" i="436" a="1"/>
  <c r="AA29" i="436" s="1"/>
  <c r="H30" i="436" a="1"/>
  <c r="H30" i="436" s="1"/>
  <c r="AA29" i="435" a="1"/>
  <c r="AA29" i="435" s="1"/>
  <c r="H30" i="435" a="1"/>
  <c r="H30" i="435" s="1"/>
  <c r="AA29" i="434" a="1"/>
  <c r="AA29" i="434" s="1"/>
  <c r="H30" i="434" a="1"/>
  <c r="H30" i="434" s="1"/>
  <c r="AA29" i="433" a="1"/>
  <c r="AA29" i="433" s="1"/>
  <c r="H30" i="433" a="1"/>
  <c r="H30" i="433" s="1"/>
  <c r="AA28" i="432" a="1"/>
  <c r="AA28" i="432" s="1"/>
  <c r="H29" i="432" a="1"/>
  <c r="H29" i="432" s="1"/>
  <c r="AA28" i="431" a="1"/>
  <c r="AA28" i="431" s="1"/>
  <c r="H29" i="431" a="1"/>
  <c r="H29" i="431" s="1"/>
  <c r="AA29" i="430" a="1"/>
  <c r="AA29" i="430" s="1"/>
  <c r="H30" i="430" a="1"/>
  <c r="H30" i="430" s="1"/>
  <c r="AA28" i="429" a="1"/>
  <c r="AA28" i="429" s="1"/>
  <c r="H29" i="429" a="1"/>
  <c r="H29" i="429" s="1"/>
  <c r="AA28" i="428" a="1"/>
  <c r="AA28" i="428" s="1"/>
  <c r="H29" i="428" a="1"/>
  <c r="H29" i="428" s="1"/>
  <c r="AA29" i="427" a="1"/>
  <c r="AA29" i="427" s="1"/>
  <c r="H30" i="427" a="1"/>
  <c r="H30" i="427" s="1"/>
  <c r="AA29" i="426" a="1"/>
  <c r="AA29" i="426" s="1"/>
  <c r="H30" i="426" a="1"/>
  <c r="H30" i="426" s="1"/>
  <c r="AA30" i="425" a="1"/>
  <c r="AA30" i="425" s="1"/>
  <c r="H31" i="425" a="1"/>
  <c r="H31" i="425" s="1"/>
  <c r="AA28" i="423" a="1"/>
  <c r="AA28" i="423" s="1"/>
  <c r="H29" i="423" a="1"/>
  <c r="H29" i="423" s="1"/>
  <c r="AA31" i="424" a="1"/>
  <c r="AA31" i="424" s="1"/>
  <c r="H32" i="424" a="1"/>
  <c r="H32" i="424" s="1"/>
  <c r="B28" i="422"/>
  <c r="A29" i="422"/>
  <c r="AA31" i="491" l="1" a="1"/>
  <c r="AA31" i="491" s="1"/>
  <c r="H32" i="491" a="1"/>
  <c r="H32" i="491" s="1"/>
  <c r="AA29" i="490" a="1"/>
  <c r="AA29" i="490" s="1"/>
  <c r="H30" i="490" a="1"/>
  <c r="H30" i="490" s="1"/>
  <c r="AA29" i="489" a="1"/>
  <c r="AA29" i="489" s="1"/>
  <c r="H30" i="489" a="1"/>
  <c r="H30" i="489" s="1"/>
  <c r="AA31" i="488" a="1"/>
  <c r="AA31" i="488" s="1"/>
  <c r="H32" i="488" a="1"/>
  <c r="H32" i="488" s="1"/>
  <c r="AA29" i="487" a="1"/>
  <c r="AA29" i="487" s="1"/>
  <c r="H30" i="487" a="1"/>
  <c r="H30" i="487" s="1"/>
  <c r="AA29" i="486" a="1"/>
  <c r="AA29" i="486" s="1"/>
  <c r="H30" i="486" a="1"/>
  <c r="H30" i="486" s="1"/>
  <c r="AA29" i="485" a="1"/>
  <c r="AA29" i="485" s="1"/>
  <c r="H30" i="485" a="1"/>
  <c r="H30" i="485" s="1"/>
  <c r="AA30" i="484" a="1"/>
  <c r="AA30" i="484" s="1"/>
  <c r="H31" i="484" a="1"/>
  <c r="H31" i="484" s="1"/>
  <c r="AA29" i="483" a="1"/>
  <c r="AA29" i="483" s="1"/>
  <c r="H30" i="483" a="1"/>
  <c r="H30" i="483" s="1"/>
  <c r="AA30" i="482" a="1"/>
  <c r="AA30" i="482" s="1"/>
  <c r="H31" i="482" a="1"/>
  <c r="H31" i="482" s="1"/>
  <c r="AA29" i="481" a="1"/>
  <c r="AA29" i="481" s="1"/>
  <c r="H30" i="481" a="1"/>
  <c r="H30" i="481" s="1"/>
  <c r="AA30" i="480" a="1"/>
  <c r="AA30" i="480" s="1"/>
  <c r="H31" i="480" a="1"/>
  <c r="H31" i="480" s="1"/>
  <c r="AA30" i="479" a="1"/>
  <c r="AA30" i="479" s="1"/>
  <c r="H31" i="479" a="1"/>
  <c r="H31" i="479" s="1"/>
  <c r="AA29" i="478" a="1"/>
  <c r="AA29" i="478" s="1"/>
  <c r="H30" i="478" a="1"/>
  <c r="H30" i="478" s="1"/>
  <c r="AA30" i="477" a="1"/>
  <c r="AA30" i="477" s="1"/>
  <c r="H31" i="477" a="1"/>
  <c r="H31" i="477" s="1"/>
  <c r="AA30" i="476" a="1"/>
  <c r="AA30" i="476" s="1"/>
  <c r="H31" i="476" a="1"/>
  <c r="H31" i="476" s="1"/>
  <c r="AA30" i="475" a="1"/>
  <c r="AA30" i="475" s="1"/>
  <c r="H31" i="475" a="1"/>
  <c r="H31" i="475" s="1"/>
  <c r="AA29" i="474" a="1"/>
  <c r="AA29" i="474" s="1"/>
  <c r="H30" i="474" a="1"/>
  <c r="H30" i="474" s="1"/>
  <c r="AA30" i="472" a="1"/>
  <c r="AA30" i="472" s="1"/>
  <c r="H31" i="472" a="1"/>
  <c r="H31" i="472" s="1"/>
  <c r="AA31" i="471" a="1"/>
  <c r="AA31" i="471" s="1"/>
  <c r="H32" i="471" a="1"/>
  <c r="H32" i="471" s="1"/>
  <c r="AA30" i="470" a="1"/>
  <c r="AA30" i="470" s="1"/>
  <c r="H31" i="470" a="1"/>
  <c r="H31" i="470" s="1"/>
  <c r="AA30" i="469" a="1"/>
  <c r="AA30" i="469" s="1"/>
  <c r="H31" i="469" a="1"/>
  <c r="H31" i="469" s="1"/>
  <c r="AA29" i="468" a="1"/>
  <c r="AA29" i="468" s="1"/>
  <c r="H30" i="468" a="1"/>
  <c r="H30" i="468" s="1"/>
  <c r="AA29" i="467" a="1"/>
  <c r="AA29" i="467" s="1"/>
  <c r="H30" i="467" a="1"/>
  <c r="H30" i="467" s="1"/>
  <c r="AA30" i="466" a="1"/>
  <c r="AA30" i="466" s="1"/>
  <c r="H31" i="466" a="1"/>
  <c r="H31" i="466" s="1"/>
  <c r="AA30" i="465" a="1"/>
  <c r="AA30" i="465" s="1"/>
  <c r="H31" i="465" a="1"/>
  <c r="H31" i="465" s="1"/>
  <c r="AA30" i="464" a="1"/>
  <c r="AA30" i="464" s="1"/>
  <c r="H31" i="464" a="1"/>
  <c r="H31" i="464" s="1"/>
  <c r="AA30" i="463" a="1"/>
  <c r="AA30" i="463" s="1"/>
  <c r="H31" i="463" a="1"/>
  <c r="H31" i="463" s="1"/>
  <c r="AA30" i="462" a="1"/>
  <c r="AA30" i="462" s="1"/>
  <c r="H31" i="462" a="1"/>
  <c r="H31" i="462" s="1"/>
  <c r="AA30" i="461" a="1"/>
  <c r="AA30" i="461" s="1"/>
  <c r="H31" i="461" a="1"/>
  <c r="H31" i="461" s="1"/>
  <c r="AA29" i="460" a="1"/>
  <c r="AA29" i="460" s="1"/>
  <c r="H30" i="460" a="1"/>
  <c r="H30" i="460" s="1"/>
  <c r="AA29" i="456" a="1"/>
  <c r="AA29" i="456" s="1"/>
  <c r="H30" i="456" a="1"/>
  <c r="H30" i="456" s="1"/>
  <c r="AA29" i="459" a="1"/>
  <c r="AA29" i="459" s="1"/>
  <c r="H30" i="459" a="1"/>
  <c r="H30" i="459" s="1"/>
  <c r="AA30" i="458" a="1"/>
  <c r="AA30" i="458" s="1"/>
  <c r="H31" i="458" a="1"/>
  <c r="H31" i="458" s="1"/>
  <c r="AA30" i="457" a="1"/>
  <c r="AA30" i="457" s="1"/>
  <c r="H31" i="457" a="1"/>
  <c r="H31" i="457" s="1"/>
  <c r="AA30" i="454" a="1"/>
  <c r="AA30" i="454" s="1"/>
  <c r="H31" i="454" a="1"/>
  <c r="H31" i="454" s="1"/>
  <c r="AA30" i="453" a="1"/>
  <c r="AA30" i="453" s="1"/>
  <c r="H31" i="453" a="1"/>
  <c r="H31" i="453" s="1"/>
  <c r="AA29" i="451" a="1"/>
  <c r="AA29" i="451" s="1"/>
  <c r="H30" i="451" a="1"/>
  <c r="H30" i="451" s="1"/>
  <c r="AA33" i="450" a="1"/>
  <c r="AA33" i="450" s="1"/>
  <c r="H34" i="450" a="1"/>
  <c r="H34" i="450" s="1"/>
  <c r="AA29" i="449" a="1"/>
  <c r="AA29" i="449" s="1"/>
  <c r="H30" i="449" a="1"/>
  <c r="H30" i="449" s="1"/>
  <c r="AA29" i="448" a="1"/>
  <c r="AA29" i="448" s="1"/>
  <c r="H30" i="448" a="1"/>
  <c r="H30" i="448" s="1"/>
  <c r="AA30" i="447" a="1"/>
  <c r="AA30" i="447" s="1"/>
  <c r="H31" i="447" a="1"/>
  <c r="H31" i="447" s="1"/>
  <c r="AA29" i="446" a="1"/>
  <c r="AA29" i="446" s="1"/>
  <c r="H30" i="446" a="1"/>
  <c r="H30" i="446" s="1"/>
  <c r="AA29" i="445" a="1"/>
  <c r="AA29" i="445" s="1"/>
  <c r="H30" i="445" a="1"/>
  <c r="H30" i="445" s="1"/>
  <c r="AA29" i="444" a="1"/>
  <c r="AA29" i="444" s="1"/>
  <c r="H30" i="444" a="1"/>
  <c r="H30" i="444" s="1"/>
  <c r="AA31" i="443" a="1"/>
  <c r="AA31" i="443" s="1"/>
  <c r="H32" i="443" a="1"/>
  <c r="H32" i="443" s="1"/>
  <c r="AA29" i="442" a="1"/>
  <c r="AA29" i="442" s="1"/>
  <c r="H30" i="442" a="1"/>
  <c r="H30" i="442" s="1"/>
  <c r="AA30" i="441" a="1"/>
  <c r="AA30" i="441" s="1"/>
  <c r="H31" i="441" a="1"/>
  <c r="H31" i="441" s="1"/>
  <c r="AA29" i="440" a="1"/>
  <c r="AA29" i="440" s="1"/>
  <c r="H30" i="440" a="1"/>
  <c r="H30" i="440" s="1"/>
  <c r="AA29" i="438" a="1"/>
  <c r="AA29" i="438" s="1"/>
  <c r="H30" i="438" a="1"/>
  <c r="H30" i="438" s="1"/>
  <c r="AA30" i="437" a="1"/>
  <c r="AA30" i="437" s="1"/>
  <c r="H31" i="437" a="1"/>
  <c r="H31" i="437" s="1"/>
  <c r="AA30" i="435" a="1"/>
  <c r="AA30" i="435" s="1"/>
  <c r="H31" i="435" a="1"/>
  <c r="H31" i="435" s="1"/>
  <c r="AA30" i="436" a="1"/>
  <c r="AA30" i="436" s="1"/>
  <c r="H31" i="436" a="1"/>
  <c r="H31" i="436" s="1"/>
  <c r="AA30" i="434" a="1"/>
  <c r="AA30" i="434" s="1"/>
  <c r="H31" i="434" a="1"/>
  <c r="H31" i="434" s="1"/>
  <c r="AA29" i="432" a="1"/>
  <c r="AA29" i="432" s="1"/>
  <c r="H30" i="432" a="1"/>
  <c r="H30" i="432" s="1"/>
  <c r="AA30" i="433" a="1"/>
  <c r="AA30" i="433" s="1"/>
  <c r="H31" i="433" a="1"/>
  <c r="H31" i="433" s="1"/>
  <c r="AA29" i="431" a="1"/>
  <c r="AA29" i="431" s="1"/>
  <c r="H30" i="431" a="1"/>
  <c r="H30" i="431" s="1"/>
  <c r="AA30" i="430" a="1"/>
  <c r="AA30" i="430" s="1"/>
  <c r="H31" i="430" a="1"/>
  <c r="H31" i="430" s="1"/>
  <c r="AA29" i="429" a="1"/>
  <c r="AA29" i="429" s="1"/>
  <c r="H30" i="429" a="1"/>
  <c r="H30" i="429" s="1"/>
  <c r="AA29" i="428" a="1"/>
  <c r="AA29" i="428" s="1"/>
  <c r="H30" i="428" a="1"/>
  <c r="H30" i="428" s="1"/>
  <c r="AA30" i="427" a="1"/>
  <c r="AA30" i="427" s="1"/>
  <c r="H31" i="427" a="1"/>
  <c r="H31" i="427" s="1"/>
  <c r="AA30" i="426" a="1"/>
  <c r="AA30" i="426" s="1"/>
  <c r="H31" i="426" a="1"/>
  <c r="H31" i="426" s="1"/>
  <c r="AA31" i="425" a="1"/>
  <c r="AA31" i="425" s="1"/>
  <c r="H32" i="425" a="1"/>
  <c r="H32" i="425" s="1"/>
  <c r="AA29" i="423" a="1"/>
  <c r="AA29" i="423" s="1"/>
  <c r="H30" i="423" a="1"/>
  <c r="H30" i="423" s="1"/>
  <c r="AA32" i="424" a="1"/>
  <c r="AA32" i="424" s="1"/>
  <c r="H33" i="424" a="1"/>
  <c r="H33" i="424" s="1"/>
  <c r="B29" i="422"/>
  <c r="A30" i="422"/>
  <c r="AA32" i="491" l="1" a="1"/>
  <c r="AA32" i="491" s="1"/>
  <c r="H33" i="491" a="1"/>
  <c r="H33" i="491" s="1"/>
  <c r="AA30" i="490" a="1"/>
  <c r="AA30" i="490" s="1"/>
  <c r="H31" i="490" a="1"/>
  <c r="H31" i="490" s="1"/>
  <c r="AA30" i="489" a="1"/>
  <c r="AA30" i="489" s="1"/>
  <c r="H31" i="489" a="1"/>
  <c r="H31" i="489" s="1"/>
  <c r="AA32" i="488" a="1"/>
  <c r="AA32" i="488" s="1"/>
  <c r="H33" i="488" a="1"/>
  <c r="H33" i="488" s="1"/>
  <c r="AA30" i="487" a="1"/>
  <c r="AA30" i="487" s="1"/>
  <c r="H31" i="487" a="1"/>
  <c r="H31" i="487" s="1"/>
  <c r="AA30" i="486" a="1"/>
  <c r="AA30" i="486" s="1"/>
  <c r="H31" i="486" a="1"/>
  <c r="H31" i="486" s="1"/>
  <c r="AA30" i="485" a="1"/>
  <c r="AA30" i="485" s="1"/>
  <c r="H31" i="485" a="1"/>
  <c r="H31" i="485" s="1"/>
  <c r="AA31" i="484" a="1"/>
  <c r="AA31" i="484" s="1"/>
  <c r="H32" i="484" a="1"/>
  <c r="H32" i="484" s="1"/>
  <c r="AA30" i="483" a="1"/>
  <c r="AA30" i="483" s="1"/>
  <c r="H31" i="483" a="1"/>
  <c r="H31" i="483" s="1"/>
  <c r="AA31" i="482" a="1"/>
  <c r="AA31" i="482" s="1"/>
  <c r="H32" i="482" a="1"/>
  <c r="H32" i="482" s="1"/>
  <c r="AA30" i="481" a="1"/>
  <c r="AA30" i="481" s="1"/>
  <c r="H31" i="481" a="1"/>
  <c r="H31" i="481" s="1"/>
  <c r="AA31" i="480" a="1"/>
  <c r="AA31" i="480" s="1"/>
  <c r="H32" i="480" a="1"/>
  <c r="H32" i="480" s="1"/>
  <c r="AA31" i="479" a="1"/>
  <c r="AA31" i="479" s="1"/>
  <c r="H32" i="479" a="1"/>
  <c r="H32" i="479" s="1"/>
  <c r="AA30" i="478" a="1"/>
  <c r="AA30" i="478" s="1"/>
  <c r="H31" i="478" a="1"/>
  <c r="H31" i="478" s="1"/>
  <c r="AA31" i="477" a="1"/>
  <c r="AA31" i="477" s="1"/>
  <c r="H32" i="477" a="1"/>
  <c r="H32" i="477" s="1"/>
  <c r="AA31" i="476" a="1"/>
  <c r="AA31" i="476" s="1"/>
  <c r="H32" i="476" a="1"/>
  <c r="H32" i="476" s="1"/>
  <c r="AA31" i="475" a="1"/>
  <c r="AA31" i="475" s="1"/>
  <c r="H32" i="475" a="1"/>
  <c r="H32" i="475" s="1"/>
  <c r="AA30" i="474" a="1"/>
  <c r="AA30" i="474" s="1"/>
  <c r="H31" i="474" a="1"/>
  <c r="H31" i="474" s="1"/>
  <c r="AA31" i="472" a="1"/>
  <c r="AA31" i="472" s="1"/>
  <c r="H32" i="472" a="1"/>
  <c r="H32" i="472" s="1"/>
  <c r="AA32" i="471" a="1"/>
  <c r="AA32" i="471" s="1"/>
  <c r="H33" i="471" a="1"/>
  <c r="H33" i="471" s="1"/>
  <c r="AA31" i="469" a="1"/>
  <c r="AA31" i="469" s="1"/>
  <c r="H32" i="469" a="1"/>
  <c r="H32" i="469" s="1"/>
  <c r="AA31" i="470" a="1"/>
  <c r="AA31" i="470" s="1"/>
  <c r="H32" i="470" a="1"/>
  <c r="H32" i="470" s="1"/>
  <c r="AA30" i="467" a="1"/>
  <c r="AA30" i="467" s="1"/>
  <c r="H31" i="467" a="1"/>
  <c r="H31" i="467" s="1"/>
  <c r="AA30" i="468" a="1"/>
  <c r="AA30" i="468" s="1"/>
  <c r="H31" i="468" a="1"/>
  <c r="H31" i="468" s="1"/>
  <c r="AA31" i="466" a="1"/>
  <c r="AA31" i="466" s="1"/>
  <c r="H32" i="466" a="1"/>
  <c r="H32" i="466" s="1"/>
  <c r="AA31" i="465" a="1"/>
  <c r="AA31" i="465" s="1"/>
  <c r="H32" i="465" a="1"/>
  <c r="H32" i="465" s="1"/>
  <c r="AA31" i="463" a="1"/>
  <c r="AA31" i="463" s="1"/>
  <c r="H32" i="463" a="1"/>
  <c r="H32" i="463" s="1"/>
  <c r="AA31" i="464" a="1"/>
  <c r="AA31" i="464" s="1"/>
  <c r="H32" i="464" a="1"/>
  <c r="H32" i="464" s="1"/>
  <c r="AA31" i="462" a="1"/>
  <c r="AA31" i="462" s="1"/>
  <c r="H32" i="462" a="1"/>
  <c r="H32" i="462" s="1"/>
  <c r="AA31" i="461" a="1"/>
  <c r="AA31" i="461" s="1"/>
  <c r="H32" i="461" a="1"/>
  <c r="H32" i="461" s="1"/>
  <c r="AA30" i="460" a="1"/>
  <c r="AA30" i="460" s="1"/>
  <c r="H31" i="460" a="1"/>
  <c r="H31" i="460" s="1"/>
  <c r="AA30" i="459" a="1"/>
  <c r="AA30" i="459" s="1"/>
  <c r="H31" i="459" a="1"/>
  <c r="H31" i="459" s="1"/>
  <c r="AA30" i="456" a="1"/>
  <c r="AA30" i="456" s="1"/>
  <c r="H31" i="456" a="1"/>
  <c r="H31" i="456" s="1"/>
  <c r="AA31" i="458" a="1"/>
  <c r="AA31" i="458" s="1"/>
  <c r="H32" i="458" a="1"/>
  <c r="H32" i="458" s="1"/>
  <c r="AA31" i="457" a="1"/>
  <c r="AA31" i="457" s="1"/>
  <c r="H32" i="457" a="1"/>
  <c r="H32" i="457" s="1"/>
  <c r="AA31" i="454" a="1"/>
  <c r="AA31" i="454" s="1"/>
  <c r="H32" i="454" a="1"/>
  <c r="H32" i="454" s="1"/>
  <c r="AA31" i="453" a="1"/>
  <c r="AA31" i="453" s="1"/>
  <c r="H32" i="453" a="1"/>
  <c r="H32" i="453" s="1"/>
  <c r="AA30" i="451" a="1"/>
  <c r="AA30" i="451" s="1"/>
  <c r="H31" i="451" a="1"/>
  <c r="H31" i="451" s="1"/>
  <c r="AA34" i="450" a="1"/>
  <c r="AA34" i="450" s="1"/>
  <c r="H35" i="450" a="1"/>
  <c r="H35" i="450" s="1"/>
  <c r="AA30" i="449" a="1"/>
  <c r="AA30" i="449" s="1"/>
  <c r="H31" i="449" a="1"/>
  <c r="H31" i="449" s="1"/>
  <c r="AA30" i="448" a="1"/>
  <c r="AA30" i="448" s="1"/>
  <c r="H31" i="448" a="1"/>
  <c r="H31" i="448" s="1"/>
  <c r="AA31" i="447" a="1"/>
  <c r="AA31" i="447" s="1"/>
  <c r="H32" i="447" a="1"/>
  <c r="H32" i="447" s="1"/>
  <c r="AA30" i="446" a="1"/>
  <c r="AA30" i="446" s="1"/>
  <c r="H31" i="446" a="1"/>
  <c r="H31" i="446" s="1"/>
  <c r="AA30" i="444" a="1"/>
  <c r="AA30" i="444" s="1"/>
  <c r="H31" i="444" a="1"/>
  <c r="H31" i="444" s="1"/>
  <c r="AA30" i="445" a="1"/>
  <c r="AA30" i="445" s="1"/>
  <c r="H31" i="445" a="1"/>
  <c r="H31" i="445" s="1"/>
  <c r="AA32" i="443" a="1"/>
  <c r="AA32" i="443" s="1"/>
  <c r="H33" i="443" a="1"/>
  <c r="H33" i="443" s="1"/>
  <c r="AA30" i="442" a="1"/>
  <c r="AA30" i="442" s="1"/>
  <c r="H31" i="442" a="1"/>
  <c r="H31" i="442" s="1"/>
  <c r="AA31" i="441" a="1"/>
  <c r="AA31" i="441" s="1"/>
  <c r="H32" i="441" a="1"/>
  <c r="H32" i="441" s="1"/>
  <c r="AA30" i="440" a="1"/>
  <c r="AA30" i="440" s="1"/>
  <c r="H31" i="440" a="1"/>
  <c r="H31" i="440" s="1"/>
  <c r="AA30" i="438" a="1"/>
  <c r="AA30" i="438" s="1"/>
  <c r="H31" i="438" a="1"/>
  <c r="H31" i="438" s="1"/>
  <c r="AA31" i="437" a="1"/>
  <c r="AA31" i="437" s="1"/>
  <c r="H32" i="437" a="1"/>
  <c r="H32" i="437" s="1"/>
  <c r="AA31" i="436" a="1"/>
  <c r="AA31" i="436" s="1"/>
  <c r="H32" i="436" a="1"/>
  <c r="H32" i="436" s="1"/>
  <c r="AA31" i="435" a="1"/>
  <c r="AA31" i="435" s="1"/>
  <c r="H32" i="435" a="1"/>
  <c r="H32" i="435" s="1"/>
  <c r="AA31" i="434" a="1"/>
  <c r="AA31" i="434" s="1"/>
  <c r="H32" i="434" a="1"/>
  <c r="H32" i="434" s="1"/>
  <c r="AA31" i="433" a="1"/>
  <c r="AA31" i="433" s="1"/>
  <c r="H32" i="433" a="1"/>
  <c r="H32" i="433" s="1"/>
  <c r="AA30" i="432" a="1"/>
  <c r="AA30" i="432" s="1"/>
  <c r="H31" i="432" a="1"/>
  <c r="H31" i="432" s="1"/>
  <c r="AA30" i="431" a="1"/>
  <c r="AA30" i="431" s="1"/>
  <c r="H31" i="431" a="1"/>
  <c r="H31" i="431" s="1"/>
  <c r="AA31" i="430" a="1"/>
  <c r="AA31" i="430" s="1"/>
  <c r="H32" i="430" a="1"/>
  <c r="H32" i="430" s="1"/>
  <c r="AA30" i="429" a="1"/>
  <c r="AA30" i="429" s="1"/>
  <c r="H31" i="429" a="1"/>
  <c r="H31" i="429" s="1"/>
  <c r="AA30" i="428" a="1"/>
  <c r="AA30" i="428" s="1"/>
  <c r="H31" i="428" a="1"/>
  <c r="H31" i="428" s="1"/>
  <c r="AA31" i="427" a="1"/>
  <c r="AA31" i="427" s="1"/>
  <c r="H32" i="427" a="1"/>
  <c r="H32" i="427" s="1"/>
  <c r="AA31" i="426" a="1"/>
  <c r="AA31" i="426" s="1"/>
  <c r="H32" i="426" a="1"/>
  <c r="H32" i="426" s="1"/>
  <c r="AA32" i="425" a="1"/>
  <c r="AA32" i="425" s="1"/>
  <c r="H33" i="425" a="1"/>
  <c r="H33" i="425" s="1"/>
  <c r="AA33" i="424" a="1"/>
  <c r="AA33" i="424" s="1"/>
  <c r="H34" i="424" a="1"/>
  <c r="H34" i="424" s="1"/>
  <c r="AA30" i="423" a="1"/>
  <c r="AA30" i="423" s="1"/>
  <c r="H31" i="423" a="1"/>
  <c r="H31" i="423" s="1"/>
  <c r="B30" i="422"/>
  <c r="A31" i="422"/>
  <c r="AA33" i="491" l="1" a="1"/>
  <c r="AA33" i="491" s="1"/>
  <c r="H34" i="491" a="1"/>
  <c r="H34" i="491" s="1"/>
  <c r="AA31" i="490" a="1"/>
  <c r="AA31" i="490" s="1"/>
  <c r="H32" i="490" a="1"/>
  <c r="H32" i="490" s="1"/>
  <c r="AA31" i="489" a="1"/>
  <c r="AA31" i="489" s="1"/>
  <c r="H32" i="489" a="1"/>
  <c r="H32" i="489" s="1"/>
  <c r="AA33" i="488" a="1"/>
  <c r="AA33" i="488" s="1"/>
  <c r="H34" i="488" a="1"/>
  <c r="H34" i="488" s="1"/>
  <c r="AA31" i="487" a="1"/>
  <c r="AA31" i="487" s="1"/>
  <c r="H32" i="487" a="1"/>
  <c r="H32" i="487" s="1"/>
  <c r="AA31" i="486" a="1"/>
  <c r="AA31" i="486" s="1"/>
  <c r="H32" i="486" a="1"/>
  <c r="H32" i="486" s="1"/>
  <c r="AA31" i="485" a="1"/>
  <c r="AA31" i="485" s="1"/>
  <c r="H32" i="485" a="1"/>
  <c r="H32" i="485" s="1"/>
  <c r="AA32" i="484" a="1"/>
  <c r="AA32" i="484" s="1"/>
  <c r="H33" i="484" a="1"/>
  <c r="H33" i="484" s="1"/>
  <c r="AA31" i="483" a="1"/>
  <c r="AA31" i="483" s="1"/>
  <c r="H32" i="483" a="1"/>
  <c r="H32" i="483" s="1"/>
  <c r="AA32" i="482" a="1"/>
  <c r="AA32" i="482" s="1"/>
  <c r="H33" i="482" a="1"/>
  <c r="H33" i="482" s="1"/>
  <c r="AA31" i="481" a="1"/>
  <c r="AA31" i="481" s="1"/>
  <c r="AA32" i="480" a="1"/>
  <c r="AA32" i="480" s="1"/>
  <c r="H33" i="480" a="1"/>
  <c r="H33" i="480" s="1"/>
  <c r="AA32" i="479" a="1"/>
  <c r="AA32" i="479" s="1"/>
  <c r="H33" i="479" a="1"/>
  <c r="H33" i="479" s="1"/>
  <c r="AA31" i="478" a="1"/>
  <c r="AA31" i="478" s="1"/>
  <c r="H32" i="478" a="1"/>
  <c r="H32" i="478" s="1"/>
  <c r="AA32" i="477" a="1"/>
  <c r="AA32" i="477" s="1"/>
  <c r="H33" i="477" a="1"/>
  <c r="H33" i="477" s="1"/>
  <c r="AA32" i="476" a="1"/>
  <c r="AA32" i="476" s="1"/>
  <c r="H33" i="476" a="1"/>
  <c r="H33" i="476" s="1"/>
  <c r="AA32" i="475" a="1"/>
  <c r="AA32" i="475" s="1"/>
  <c r="H33" i="475" a="1"/>
  <c r="H33" i="475" s="1"/>
  <c r="AA31" i="474" a="1"/>
  <c r="AA31" i="474" s="1"/>
  <c r="H32" i="474" a="1"/>
  <c r="H32" i="474" s="1"/>
  <c r="AA32" i="472" a="1"/>
  <c r="AA32" i="472" s="1"/>
  <c r="H33" i="472" a="1"/>
  <c r="H33" i="472" s="1"/>
  <c r="AA33" i="471" a="1"/>
  <c r="AA33" i="471" s="1"/>
  <c r="H34" i="471" a="1"/>
  <c r="H34" i="471" s="1"/>
  <c r="AA32" i="470" a="1"/>
  <c r="AA32" i="470" s="1"/>
  <c r="H33" i="470" a="1"/>
  <c r="H33" i="470" s="1"/>
  <c r="AA32" i="469" a="1"/>
  <c r="AA32" i="469" s="1"/>
  <c r="H33" i="469" a="1"/>
  <c r="H33" i="469" s="1"/>
  <c r="AA31" i="468" a="1"/>
  <c r="AA31" i="468" s="1"/>
  <c r="H32" i="468" a="1"/>
  <c r="H32" i="468" s="1"/>
  <c r="AA31" i="467" a="1"/>
  <c r="AA31" i="467" s="1"/>
  <c r="H32" i="467" a="1"/>
  <c r="H32" i="467" s="1"/>
  <c r="AA32" i="466" a="1"/>
  <c r="AA32" i="466" s="1"/>
  <c r="H33" i="466" a="1"/>
  <c r="H33" i="466" s="1"/>
  <c r="AA32" i="465" a="1"/>
  <c r="AA32" i="465" s="1"/>
  <c r="H33" i="465" a="1"/>
  <c r="H33" i="465" s="1"/>
  <c r="AA32" i="464" a="1"/>
  <c r="AA32" i="464" s="1"/>
  <c r="H33" i="464" a="1"/>
  <c r="H33" i="464" s="1"/>
  <c r="AA32" i="463" a="1"/>
  <c r="AA32" i="463" s="1"/>
  <c r="H33" i="463" a="1"/>
  <c r="H33" i="463" s="1"/>
  <c r="AA32" i="462" a="1"/>
  <c r="AA32" i="462" s="1"/>
  <c r="H33" i="462" a="1"/>
  <c r="H33" i="462" s="1"/>
  <c r="AA32" i="461" a="1"/>
  <c r="AA32" i="461" s="1"/>
  <c r="H33" i="461" a="1"/>
  <c r="H33" i="461" s="1"/>
  <c r="AA31" i="460" a="1"/>
  <c r="AA31" i="460" s="1"/>
  <c r="H32" i="460" a="1"/>
  <c r="H32" i="460" s="1"/>
  <c r="AA31" i="456" a="1"/>
  <c r="AA31" i="456" s="1"/>
  <c r="H32" i="456" a="1"/>
  <c r="H32" i="456" s="1"/>
  <c r="AA31" i="459" a="1"/>
  <c r="AA31" i="459" s="1"/>
  <c r="H32" i="459" a="1"/>
  <c r="H32" i="459" s="1"/>
  <c r="AA32" i="458" a="1"/>
  <c r="AA32" i="458" s="1"/>
  <c r="H33" i="458" a="1"/>
  <c r="H33" i="458" s="1"/>
  <c r="AA32" i="457" a="1"/>
  <c r="AA32" i="457" s="1"/>
  <c r="H33" i="457" a="1"/>
  <c r="H33" i="457" s="1"/>
  <c r="AA32" i="454" a="1"/>
  <c r="AA32" i="454" s="1"/>
  <c r="H33" i="454" a="1"/>
  <c r="H33" i="454" s="1"/>
  <c r="AA32" i="453" a="1"/>
  <c r="AA32" i="453" s="1"/>
  <c r="H33" i="453" a="1"/>
  <c r="H33" i="453" s="1"/>
  <c r="AA31" i="451" a="1"/>
  <c r="AA31" i="451" s="1"/>
  <c r="H32" i="451" a="1"/>
  <c r="H32" i="451" s="1"/>
  <c r="AA35" i="450" a="1"/>
  <c r="AA35" i="450" s="1"/>
  <c r="H36" i="450" a="1"/>
  <c r="H36" i="450" s="1"/>
  <c r="AA36" i="450" s="1" a="1"/>
  <c r="AA36" i="450" s="1"/>
  <c r="S2" i="450" s="1"/>
  <c r="AA31" i="449" a="1"/>
  <c r="AA31" i="449" s="1"/>
  <c r="H32" i="449" a="1"/>
  <c r="H32" i="449" s="1"/>
  <c r="AA31" i="448" a="1"/>
  <c r="AA31" i="448" s="1"/>
  <c r="H32" i="448" a="1"/>
  <c r="H32" i="448" s="1"/>
  <c r="AA32" i="447" a="1"/>
  <c r="AA32" i="447" s="1"/>
  <c r="H33" i="447" a="1"/>
  <c r="H33" i="447" s="1"/>
  <c r="AA31" i="446" a="1"/>
  <c r="AA31" i="446" s="1"/>
  <c r="H32" i="446" a="1"/>
  <c r="H32" i="446" s="1"/>
  <c r="AA31" i="445" a="1"/>
  <c r="AA31" i="445" s="1"/>
  <c r="H32" i="445" a="1"/>
  <c r="H32" i="445" s="1"/>
  <c r="AA31" i="444" a="1"/>
  <c r="AA31" i="444" s="1"/>
  <c r="H32" i="444" a="1"/>
  <c r="H32" i="444" s="1"/>
  <c r="AA33" i="443" a="1"/>
  <c r="AA33" i="443" s="1"/>
  <c r="H34" i="443" a="1"/>
  <c r="H34" i="443" s="1"/>
  <c r="AA31" i="442" a="1"/>
  <c r="AA31" i="442" s="1"/>
  <c r="H32" i="442" a="1"/>
  <c r="H32" i="442" s="1"/>
  <c r="AA32" i="441" a="1"/>
  <c r="AA32" i="441" s="1"/>
  <c r="H33" i="441" a="1"/>
  <c r="H33" i="441" s="1"/>
  <c r="AA31" i="440" a="1"/>
  <c r="AA31" i="440" s="1"/>
  <c r="H32" i="440" a="1"/>
  <c r="H32" i="440" s="1"/>
  <c r="AA31" i="438" a="1"/>
  <c r="AA31" i="438" s="1"/>
  <c r="H32" i="438" a="1"/>
  <c r="H32" i="438" s="1"/>
  <c r="AA32" i="437" a="1"/>
  <c r="AA32" i="437" s="1"/>
  <c r="H33" i="437" a="1"/>
  <c r="H33" i="437" s="1"/>
  <c r="AA32" i="435" a="1"/>
  <c r="AA32" i="435" s="1"/>
  <c r="H33" i="435" a="1"/>
  <c r="H33" i="435" s="1"/>
  <c r="AA32" i="436" a="1"/>
  <c r="AA32" i="436" s="1"/>
  <c r="H33" i="436" a="1"/>
  <c r="H33" i="436" s="1"/>
  <c r="AA32" i="434" a="1"/>
  <c r="AA32" i="434" s="1"/>
  <c r="H33" i="434" a="1"/>
  <c r="H33" i="434" s="1"/>
  <c r="AA31" i="432" a="1"/>
  <c r="AA31" i="432" s="1"/>
  <c r="H32" i="432" a="1"/>
  <c r="H32" i="432" s="1"/>
  <c r="AA32" i="433" a="1"/>
  <c r="AA32" i="433" s="1"/>
  <c r="H33" i="433" a="1"/>
  <c r="H33" i="433" s="1"/>
  <c r="AA31" i="431" a="1"/>
  <c r="AA31" i="431" s="1"/>
  <c r="H32" i="431" a="1"/>
  <c r="H32" i="431" s="1"/>
  <c r="AA32" i="430" a="1"/>
  <c r="AA32" i="430" s="1"/>
  <c r="H33" i="430" a="1"/>
  <c r="H33" i="430" s="1"/>
  <c r="AA31" i="429" a="1"/>
  <c r="AA31" i="429" s="1"/>
  <c r="H32" i="429" a="1"/>
  <c r="H32" i="429" s="1"/>
  <c r="AA31" i="428" a="1"/>
  <c r="AA31" i="428" s="1"/>
  <c r="H32" i="428" a="1"/>
  <c r="H32" i="428" s="1"/>
  <c r="AA32" i="427" a="1"/>
  <c r="AA32" i="427" s="1"/>
  <c r="H33" i="427" a="1"/>
  <c r="H33" i="427" s="1"/>
  <c r="AA32" i="426" a="1"/>
  <c r="AA32" i="426" s="1"/>
  <c r="H33" i="426" a="1"/>
  <c r="H33" i="426" s="1"/>
  <c r="AA33" i="425" a="1"/>
  <c r="AA33" i="425" s="1"/>
  <c r="H34" i="425" a="1"/>
  <c r="H34" i="425" s="1"/>
  <c r="AA34" i="424" a="1"/>
  <c r="AA34" i="424" s="1"/>
  <c r="H35" i="424" a="1"/>
  <c r="H35" i="424" s="1"/>
  <c r="AA31" i="423" a="1"/>
  <c r="AA31" i="423" s="1"/>
  <c r="H32" i="423" a="1"/>
  <c r="H32" i="423" s="1"/>
  <c r="B31" i="422"/>
  <c r="A32" i="422"/>
  <c r="F36" i="347"/>
  <c r="G36" i="347" a="1"/>
  <c r="AA34" i="491" l="1" a="1"/>
  <c r="AA34" i="491" s="1"/>
  <c r="H35" i="491" a="1"/>
  <c r="H35" i="491" s="1"/>
  <c r="AA32" i="490" a="1"/>
  <c r="AA32" i="490" s="1"/>
  <c r="H33" i="490" a="1"/>
  <c r="H33" i="490" s="1"/>
  <c r="AA32" i="489" a="1"/>
  <c r="AA32" i="489" s="1"/>
  <c r="H33" i="489" a="1"/>
  <c r="H33" i="489" s="1"/>
  <c r="AA34" i="488" a="1"/>
  <c r="AA34" i="488" s="1"/>
  <c r="H35" i="488" a="1"/>
  <c r="H35" i="488" s="1"/>
  <c r="AA32" i="487" a="1"/>
  <c r="AA32" i="487" s="1"/>
  <c r="H33" i="487" a="1"/>
  <c r="H33" i="487" s="1"/>
  <c r="AA32" i="486" a="1"/>
  <c r="AA32" i="486" s="1"/>
  <c r="H33" i="486" a="1"/>
  <c r="H33" i="486" s="1"/>
  <c r="AA32" i="485" a="1"/>
  <c r="AA32" i="485" s="1"/>
  <c r="H33" i="485" a="1"/>
  <c r="H33" i="485" s="1"/>
  <c r="AA33" i="484" a="1"/>
  <c r="AA33" i="484" s="1"/>
  <c r="H34" i="484" a="1"/>
  <c r="H34" i="484" s="1"/>
  <c r="AA32" i="483" a="1"/>
  <c r="AA32" i="483" s="1"/>
  <c r="H33" i="483" a="1"/>
  <c r="H33" i="483" s="1"/>
  <c r="AA33" i="482" a="1"/>
  <c r="AA33" i="482" s="1"/>
  <c r="H34" i="482" a="1"/>
  <c r="H34" i="482" s="1"/>
  <c r="AA32" i="481" a="1"/>
  <c r="AA32" i="481" s="1"/>
  <c r="AA33" i="480" a="1"/>
  <c r="AA33" i="480" s="1"/>
  <c r="H34" i="480" a="1"/>
  <c r="H34" i="480" s="1"/>
  <c r="AA33" i="479" a="1"/>
  <c r="AA33" i="479" s="1"/>
  <c r="H34" i="479" a="1"/>
  <c r="H34" i="479" s="1"/>
  <c r="AA32" i="478" a="1"/>
  <c r="AA32" i="478" s="1"/>
  <c r="H33" i="478" a="1"/>
  <c r="H33" i="478" s="1"/>
  <c r="AA33" i="477" a="1"/>
  <c r="AA33" i="477" s="1"/>
  <c r="H34" i="477" a="1"/>
  <c r="H34" i="477" s="1"/>
  <c r="AA33" i="476" a="1"/>
  <c r="AA33" i="476" s="1"/>
  <c r="H34" i="476" a="1"/>
  <c r="H34" i="476" s="1"/>
  <c r="AA33" i="475" a="1"/>
  <c r="AA33" i="475" s="1"/>
  <c r="H34" i="475" a="1"/>
  <c r="H34" i="475" s="1"/>
  <c r="AA32" i="474" a="1"/>
  <c r="AA32" i="474" s="1"/>
  <c r="H33" i="474" a="1"/>
  <c r="H33" i="474" s="1"/>
  <c r="AA33" i="472" a="1"/>
  <c r="AA33" i="472" s="1"/>
  <c r="H34" i="472" a="1"/>
  <c r="H34" i="472" s="1"/>
  <c r="AA34" i="471" a="1"/>
  <c r="AA34" i="471" s="1"/>
  <c r="H35" i="471" a="1"/>
  <c r="H35" i="471" s="1"/>
  <c r="AA33" i="469" a="1"/>
  <c r="AA33" i="469" s="1"/>
  <c r="H34" i="469" a="1"/>
  <c r="H34" i="469" s="1"/>
  <c r="AA33" i="470" a="1"/>
  <c r="AA33" i="470" s="1"/>
  <c r="H34" i="470" a="1"/>
  <c r="H34" i="470" s="1"/>
  <c r="AA32" i="467" a="1"/>
  <c r="AA32" i="467" s="1"/>
  <c r="H33" i="467" a="1"/>
  <c r="H33" i="467" s="1"/>
  <c r="AA32" i="468" a="1"/>
  <c r="AA32" i="468" s="1"/>
  <c r="H33" i="468" a="1"/>
  <c r="H33" i="468" s="1"/>
  <c r="AA33" i="466" a="1"/>
  <c r="AA33" i="466" s="1"/>
  <c r="H34" i="466" a="1"/>
  <c r="H34" i="466" s="1"/>
  <c r="AA33" i="465" a="1"/>
  <c r="AA33" i="465" s="1"/>
  <c r="H34" i="465" a="1"/>
  <c r="H34" i="465" s="1"/>
  <c r="AA33" i="463" a="1"/>
  <c r="AA33" i="463" s="1"/>
  <c r="H34" i="463" a="1"/>
  <c r="H34" i="463" s="1"/>
  <c r="AA33" i="464" a="1"/>
  <c r="AA33" i="464" s="1"/>
  <c r="H34" i="464" a="1"/>
  <c r="H34" i="464" s="1"/>
  <c r="AA33" i="462" a="1"/>
  <c r="AA33" i="462" s="1"/>
  <c r="H34" i="462" a="1"/>
  <c r="H34" i="462" s="1"/>
  <c r="AA33" i="461" a="1"/>
  <c r="AA33" i="461" s="1"/>
  <c r="H34" i="461" a="1"/>
  <c r="H34" i="461" s="1"/>
  <c r="AA32" i="460" a="1"/>
  <c r="AA32" i="460" s="1"/>
  <c r="H33" i="460" a="1"/>
  <c r="H33" i="460" s="1"/>
  <c r="AA32" i="459" a="1"/>
  <c r="AA32" i="459" s="1"/>
  <c r="H33" i="459" a="1"/>
  <c r="H33" i="459" s="1"/>
  <c r="AA32" i="456" a="1"/>
  <c r="AA32" i="456" s="1"/>
  <c r="H33" i="456" a="1"/>
  <c r="H33" i="456" s="1"/>
  <c r="AA33" i="458" a="1"/>
  <c r="AA33" i="458" s="1"/>
  <c r="H34" i="458" a="1"/>
  <c r="H34" i="458" s="1"/>
  <c r="AA33" i="457" a="1"/>
  <c r="AA33" i="457" s="1"/>
  <c r="H34" i="457" a="1"/>
  <c r="H34" i="457" s="1"/>
  <c r="AA33" i="454" a="1"/>
  <c r="AA33" i="454" s="1"/>
  <c r="H34" i="454" a="1"/>
  <c r="H34" i="454" s="1"/>
  <c r="AA33" i="453" a="1"/>
  <c r="AA33" i="453" s="1"/>
  <c r="H34" i="453" a="1"/>
  <c r="H34" i="453" s="1"/>
  <c r="AA32" i="451" a="1"/>
  <c r="AA32" i="451" s="1"/>
  <c r="H33" i="451" a="1"/>
  <c r="H33" i="451" s="1"/>
  <c r="G36" i="347"/>
  <c r="AA32" i="449" a="1"/>
  <c r="AA32" i="449" s="1"/>
  <c r="H33" i="449" a="1"/>
  <c r="H33" i="449" s="1"/>
  <c r="AA32" i="448" a="1"/>
  <c r="AA32" i="448" s="1"/>
  <c r="H33" i="448" a="1"/>
  <c r="H33" i="448" s="1"/>
  <c r="AA33" i="447" a="1"/>
  <c r="AA33" i="447" s="1"/>
  <c r="H34" i="447" a="1"/>
  <c r="H34" i="447" s="1"/>
  <c r="AA32" i="446" a="1"/>
  <c r="AA32" i="446" s="1"/>
  <c r="H33" i="446" a="1"/>
  <c r="H33" i="446" s="1"/>
  <c r="AA32" i="444" a="1"/>
  <c r="AA32" i="444" s="1"/>
  <c r="H33" i="444" a="1"/>
  <c r="H33" i="444" s="1"/>
  <c r="AA32" i="445" a="1"/>
  <c r="AA32" i="445" s="1"/>
  <c r="H33" i="445" a="1"/>
  <c r="H33" i="445" s="1"/>
  <c r="AA34" i="443" a="1"/>
  <c r="AA34" i="443" s="1"/>
  <c r="H35" i="443" a="1"/>
  <c r="H35" i="443" s="1"/>
  <c r="AA32" i="442" a="1"/>
  <c r="AA32" i="442" s="1"/>
  <c r="H33" i="442" a="1"/>
  <c r="H33" i="442" s="1"/>
  <c r="AA33" i="441" a="1"/>
  <c r="AA33" i="441" s="1"/>
  <c r="H34" i="441" a="1"/>
  <c r="H34" i="441" s="1"/>
  <c r="AA32" i="440" a="1"/>
  <c r="AA32" i="440" s="1"/>
  <c r="H33" i="440" a="1"/>
  <c r="H33" i="440" s="1"/>
  <c r="AA32" i="438" a="1"/>
  <c r="AA32" i="438" s="1"/>
  <c r="H33" i="438" a="1"/>
  <c r="H33" i="438" s="1"/>
  <c r="AA33" i="437" a="1"/>
  <c r="AA33" i="437" s="1"/>
  <c r="H34" i="437" a="1"/>
  <c r="H34" i="437" s="1"/>
  <c r="AA33" i="436" a="1"/>
  <c r="AA33" i="436" s="1"/>
  <c r="H34" i="436" a="1"/>
  <c r="H34" i="436" s="1"/>
  <c r="AA33" i="435" a="1"/>
  <c r="AA33" i="435" s="1"/>
  <c r="H34" i="435" a="1"/>
  <c r="H34" i="435" s="1"/>
  <c r="AA33" i="434" a="1"/>
  <c r="AA33" i="434" s="1"/>
  <c r="H34" i="434" a="1"/>
  <c r="H34" i="434" s="1"/>
  <c r="AA33" i="433" a="1"/>
  <c r="AA33" i="433" s="1"/>
  <c r="H34" i="433" a="1"/>
  <c r="H34" i="433" s="1"/>
  <c r="AA32" i="432" a="1"/>
  <c r="AA32" i="432" s="1"/>
  <c r="H33" i="432" a="1"/>
  <c r="H33" i="432" s="1"/>
  <c r="AA32" i="431" a="1"/>
  <c r="AA32" i="431" s="1"/>
  <c r="H33" i="431" a="1"/>
  <c r="H33" i="431" s="1"/>
  <c r="AA33" i="430" a="1"/>
  <c r="AA33" i="430" s="1"/>
  <c r="H34" i="430" a="1"/>
  <c r="H34" i="430" s="1"/>
  <c r="AA32" i="429" a="1"/>
  <c r="AA32" i="429" s="1"/>
  <c r="H33" i="429" a="1"/>
  <c r="H33" i="429" s="1"/>
  <c r="AA32" i="428" a="1"/>
  <c r="AA32" i="428" s="1"/>
  <c r="H33" i="428" a="1"/>
  <c r="H33" i="428" s="1"/>
  <c r="AA33" i="427" a="1"/>
  <c r="AA33" i="427" s="1"/>
  <c r="H34" i="427" a="1"/>
  <c r="H34" i="427" s="1"/>
  <c r="AA33" i="426" a="1"/>
  <c r="AA33" i="426" s="1"/>
  <c r="H34" i="426" a="1"/>
  <c r="H34" i="426" s="1"/>
  <c r="AA34" i="425" a="1"/>
  <c r="AA34" i="425" s="1"/>
  <c r="H35" i="425" a="1"/>
  <c r="H35" i="425" s="1"/>
  <c r="AA32" i="423" a="1"/>
  <c r="AA32" i="423" s="1"/>
  <c r="H33" i="423" a="1"/>
  <c r="H33" i="423" s="1"/>
  <c r="AA35" i="424" a="1"/>
  <c r="AA35" i="424" s="1"/>
  <c r="H36" i="424" a="1"/>
  <c r="H36" i="424" s="1"/>
  <c r="AA36" i="424" s="1" a="1"/>
  <c r="AA36" i="424" s="1"/>
  <c r="B32" i="422"/>
  <c r="A33" i="422"/>
  <c r="AA35" i="491" l="1" a="1"/>
  <c r="AA35" i="491" s="1"/>
  <c r="H36" i="491" a="1"/>
  <c r="H36" i="491" s="1"/>
  <c r="AA36" i="491" s="1" a="1"/>
  <c r="AA36" i="491" s="1"/>
  <c r="S2" i="491" s="1"/>
  <c r="AA33" i="490" a="1"/>
  <c r="AA33" i="490" s="1"/>
  <c r="H34" i="490" a="1"/>
  <c r="H34" i="490" s="1"/>
  <c r="AA33" i="489" a="1"/>
  <c r="AA33" i="489" s="1"/>
  <c r="H34" i="489" a="1"/>
  <c r="H34" i="489" s="1"/>
  <c r="AA35" i="488" a="1"/>
  <c r="AA35" i="488" s="1"/>
  <c r="H36" i="488" a="1"/>
  <c r="H36" i="488" s="1"/>
  <c r="AA36" i="488" s="1" a="1"/>
  <c r="AA36" i="488" s="1"/>
  <c r="S2" i="488" s="1"/>
  <c r="AA33" i="487" a="1"/>
  <c r="AA33" i="487" s="1"/>
  <c r="H34" i="487" a="1"/>
  <c r="H34" i="487" s="1"/>
  <c r="AA33" i="486" a="1"/>
  <c r="AA33" i="486" s="1"/>
  <c r="H34" i="486" a="1"/>
  <c r="H34" i="486" s="1"/>
  <c r="AA33" i="485" a="1"/>
  <c r="AA33" i="485" s="1"/>
  <c r="H34" i="485" a="1"/>
  <c r="H34" i="485" s="1"/>
  <c r="AA34" i="484" a="1"/>
  <c r="AA34" i="484" s="1"/>
  <c r="H35" i="484" a="1"/>
  <c r="H35" i="484" s="1"/>
  <c r="AA33" i="483" a="1"/>
  <c r="AA33" i="483" s="1"/>
  <c r="H34" i="483" a="1"/>
  <c r="H34" i="483" s="1"/>
  <c r="AA34" i="482" a="1"/>
  <c r="AA34" i="482" s="1"/>
  <c r="H35" i="482" a="1"/>
  <c r="H35" i="482" s="1"/>
  <c r="AA33" i="481" a="1"/>
  <c r="AA33" i="481" s="1"/>
  <c r="AA34" i="480" a="1"/>
  <c r="AA34" i="480" s="1"/>
  <c r="H35" i="480" a="1"/>
  <c r="H35" i="480" s="1"/>
  <c r="AA34" i="479" a="1"/>
  <c r="AA34" i="479" s="1"/>
  <c r="H35" i="479" a="1"/>
  <c r="H35" i="479" s="1"/>
  <c r="AA33" i="478" a="1"/>
  <c r="AA33" i="478" s="1"/>
  <c r="H34" i="478" a="1"/>
  <c r="H34" i="478" s="1"/>
  <c r="AA34" i="477" a="1"/>
  <c r="AA34" i="477" s="1"/>
  <c r="H35" i="477" a="1"/>
  <c r="H35" i="477" s="1"/>
  <c r="AA34" i="476" a="1"/>
  <c r="AA34" i="476" s="1"/>
  <c r="H35" i="476" a="1"/>
  <c r="H35" i="476" s="1"/>
  <c r="AA34" i="475" a="1"/>
  <c r="AA34" i="475" s="1"/>
  <c r="H35" i="475" a="1"/>
  <c r="H35" i="475" s="1"/>
  <c r="AA33" i="474" a="1"/>
  <c r="AA33" i="474" s="1"/>
  <c r="H34" i="474" a="1"/>
  <c r="H34" i="474" s="1"/>
  <c r="AA34" i="472" a="1"/>
  <c r="AA34" i="472" s="1"/>
  <c r="H35" i="472" a="1"/>
  <c r="H35" i="472" s="1"/>
  <c r="AA35" i="471" a="1"/>
  <c r="AA35" i="471" s="1"/>
  <c r="H36" i="471" a="1"/>
  <c r="H36" i="471" s="1"/>
  <c r="AA36" i="471" s="1" a="1"/>
  <c r="AA36" i="471" s="1"/>
  <c r="S2" i="471" s="1"/>
  <c r="AA34" i="470" a="1"/>
  <c r="AA34" i="470" s="1"/>
  <c r="H35" i="470" a="1"/>
  <c r="H35" i="470" s="1"/>
  <c r="AA34" i="469" a="1"/>
  <c r="AA34" i="469" s="1"/>
  <c r="H35" i="469" a="1"/>
  <c r="H35" i="469" s="1"/>
  <c r="AA33" i="468" a="1"/>
  <c r="AA33" i="468" s="1"/>
  <c r="H34" i="468" a="1"/>
  <c r="H34" i="468" s="1"/>
  <c r="AA33" i="467" a="1"/>
  <c r="AA33" i="467" s="1"/>
  <c r="H34" i="467" a="1"/>
  <c r="H34" i="467" s="1"/>
  <c r="AA34" i="466" a="1"/>
  <c r="AA34" i="466" s="1"/>
  <c r="H35" i="466" a="1"/>
  <c r="H35" i="466" s="1"/>
  <c r="AA34" i="465" a="1"/>
  <c r="AA34" i="465" s="1"/>
  <c r="H35" i="465" a="1"/>
  <c r="H35" i="465" s="1"/>
  <c r="AA34" i="464" a="1"/>
  <c r="AA34" i="464" s="1"/>
  <c r="H35" i="464" a="1"/>
  <c r="H35" i="464" s="1"/>
  <c r="AA34" i="463" a="1"/>
  <c r="AA34" i="463" s="1"/>
  <c r="H35" i="463" a="1"/>
  <c r="H35" i="463" s="1"/>
  <c r="AA34" i="462" a="1"/>
  <c r="AA34" i="462" s="1"/>
  <c r="H35" i="462" a="1"/>
  <c r="H35" i="462" s="1"/>
  <c r="AA34" i="461" a="1"/>
  <c r="AA34" i="461" s="1"/>
  <c r="H35" i="461" a="1"/>
  <c r="H35" i="461" s="1"/>
  <c r="AA33" i="460" a="1"/>
  <c r="AA33" i="460" s="1"/>
  <c r="H34" i="460" a="1"/>
  <c r="H34" i="460" s="1"/>
  <c r="AA33" i="456" a="1"/>
  <c r="AA33" i="456" s="1"/>
  <c r="H34" i="456" a="1"/>
  <c r="H34" i="456" s="1"/>
  <c r="AA33" i="459" a="1"/>
  <c r="AA33" i="459" s="1"/>
  <c r="H34" i="459" a="1"/>
  <c r="H34" i="459" s="1"/>
  <c r="AA34" i="458" a="1"/>
  <c r="AA34" i="458" s="1"/>
  <c r="H35" i="458" a="1"/>
  <c r="H35" i="458" s="1"/>
  <c r="AA34" i="457" a="1"/>
  <c r="AA34" i="457" s="1"/>
  <c r="H35" i="457" a="1"/>
  <c r="H35" i="457" s="1"/>
  <c r="AA34" i="454" a="1"/>
  <c r="AA34" i="454" s="1"/>
  <c r="H35" i="454" a="1"/>
  <c r="H35" i="454" s="1"/>
  <c r="AA34" i="453" a="1"/>
  <c r="AA34" i="453" s="1"/>
  <c r="H35" i="453" a="1"/>
  <c r="H35" i="453" s="1"/>
  <c r="AA33" i="451" a="1"/>
  <c r="AA33" i="451" s="1"/>
  <c r="H34" i="451" a="1"/>
  <c r="H34" i="451" s="1"/>
  <c r="AA33" i="449" a="1"/>
  <c r="AA33" i="449" s="1"/>
  <c r="H34" i="449" a="1"/>
  <c r="H34" i="449" s="1"/>
  <c r="AA33" i="448" a="1"/>
  <c r="AA33" i="448" s="1"/>
  <c r="H34" i="448" a="1"/>
  <c r="H34" i="448" s="1"/>
  <c r="AA34" i="447" a="1"/>
  <c r="AA34" i="447" s="1"/>
  <c r="H35" i="447" a="1"/>
  <c r="H35" i="447" s="1"/>
  <c r="AA33" i="446" a="1"/>
  <c r="AA33" i="446" s="1"/>
  <c r="H34" i="446" a="1"/>
  <c r="H34" i="446" s="1"/>
  <c r="AA33" i="445" a="1"/>
  <c r="AA33" i="445" s="1"/>
  <c r="H34" i="445" a="1"/>
  <c r="H34" i="445" s="1"/>
  <c r="AA33" i="444" a="1"/>
  <c r="AA33" i="444" s="1"/>
  <c r="H34" i="444" a="1"/>
  <c r="H34" i="444" s="1"/>
  <c r="AA35" i="443" a="1"/>
  <c r="AA35" i="443" s="1"/>
  <c r="H36" i="443" a="1"/>
  <c r="H36" i="443" s="1"/>
  <c r="AA36" i="443" s="1" a="1"/>
  <c r="AA36" i="443" s="1"/>
  <c r="S2" i="443" s="1"/>
  <c r="AA33" i="442" a="1"/>
  <c r="AA33" i="442" s="1"/>
  <c r="H34" i="442" a="1"/>
  <c r="H34" i="442" s="1"/>
  <c r="S2" i="424"/>
  <c r="AA34" i="441" a="1"/>
  <c r="AA34" i="441" s="1"/>
  <c r="H35" i="441" a="1"/>
  <c r="H35" i="441" s="1"/>
  <c r="AA33" i="440" a="1"/>
  <c r="AA33" i="440" s="1"/>
  <c r="H34" i="440" a="1"/>
  <c r="H34" i="440" s="1"/>
  <c r="AA33" i="438" a="1"/>
  <c r="AA33" i="438" s="1"/>
  <c r="H34" i="438" a="1"/>
  <c r="H34" i="438" s="1"/>
  <c r="AA34" i="437" a="1"/>
  <c r="AA34" i="437" s="1"/>
  <c r="H35" i="437" a="1"/>
  <c r="H35" i="437" s="1"/>
  <c r="AA34" i="435" a="1"/>
  <c r="AA34" i="435" s="1"/>
  <c r="H35" i="435" a="1"/>
  <c r="H35" i="435" s="1"/>
  <c r="AA34" i="436" a="1"/>
  <c r="AA34" i="436" s="1"/>
  <c r="H35" i="436" a="1"/>
  <c r="H35" i="436" s="1"/>
  <c r="AA34" i="434" a="1"/>
  <c r="AA34" i="434" s="1"/>
  <c r="H35" i="434" a="1"/>
  <c r="H35" i="434" s="1"/>
  <c r="AA33" i="432" a="1"/>
  <c r="AA33" i="432" s="1"/>
  <c r="H34" i="432" a="1"/>
  <c r="H34" i="432" s="1"/>
  <c r="AA34" i="433" a="1"/>
  <c r="AA34" i="433" s="1"/>
  <c r="H35" i="433" a="1"/>
  <c r="H35" i="433" s="1"/>
  <c r="AA33" i="431" a="1"/>
  <c r="AA33" i="431" s="1"/>
  <c r="H34" i="431" a="1"/>
  <c r="H34" i="431" s="1"/>
  <c r="AA34" i="430" a="1"/>
  <c r="AA34" i="430" s="1"/>
  <c r="H35" i="430" a="1"/>
  <c r="H35" i="430" s="1"/>
  <c r="AA33" i="429" a="1"/>
  <c r="AA33" i="429" s="1"/>
  <c r="H34" i="429" a="1"/>
  <c r="H34" i="429" s="1"/>
  <c r="AA33" i="428" a="1"/>
  <c r="AA33" i="428" s="1"/>
  <c r="H34" i="428" a="1"/>
  <c r="H34" i="428" s="1"/>
  <c r="AA34" i="427" a="1"/>
  <c r="AA34" i="427" s="1"/>
  <c r="H35" i="427" a="1"/>
  <c r="H35" i="427" s="1"/>
  <c r="AA34" i="426" a="1"/>
  <c r="AA34" i="426" s="1"/>
  <c r="H35" i="426" a="1"/>
  <c r="H35" i="426" s="1"/>
  <c r="AA35" i="425" a="1"/>
  <c r="AA35" i="425" s="1"/>
  <c r="H36" i="425" a="1"/>
  <c r="H36" i="425" s="1"/>
  <c r="AA36" i="425" s="1" a="1"/>
  <c r="AA36" i="425" s="1"/>
  <c r="AA33" i="423" a="1"/>
  <c r="AA33" i="423" s="1"/>
  <c r="H34" i="423" a="1"/>
  <c r="H34" i="423" s="1"/>
  <c r="B33" i="422"/>
  <c r="A34" i="422"/>
  <c r="G8" i="347" a="1"/>
  <c r="G29" i="347" a="1"/>
  <c r="G39" i="347" a="1"/>
  <c r="F57" i="347"/>
  <c r="G57" i="347" a="1"/>
  <c r="F39" i="347"/>
  <c r="F29" i="347"/>
  <c r="F8" i="347"/>
  <c r="AA34" i="490" l="1" a="1"/>
  <c r="AA34" i="490" s="1"/>
  <c r="H35" i="490" a="1"/>
  <c r="H35" i="490" s="1"/>
  <c r="AA34" i="489" a="1"/>
  <c r="AA34" i="489" s="1"/>
  <c r="H35" i="489" a="1"/>
  <c r="H35" i="489" s="1"/>
  <c r="G39" i="347"/>
  <c r="AA34" i="487" a="1"/>
  <c r="AA34" i="487" s="1"/>
  <c r="H35" i="487" a="1"/>
  <c r="H35" i="487" s="1"/>
  <c r="AA34" i="486" a="1"/>
  <c r="AA34" i="486" s="1"/>
  <c r="H35" i="486" a="1"/>
  <c r="H35" i="486" s="1"/>
  <c r="AA34" i="485" a="1"/>
  <c r="AA34" i="485" s="1"/>
  <c r="H35" i="485" a="1"/>
  <c r="H35" i="485" s="1"/>
  <c r="AA35" i="484" a="1"/>
  <c r="AA35" i="484" s="1"/>
  <c r="H36" i="484" a="1"/>
  <c r="H36" i="484" s="1"/>
  <c r="AA36" i="484" s="1" a="1"/>
  <c r="AA36" i="484" s="1"/>
  <c r="S2" i="484" s="1"/>
  <c r="AA34" i="483" a="1"/>
  <c r="AA34" i="483" s="1"/>
  <c r="H35" i="483" a="1"/>
  <c r="H35" i="483" s="1"/>
  <c r="AA35" i="482" a="1"/>
  <c r="AA35" i="482" s="1"/>
  <c r="H36" i="482" a="1"/>
  <c r="H36" i="482" s="1"/>
  <c r="AA36" i="482" s="1" a="1"/>
  <c r="AA36" i="482" s="1"/>
  <c r="S2" i="482" s="1"/>
  <c r="AA34" i="481" a="1"/>
  <c r="AA34" i="481" s="1"/>
  <c r="H35" i="481" a="1"/>
  <c r="H35" i="481" s="1"/>
  <c r="AA35" i="480" a="1"/>
  <c r="AA35" i="480" s="1"/>
  <c r="H36" i="480" a="1"/>
  <c r="H36" i="480" s="1"/>
  <c r="AA36" i="480" s="1" a="1"/>
  <c r="AA36" i="480" s="1"/>
  <c r="S2" i="480" s="1"/>
  <c r="AA35" i="479" a="1"/>
  <c r="AA35" i="479" s="1"/>
  <c r="H36" i="479" a="1"/>
  <c r="H36" i="479" s="1"/>
  <c r="AA36" i="479" s="1" a="1"/>
  <c r="AA36" i="479" s="1"/>
  <c r="AA34" i="478" a="1"/>
  <c r="AA34" i="478" s="1"/>
  <c r="H35" i="478" a="1"/>
  <c r="H35" i="478" s="1"/>
  <c r="AA35" i="477" a="1"/>
  <c r="AA35" i="477" s="1"/>
  <c r="H36" i="477" a="1"/>
  <c r="H36" i="477" s="1"/>
  <c r="AA36" i="477" s="1" a="1"/>
  <c r="AA36" i="477" s="1"/>
  <c r="AA35" i="476" a="1"/>
  <c r="AA35" i="476" s="1"/>
  <c r="H36" i="476" a="1"/>
  <c r="H36" i="476" s="1"/>
  <c r="AA36" i="476" s="1" a="1"/>
  <c r="AA36" i="476" s="1"/>
  <c r="S2" i="476" s="1"/>
  <c r="AA35" i="475" a="1"/>
  <c r="AA35" i="475" s="1"/>
  <c r="H36" i="475" a="1"/>
  <c r="H36" i="475" s="1"/>
  <c r="AA36" i="475" s="1" a="1"/>
  <c r="AA36" i="475" s="1"/>
  <c r="AA34" i="474" a="1"/>
  <c r="AA34" i="474" s="1"/>
  <c r="H35" i="474" a="1"/>
  <c r="H35" i="474" s="1"/>
  <c r="AA35" i="472" a="1"/>
  <c r="AA35" i="472" s="1"/>
  <c r="H36" i="472" a="1"/>
  <c r="H36" i="472" s="1"/>
  <c r="AA36" i="472" s="1" a="1"/>
  <c r="AA36" i="472" s="1"/>
  <c r="G57" i="347"/>
  <c r="AA35" i="469" a="1"/>
  <c r="AA35" i="469" s="1"/>
  <c r="H36" i="469" a="1"/>
  <c r="H36" i="469" s="1"/>
  <c r="AA36" i="469" s="1" a="1"/>
  <c r="AA36" i="469" s="1"/>
  <c r="AA35" i="470" a="1"/>
  <c r="AA35" i="470" s="1"/>
  <c r="H36" i="470" a="1"/>
  <c r="H36" i="470" s="1"/>
  <c r="AA36" i="470" s="1" a="1"/>
  <c r="AA36" i="470" s="1"/>
  <c r="AA34" i="467" a="1"/>
  <c r="AA34" i="467" s="1"/>
  <c r="H35" i="467" a="1"/>
  <c r="H35" i="467" s="1"/>
  <c r="AA34" i="468" a="1"/>
  <c r="AA34" i="468" s="1"/>
  <c r="H35" i="468" a="1"/>
  <c r="H35" i="468" s="1"/>
  <c r="AA35" i="466" a="1"/>
  <c r="AA35" i="466" s="1"/>
  <c r="H36" i="466" a="1"/>
  <c r="H36" i="466" s="1"/>
  <c r="AA36" i="466" s="1" a="1"/>
  <c r="AA36" i="466" s="1"/>
  <c r="AA35" i="465" a="1"/>
  <c r="AA35" i="465" s="1"/>
  <c r="H36" i="465" a="1"/>
  <c r="H36" i="465" s="1"/>
  <c r="AA36" i="465" s="1" a="1"/>
  <c r="AA36" i="465" s="1"/>
  <c r="AA35" i="463" a="1"/>
  <c r="AA35" i="463" s="1"/>
  <c r="H36" i="463" a="1"/>
  <c r="H36" i="463" s="1"/>
  <c r="AA36" i="463" s="1" a="1"/>
  <c r="AA36" i="463" s="1"/>
  <c r="AA35" i="464" a="1"/>
  <c r="AA35" i="464" s="1"/>
  <c r="H36" i="464" a="1"/>
  <c r="H36" i="464" s="1"/>
  <c r="AA36" i="464" s="1" a="1"/>
  <c r="AA36" i="464" s="1"/>
  <c r="AA35" i="462" a="1"/>
  <c r="AA35" i="462" s="1"/>
  <c r="H36" i="462" a="1"/>
  <c r="H36" i="462" s="1"/>
  <c r="AA36" i="462" s="1" a="1"/>
  <c r="AA36" i="462" s="1"/>
  <c r="AA35" i="461" a="1"/>
  <c r="AA35" i="461" s="1"/>
  <c r="H36" i="461" a="1"/>
  <c r="H36" i="461" s="1"/>
  <c r="AA36" i="461" s="1" a="1"/>
  <c r="AA36" i="461" s="1"/>
  <c r="AA34" i="460" a="1"/>
  <c r="AA34" i="460" s="1"/>
  <c r="H35" i="460" a="1"/>
  <c r="H35" i="460" s="1"/>
  <c r="AA34" i="459" a="1"/>
  <c r="AA34" i="459" s="1"/>
  <c r="H35" i="459" a="1"/>
  <c r="H35" i="459" s="1"/>
  <c r="AA34" i="456" a="1"/>
  <c r="AA34" i="456" s="1"/>
  <c r="H35" i="456" a="1"/>
  <c r="H35" i="456" s="1"/>
  <c r="AA35" i="458" a="1"/>
  <c r="AA35" i="458" s="1"/>
  <c r="H36" i="458" a="1"/>
  <c r="H36" i="458" s="1"/>
  <c r="AA36" i="458" s="1" a="1"/>
  <c r="AA36" i="458" s="1"/>
  <c r="AA35" i="457" a="1"/>
  <c r="AA35" i="457" s="1"/>
  <c r="H36" i="457" a="1"/>
  <c r="H36" i="457" s="1"/>
  <c r="AA36" i="457" s="1" a="1"/>
  <c r="AA36" i="457" s="1"/>
  <c r="AA35" i="454" a="1"/>
  <c r="AA35" i="454" s="1"/>
  <c r="H36" i="454" a="1"/>
  <c r="H36" i="454" s="1"/>
  <c r="AA36" i="454" s="1" a="1"/>
  <c r="AA36" i="454" s="1"/>
  <c r="AA35" i="453" a="1"/>
  <c r="AA35" i="453" s="1"/>
  <c r="H36" i="453" a="1"/>
  <c r="H36" i="453" s="1"/>
  <c r="AA36" i="453" s="1" a="1"/>
  <c r="AA36" i="453" s="1"/>
  <c r="AA34" i="451" a="1"/>
  <c r="AA34" i="451" s="1"/>
  <c r="H35" i="451" a="1"/>
  <c r="H35" i="451" s="1"/>
  <c r="AA34" i="449" a="1"/>
  <c r="AA34" i="449" s="1"/>
  <c r="H35" i="449" a="1"/>
  <c r="H35" i="449" s="1"/>
  <c r="AA34" i="448" a="1"/>
  <c r="AA34" i="448" s="1"/>
  <c r="H35" i="448" a="1"/>
  <c r="H35" i="448" s="1"/>
  <c r="AA35" i="447" a="1"/>
  <c r="AA35" i="447" s="1"/>
  <c r="H36" i="447" a="1"/>
  <c r="H36" i="447" s="1"/>
  <c r="AA36" i="447" s="1" a="1"/>
  <c r="AA36" i="447" s="1"/>
  <c r="AA34" i="446" a="1"/>
  <c r="AA34" i="446" s="1"/>
  <c r="H35" i="446" a="1"/>
  <c r="H35" i="446" s="1"/>
  <c r="AA34" i="444" a="1"/>
  <c r="AA34" i="444" s="1"/>
  <c r="H35" i="444" a="1"/>
  <c r="H35" i="444" s="1"/>
  <c r="AA34" i="445" a="1"/>
  <c r="AA34" i="445" s="1"/>
  <c r="H35" i="445" a="1"/>
  <c r="H35" i="445" s="1"/>
  <c r="G29" i="347"/>
  <c r="AA34" i="442" a="1"/>
  <c r="AA34" i="442" s="1"/>
  <c r="H35" i="442" a="1"/>
  <c r="H35" i="442" s="1"/>
  <c r="G8" i="347"/>
  <c r="AA35" i="441" a="1"/>
  <c r="AA35" i="441" s="1"/>
  <c r="H36" i="441" a="1"/>
  <c r="H36" i="441" s="1"/>
  <c r="AA36" i="441" s="1" a="1"/>
  <c r="AA36" i="441" s="1"/>
  <c r="AA34" i="440" a="1"/>
  <c r="AA34" i="440" s="1"/>
  <c r="H35" i="440" a="1"/>
  <c r="H35" i="440" s="1"/>
  <c r="AA34" i="438" a="1"/>
  <c r="AA34" i="438" s="1"/>
  <c r="H35" i="438" a="1"/>
  <c r="H35" i="438" s="1"/>
  <c r="AA35" i="437" a="1"/>
  <c r="AA35" i="437" s="1"/>
  <c r="H36" i="437" a="1"/>
  <c r="H36" i="437" s="1"/>
  <c r="AA36" i="437" s="1" a="1"/>
  <c r="AA36" i="437" s="1"/>
  <c r="AA35" i="436" a="1"/>
  <c r="AA35" i="436" s="1"/>
  <c r="H36" i="436" a="1"/>
  <c r="H36" i="436" s="1"/>
  <c r="AA36" i="436" s="1" a="1"/>
  <c r="AA36" i="436" s="1"/>
  <c r="AA35" i="435" a="1"/>
  <c r="AA35" i="435" s="1"/>
  <c r="H36" i="435" a="1"/>
  <c r="H36" i="435" s="1"/>
  <c r="AA36" i="435" s="1" a="1"/>
  <c r="AA36" i="435" s="1"/>
  <c r="AA35" i="434" a="1"/>
  <c r="AA35" i="434" s="1"/>
  <c r="H36" i="434" a="1"/>
  <c r="H36" i="434" s="1"/>
  <c r="AA36" i="434" s="1" a="1"/>
  <c r="AA36" i="434" s="1"/>
  <c r="AA35" i="433" a="1"/>
  <c r="AA35" i="433" s="1"/>
  <c r="H36" i="433" a="1"/>
  <c r="H36" i="433" s="1"/>
  <c r="AA36" i="433" s="1" a="1"/>
  <c r="AA36" i="433" s="1"/>
  <c r="AA34" i="432" a="1"/>
  <c r="AA34" i="432" s="1"/>
  <c r="H35" i="432" a="1"/>
  <c r="H35" i="432" s="1"/>
  <c r="S2" i="425"/>
  <c r="AA34" i="431" a="1"/>
  <c r="AA34" i="431" s="1"/>
  <c r="H35" i="431" a="1"/>
  <c r="H35" i="431" s="1"/>
  <c r="AA35" i="430" a="1"/>
  <c r="AA35" i="430" s="1"/>
  <c r="H36" i="430" a="1"/>
  <c r="H36" i="430" s="1"/>
  <c r="AA36" i="430" s="1" a="1"/>
  <c r="AA36" i="430" s="1"/>
  <c r="AA34" i="429" a="1"/>
  <c r="AA34" i="429" s="1"/>
  <c r="H35" i="429" a="1"/>
  <c r="H35" i="429" s="1"/>
  <c r="AA34" i="428" a="1"/>
  <c r="AA34" i="428" s="1"/>
  <c r="H35" i="428" a="1"/>
  <c r="H35" i="428" s="1"/>
  <c r="AA35" i="427" a="1"/>
  <c r="AA35" i="427" s="1"/>
  <c r="H36" i="427" a="1"/>
  <c r="H36" i="427" s="1"/>
  <c r="AA36" i="427" s="1" a="1"/>
  <c r="AA36" i="427" s="1"/>
  <c r="AA35" i="426" a="1"/>
  <c r="AA35" i="426" s="1"/>
  <c r="H36" i="426" a="1"/>
  <c r="H36" i="426" s="1"/>
  <c r="AA36" i="426" s="1" a="1"/>
  <c r="AA36" i="426" s="1"/>
  <c r="AA34" i="423" a="1"/>
  <c r="AA34" i="423" s="1"/>
  <c r="H35" i="423" a="1"/>
  <c r="H35" i="423" s="1"/>
  <c r="B34" i="422"/>
  <c r="A35" i="422"/>
  <c r="G9" i="347" a="1"/>
  <c r="F9" i="347"/>
  <c r="G66" i="347" a="1"/>
  <c r="G14" i="347" a="1"/>
  <c r="G28" i="347" a="1"/>
  <c r="F14" i="347"/>
  <c r="F28" i="347"/>
  <c r="G65" i="347" a="1"/>
  <c r="F65" i="347"/>
  <c r="F66" i="347"/>
  <c r="AA35" i="490" l="1" a="1"/>
  <c r="AA35" i="490" s="1"/>
  <c r="H36" i="490" a="1"/>
  <c r="H36" i="490" s="1"/>
  <c r="AA36" i="490" s="1" a="1"/>
  <c r="AA36" i="490" s="1"/>
  <c r="S2" i="490" s="1"/>
  <c r="AA35" i="489" a="1"/>
  <c r="AA35" i="489" s="1"/>
  <c r="H36" i="489" a="1"/>
  <c r="H36" i="489" s="1"/>
  <c r="AA36" i="489" s="1" a="1"/>
  <c r="AA36" i="489" s="1"/>
  <c r="S2" i="489" s="1"/>
  <c r="S2" i="472"/>
  <c r="S2" i="475"/>
  <c r="S2" i="477"/>
  <c r="S2" i="479"/>
  <c r="G66" i="347"/>
  <c r="G65" i="347"/>
  <c r="AA35" i="487" a="1"/>
  <c r="AA35" i="487" s="1"/>
  <c r="H36" i="487" a="1"/>
  <c r="H36" i="487" s="1"/>
  <c r="AA36" i="487" s="1" a="1"/>
  <c r="AA36" i="487" s="1"/>
  <c r="AA35" i="486" a="1"/>
  <c r="AA35" i="486" s="1"/>
  <c r="H36" i="486" a="1"/>
  <c r="H36" i="486" s="1"/>
  <c r="AA36" i="486" s="1" a="1"/>
  <c r="AA36" i="486" s="1"/>
  <c r="G28" i="347"/>
  <c r="S2" i="447"/>
  <c r="AA35" i="485" a="1"/>
  <c r="AA35" i="485" s="1"/>
  <c r="H36" i="485" a="1"/>
  <c r="H36" i="485" s="1"/>
  <c r="AA36" i="485" s="1" a="1"/>
  <c r="AA36" i="485" s="1"/>
  <c r="AA35" i="483" a="1"/>
  <c r="AA35" i="483" s="1"/>
  <c r="H36" i="483" a="1"/>
  <c r="H36" i="483" s="1"/>
  <c r="AA36" i="483" s="1" a="1"/>
  <c r="AA36" i="483" s="1"/>
  <c r="G14" i="347"/>
  <c r="S2" i="458"/>
  <c r="AA35" i="481" a="1"/>
  <c r="AA35" i="481" s="1"/>
  <c r="H36" i="481" a="1"/>
  <c r="H36" i="481" s="1"/>
  <c r="AA36" i="481" s="1" a="1"/>
  <c r="AA36" i="481" s="1"/>
  <c r="S2" i="457"/>
  <c r="S2" i="462"/>
  <c r="S2" i="463"/>
  <c r="S2" i="466"/>
  <c r="AA35" i="478" a="1"/>
  <c r="AA35" i="478" s="1"/>
  <c r="H36" i="478" a="1"/>
  <c r="H36" i="478" s="1"/>
  <c r="AA36" i="478" s="1" a="1"/>
  <c r="AA36" i="478" s="1"/>
  <c r="S2" i="461"/>
  <c r="S2" i="464"/>
  <c r="S2" i="469"/>
  <c r="AA35" i="474" a="1"/>
  <c r="AA35" i="474" s="1"/>
  <c r="H36" i="474" a="1"/>
  <c r="H36" i="474" s="1"/>
  <c r="AA36" i="474" s="1" a="1"/>
  <c r="AA36" i="474" s="1"/>
  <c r="S2" i="465"/>
  <c r="S2" i="470"/>
  <c r="AA35" i="468" a="1"/>
  <c r="AA35" i="468" s="1"/>
  <c r="H36" i="468" a="1"/>
  <c r="H36" i="468" s="1"/>
  <c r="AA36" i="468" s="1" a="1"/>
  <c r="AA36" i="468" s="1"/>
  <c r="AA35" i="467" a="1"/>
  <c r="AA35" i="467" s="1"/>
  <c r="H36" i="467" a="1"/>
  <c r="H36" i="467" s="1"/>
  <c r="AA36" i="467" s="1" a="1"/>
  <c r="AA36" i="467" s="1"/>
  <c r="AA35" i="460" a="1"/>
  <c r="AA35" i="460" s="1"/>
  <c r="H36" i="460" a="1"/>
  <c r="H36" i="460" s="1"/>
  <c r="AA36" i="460" s="1" a="1"/>
  <c r="AA36" i="460" s="1"/>
  <c r="AA35" i="456" a="1"/>
  <c r="AA35" i="456" s="1"/>
  <c r="H36" i="456" a="1"/>
  <c r="H36" i="456" s="1"/>
  <c r="AA36" i="456" s="1" a="1"/>
  <c r="AA36" i="456" s="1"/>
  <c r="AA35" i="459" a="1"/>
  <c r="AA35" i="459" s="1"/>
  <c r="H36" i="459" a="1"/>
  <c r="H36" i="459" s="1"/>
  <c r="AA36" i="459" s="1" a="1"/>
  <c r="AA36" i="459" s="1"/>
  <c r="S2" i="453"/>
  <c r="S2" i="454"/>
  <c r="AA35" i="451" a="1"/>
  <c r="AA35" i="451" s="1"/>
  <c r="H36" i="451" a="1"/>
  <c r="H36" i="451" s="1"/>
  <c r="AA36" i="451" s="1" a="1"/>
  <c r="AA36" i="451" s="1"/>
  <c r="AA35" i="449" a="1"/>
  <c r="AA35" i="449" s="1"/>
  <c r="H36" i="449" a="1"/>
  <c r="H36" i="449" s="1"/>
  <c r="AA36" i="449" s="1" a="1"/>
  <c r="AA36" i="449" s="1"/>
  <c r="AA35" i="448" a="1"/>
  <c r="AA35" i="448" s="1"/>
  <c r="H36" i="448" a="1"/>
  <c r="H36" i="448" s="1"/>
  <c r="AA36" i="448" s="1" a="1"/>
  <c r="AA36" i="448" s="1"/>
  <c r="AA35" i="446" a="1"/>
  <c r="AA35" i="446" s="1"/>
  <c r="H36" i="446" a="1"/>
  <c r="H36" i="446" s="1"/>
  <c r="AA36" i="446" s="1" a="1"/>
  <c r="AA36" i="446" s="1"/>
  <c r="AA35" i="445" a="1"/>
  <c r="AA35" i="445" s="1"/>
  <c r="H36" i="445" a="1"/>
  <c r="H36" i="445" s="1"/>
  <c r="AA36" i="445" s="1" a="1"/>
  <c r="AA36" i="445" s="1"/>
  <c r="AA35" i="444" a="1"/>
  <c r="AA35" i="444" s="1"/>
  <c r="H36" i="444" a="1"/>
  <c r="H36" i="444" s="1"/>
  <c r="AA36" i="444" s="1" a="1"/>
  <c r="AA36" i="444" s="1"/>
  <c r="AA35" i="442" a="1"/>
  <c r="AA35" i="442" s="1"/>
  <c r="H36" i="442" a="1"/>
  <c r="H36" i="442" s="1"/>
  <c r="AA36" i="442" s="1" a="1"/>
  <c r="AA36" i="442" s="1"/>
  <c r="S2" i="433"/>
  <c r="S2" i="435"/>
  <c r="S2" i="437"/>
  <c r="S2" i="441"/>
  <c r="S2" i="434"/>
  <c r="S2" i="436"/>
  <c r="AA35" i="440" a="1"/>
  <c r="AA35" i="440" s="1"/>
  <c r="H36" i="440" a="1"/>
  <c r="H36" i="440" s="1"/>
  <c r="AA36" i="440" s="1" a="1"/>
  <c r="AA36" i="440" s="1"/>
  <c r="AA35" i="438" a="1"/>
  <c r="AA35" i="438" s="1"/>
  <c r="H36" i="438" a="1"/>
  <c r="H36" i="438" s="1"/>
  <c r="AA36" i="438" s="1" a="1"/>
  <c r="AA36" i="438" s="1"/>
  <c r="G9" i="347"/>
  <c r="AA35" i="432" a="1"/>
  <c r="AA35" i="432" s="1"/>
  <c r="H36" i="432" a="1"/>
  <c r="H36" i="432" s="1"/>
  <c r="AA36" i="432" s="1" a="1"/>
  <c r="AA36" i="432" s="1"/>
  <c r="S2" i="427"/>
  <c r="S2" i="430"/>
  <c r="AA35" i="431" a="1"/>
  <c r="AA35" i="431" s="1"/>
  <c r="H36" i="431" a="1"/>
  <c r="H36" i="431" s="1"/>
  <c r="AA36" i="431" s="1" a="1"/>
  <c r="AA36" i="431" s="1"/>
  <c r="AA35" i="429" a="1"/>
  <c r="AA35" i="429" s="1"/>
  <c r="H36" i="429" a="1"/>
  <c r="H36" i="429" s="1"/>
  <c r="AA36" i="429" s="1" a="1"/>
  <c r="AA36" i="429" s="1"/>
  <c r="AA35" i="428" a="1"/>
  <c r="AA35" i="428" s="1"/>
  <c r="H36" i="428" a="1"/>
  <c r="H36" i="428" s="1"/>
  <c r="AA36" i="428" s="1" a="1"/>
  <c r="AA36" i="428" s="1"/>
  <c r="S2" i="426"/>
  <c r="AA35" i="423" a="1"/>
  <c r="AA35" i="423" s="1"/>
  <c r="H36" i="423" a="1"/>
  <c r="H36" i="423" s="1"/>
  <c r="AA36" i="423" s="1" a="1"/>
  <c r="AA36" i="423" s="1"/>
  <c r="B35" i="422"/>
  <c r="A36" i="422"/>
  <c r="F43" i="347"/>
  <c r="F51" i="347"/>
  <c r="G50" i="347" a="1"/>
  <c r="G55" i="347" a="1"/>
  <c r="G44" i="347" a="1"/>
  <c r="G11" i="347" a="1"/>
  <c r="F48" i="347"/>
  <c r="F40" i="347"/>
  <c r="F18" i="347"/>
  <c r="G64" i="347" a="1"/>
  <c r="G58" i="347" a="1"/>
  <c r="F44" i="347"/>
  <c r="G19" i="347" a="1"/>
  <c r="G18" i="347" a="1"/>
  <c r="F50" i="347"/>
  <c r="G47" i="347" a="1"/>
  <c r="F47" i="347"/>
  <c r="G15" i="347" a="1"/>
  <c r="G21" i="347" a="1"/>
  <c r="F49" i="347"/>
  <c r="F41" i="347"/>
  <c r="G41" i="347" a="1"/>
  <c r="F56" i="347"/>
  <c r="F64" i="347"/>
  <c r="G40" i="347" a="1"/>
  <c r="G52" i="347" a="1"/>
  <c r="F58" i="347"/>
  <c r="F33" i="347"/>
  <c r="G67" i="347" a="1"/>
  <c r="G49" i="347" a="1"/>
  <c r="F11" i="347"/>
  <c r="F67" i="347"/>
  <c r="G60" i="347" a="1"/>
  <c r="F19" i="347"/>
  <c r="G10" i="347" a="1"/>
  <c r="G43" i="347" a="1"/>
  <c r="F21" i="347"/>
  <c r="G22" i="347" a="1"/>
  <c r="G26" i="347" a="1"/>
  <c r="F55" i="347"/>
  <c r="F22" i="347"/>
  <c r="F60" i="347"/>
  <c r="G33" i="347" a="1"/>
  <c r="F52" i="347"/>
  <c r="G56" i="347" a="1"/>
  <c r="G48" i="347" a="1"/>
  <c r="F10" i="347"/>
  <c r="G51" i="347" a="1"/>
  <c r="F15" i="347"/>
  <c r="F26" i="347"/>
  <c r="G67" i="347" l="1"/>
  <c r="S2" i="467"/>
  <c r="G58" i="347"/>
  <c r="G60" i="347"/>
  <c r="G64" i="347"/>
  <c r="S2" i="485"/>
  <c r="S2" i="486"/>
  <c r="G41" i="347"/>
  <c r="S2" i="483"/>
  <c r="S2" i="487"/>
  <c r="G33" i="347"/>
  <c r="S2" i="478"/>
  <c r="S2" i="481"/>
  <c r="G44" i="347"/>
  <c r="G52" i="347"/>
  <c r="G49" i="347"/>
  <c r="G48" i="347"/>
  <c r="G43" i="347"/>
  <c r="S2" i="459"/>
  <c r="S2" i="460"/>
  <c r="S2" i="474"/>
  <c r="G50" i="347"/>
  <c r="G47" i="347"/>
  <c r="S2" i="468"/>
  <c r="G55" i="347"/>
  <c r="S2" i="456"/>
  <c r="G51" i="347"/>
  <c r="G56" i="347"/>
  <c r="G40" i="347"/>
  <c r="S2" i="451"/>
  <c r="S2" i="449"/>
  <c r="S2" i="442"/>
  <c r="S2" i="445"/>
  <c r="S2" i="448"/>
  <c r="S2" i="444"/>
  <c r="S2" i="446"/>
  <c r="G26" i="347"/>
  <c r="G18" i="347"/>
  <c r="G22" i="347"/>
  <c r="S2" i="438"/>
  <c r="G21" i="347"/>
  <c r="G19" i="347"/>
  <c r="S2" i="440"/>
  <c r="S2" i="431"/>
  <c r="S2" i="423"/>
  <c r="S2" i="432"/>
  <c r="G11" i="347"/>
  <c r="G15" i="347"/>
  <c r="S2" i="428"/>
  <c r="S2" i="429"/>
  <c r="G10" i="347"/>
  <c r="B36" i="422"/>
  <c r="A37" i="422"/>
  <c r="G53" i="347" a="1"/>
  <c r="G20" i="347" a="1"/>
  <c r="F45" i="347"/>
  <c r="F25" i="347"/>
  <c r="G12" i="347" a="1"/>
  <c r="F37" i="347"/>
  <c r="G42" i="347" a="1"/>
  <c r="F27" i="347"/>
  <c r="F62" i="347"/>
  <c r="G16" i="347" a="1"/>
  <c r="F32" i="347"/>
  <c r="F53" i="347"/>
  <c r="F30" i="347"/>
  <c r="G25" i="347" a="1"/>
  <c r="G30" i="347" a="1"/>
  <c r="G32" i="347" a="1"/>
  <c r="F7" i="347"/>
  <c r="F13" i="347"/>
  <c r="G13" i="347" a="1"/>
  <c r="G7" i="347" a="1"/>
  <c r="F16" i="347"/>
  <c r="F20" i="347"/>
  <c r="F35" i="347"/>
  <c r="F63" i="347"/>
  <c r="G45" i="347" a="1"/>
  <c r="F23" i="347"/>
  <c r="G27" i="347" a="1"/>
  <c r="F46" i="347"/>
  <c r="G63" i="347" a="1"/>
  <c r="F34" i="347"/>
  <c r="G59" i="347" a="1"/>
  <c r="F12" i="347"/>
  <c r="G37" i="347" a="1"/>
  <c r="F59" i="347"/>
  <c r="G38" i="347" a="1"/>
  <c r="F42" i="347"/>
  <c r="G31" i="347" a="1"/>
  <c r="G54" i="347" a="1"/>
  <c r="G35" i="347" a="1"/>
  <c r="G61" i="347" a="1"/>
  <c r="F61" i="347"/>
  <c r="G23" i="347" a="1"/>
  <c r="F68" i="347"/>
  <c r="F54" i="347"/>
  <c r="F17" i="347"/>
  <c r="G17" i="347" a="1"/>
  <c r="G68" i="347" a="1"/>
  <c r="G34" i="347" a="1"/>
  <c r="G46" i="347" a="1"/>
  <c r="F38" i="347"/>
  <c r="G62" i="347" a="1"/>
  <c r="F31" i="347"/>
  <c r="G68" i="347" l="1"/>
  <c r="G53" i="347"/>
  <c r="G38" i="347"/>
  <c r="G61" i="347"/>
  <c r="G63" i="347"/>
  <c r="G62" i="347"/>
  <c r="G20" i="347"/>
  <c r="G59" i="347"/>
  <c r="G46" i="347"/>
  <c r="G45" i="347"/>
  <c r="G54" i="347"/>
  <c r="G42" i="347"/>
  <c r="G37" i="347"/>
  <c r="G35" i="347"/>
  <c r="G34" i="347"/>
  <c r="G31" i="347"/>
  <c r="G27" i="347"/>
  <c r="G32" i="347"/>
  <c r="G30" i="347"/>
  <c r="G23" i="347"/>
  <c r="G25" i="347"/>
  <c r="G16" i="347"/>
  <c r="G7" i="347"/>
  <c r="G17" i="347"/>
  <c r="G12" i="347"/>
  <c r="G13" i="347"/>
  <c r="B37" i="422"/>
  <c r="A38" i="422"/>
  <c r="B38" i="422" l="1"/>
  <c r="A39" i="422"/>
  <c r="B39" i="422" l="1"/>
  <c r="A40" i="422"/>
  <c r="B40" i="422" l="1"/>
  <c r="A41" i="422"/>
  <c r="B41" i="422" l="1"/>
  <c r="A42" i="422"/>
  <c r="B42" i="422" l="1"/>
  <c r="A43" i="422"/>
  <c r="B43" i="422" l="1"/>
  <c r="A44" i="422"/>
  <c r="B44" i="422" l="1"/>
  <c r="A45" i="422"/>
  <c r="B45" i="422" l="1"/>
  <c r="A46" i="422"/>
  <c r="B46" i="422" l="1"/>
  <c r="A47" i="422"/>
  <c r="B47" i="422" l="1"/>
  <c r="A48" i="422"/>
  <c r="B48" i="422" l="1"/>
  <c r="A49" i="422"/>
  <c r="B49" i="422" l="1"/>
  <c r="A50" i="422"/>
  <c r="B50" i="422" l="1"/>
  <c r="A51" i="422"/>
  <c r="B51" i="422" l="1"/>
  <c r="A52" i="422"/>
  <c r="B52" i="422" l="1"/>
  <c r="A53" i="422"/>
  <c r="B53" i="422" l="1"/>
  <c r="A54" i="422"/>
  <c r="B54" i="422" l="1"/>
  <c r="A55" i="422"/>
  <c r="B55" i="422" l="1"/>
  <c r="D6" i="422"/>
  <c r="E6" i="422" l="1"/>
  <c r="D7" i="422"/>
  <c r="E7" i="422" l="1"/>
  <c r="D8" i="422"/>
  <c r="E8" i="422" l="1"/>
  <c r="D9" i="422"/>
  <c r="E9" i="422" l="1"/>
  <c r="D10" i="422"/>
  <c r="E10" i="422" l="1"/>
  <c r="D11" i="422"/>
  <c r="E11" i="422" l="1"/>
  <c r="D12" i="422"/>
  <c r="E12" i="422" l="1"/>
  <c r="D13" i="422"/>
  <c r="D14" i="422" l="1"/>
  <c r="E13" i="422"/>
  <c r="D15" i="422" l="1"/>
  <c r="E14" i="422"/>
  <c r="E15" i="422" l="1"/>
  <c r="D16" i="422"/>
  <c r="E16" i="422" l="1"/>
  <c r="D17" i="422"/>
  <c r="E17" i="422" l="1"/>
  <c r="D18" i="422"/>
  <c r="E18" i="422" l="1"/>
  <c r="D19" i="422"/>
  <c r="E19" i="422" l="1"/>
  <c r="D20" i="422"/>
  <c r="E20" i="422" l="1"/>
  <c r="D21" i="422"/>
  <c r="E21" i="422" l="1"/>
  <c r="D22" i="422"/>
  <c r="E22" i="422" l="1"/>
  <c r="D23" i="422"/>
  <c r="E23" i="422" l="1"/>
  <c r="D24" i="422"/>
  <c r="E24" i="422" l="1"/>
  <c r="D25" i="422"/>
  <c r="E25" i="422" l="1"/>
  <c r="D26" i="422"/>
  <c r="E26" i="422" l="1"/>
  <c r="D27" i="422"/>
  <c r="E27" i="422" l="1"/>
  <c r="D28" i="422"/>
  <c r="E28" i="422" l="1"/>
  <c r="D29" i="422"/>
  <c r="E29" i="422" l="1"/>
  <c r="D30" i="422"/>
  <c r="E30" i="422" l="1"/>
  <c r="D31" i="422"/>
  <c r="E31" i="422" l="1"/>
  <c r="D32" i="422"/>
  <c r="E32" i="422" l="1"/>
  <c r="D33" i="422"/>
  <c r="E33" i="422" l="1"/>
  <c r="D34" i="422"/>
  <c r="E34" i="422" l="1"/>
  <c r="D35" i="422"/>
  <c r="E35" i="422" l="1"/>
  <c r="D36" i="422"/>
  <c r="E36" i="422" l="1"/>
  <c r="D37" i="422"/>
  <c r="E37" i="422" l="1"/>
  <c r="D38" i="422"/>
  <c r="E38" i="422" l="1"/>
  <c r="D39" i="422"/>
  <c r="E39" i="422" l="1"/>
  <c r="D40" i="422"/>
  <c r="E40" i="422" l="1"/>
  <c r="D41" i="422"/>
  <c r="E41" i="422" l="1"/>
  <c r="D42" i="422"/>
  <c r="E42" i="422" l="1"/>
  <c r="D43" i="422"/>
  <c r="E43" i="422" l="1"/>
  <c r="D44" i="422"/>
  <c r="E44" i="422" l="1"/>
  <c r="D45" i="422"/>
  <c r="E45" i="422" l="1"/>
  <c r="D46" i="422"/>
  <c r="E46" i="422" l="1"/>
  <c r="D47" i="422"/>
  <c r="E47" i="422" l="1"/>
  <c r="D48" i="422"/>
  <c r="E48" i="422" l="1"/>
  <c r="D49" i="422"/>
  <c r="E49" i="422" l="1"/>
  <c r="D50" i="422"/>
  <c r="E50" i="422" l="1"/>
  <c r="D51" i="422"/>
  <c r="E51" i="422" l="1"/>
  <c r="D52" i="422"/>
  <c r="E52" i="422" l="1"/>
  <c r="D53" i="422"/>
  <c r="E53" i="422" l="1"/>
  <c r="D54" i="422"/>
  <c r="E54" i="422" l="1"/>
  <c r="D55" i="422"/>
  <c r="E55" i="422" l="1"/>
  <c r="G6" i="422"/>
  <c r="G7" i="422" l="1"/>
  <c r="H6" i="422"/>
  <c r="H7" i="422" l="1"/>
  <c r="G8" i="422"/>
  <c r="H8" i="422" l="1"/>
  <c r="G9" i="422"/>
  <c r="H9" i="422" l="1"/>
  <c r="G10" i="422"/>
  <c r="H10" i="422" l="1"/>
  <c r="G11" i="422"/>
  <c r="H11" i="422" l="1"/>
  <c r="G12" i="422"/>
  <c r="H12" i="422" l="1"/>
  <c r="G13" i="422"/>
  <c r="G14" i="422" l="1"/>
  <c r="H13" i="422"/>
  <c r="G15" i="422" l="1"/>
  <c r="H14" i="422"/>
  <c r="H15" i="422" l="1"/>
  <c r="G16" i="422"/>
  <c r="H16" i="422" l="1"/>
  <c r="G17" i="422"/>
  <c r="H17" i="422" l="1"/>
  <c r="G18" i="422"/>
  <c r="H18" i="422" l="1"/>
  <c r="G19" i="422"/>
  <c r="H19" i="422" l="1"/>
  <c r="G20" i="422"/>
  <c r="H20" i="422" l="1"/>
  <c r="G21" i="422"/>
  <c r="H21" i="422" l="1"/>
  <c r="G22" i="422"/>
  <c r="H22" i="422" l="1"/>
  <c r="G23" i="422"/>
  <c r="H23" i="422" l="1"/>
  <c r="G24" i="422"/>
  <c r="H24" i="422" l="1"/>
  <c r="G25" i="422"/>
  <c r="H25" i="422" l="1"/>
  <c r="G26" i="422"/>
  <c r="H26" i="422" l="1"/>
  <c r="G27" i="422"/>
  <c r="H27" i="422" l="1"/>
  <c r="G28" i="422"/>
  <c r="H28" i="422" l="1"/>
  <c r="G29" i="422"/>
  <c r="H29" i="422" l="1"/>
  <c r="G30" i="422"/>
  <c r="H30" i="422" l="1"/>
  <c r="G31" i="422"/>
  <c r="H31" i="422" l="1"/>
  <c r="G32" i="422"/>
  <c r="H32" i="422" l="1"/>
  <c r="G33" i="422"/>
  <c r="H33" i="422" l="1"/>
  <c r="G34" i="422"/>
  <c r="H34" i="422" l="1"/>
  <c r="G35" i="422"/>
  <c r="H35" i="422" l="1"/>
  <c r="G36" i="422"/>
  <c r="H36" i="422" l="1"/>
  <c r="G37" i="422"/>
  <c r="H37" i="422" l="1"/>
  <c r="G38" i="422"/>
  <c r="H38" i="422" l="1"/>
  <c r="G39" i="422"/>
  <c r="H39" i="422" l="1"/>
  <c r="G40" i="422"/>
  <c r="H40" i="422" l="1"/>
  <c r="G41" i="422"/>
  <c r="H41" i="422" l="1"/>
  <c r="G42" i="422"/>
  <c r="H42" i="422" l="1"/>
  <c r="G43" i="422"/>
  <c r="H43" i="422" l="1"/>
  <c r="G44" i="422"/>
  <c r="H44" i="422" l="1"/>
  <c r="G45" i="422"/>
  <c r="H45" i="422" l="1"/>
  <c r="G46" i="422"/>
  <c r="H46" i="422" l="1"/>
  <c r="G47" i="422"/>
  <c r="H47" i="422" l="1"/>
  <c r="G48" i="422"/>
  <c r="H48" i="422" l="1"/>
  <c r="G49" i="422"/>
  <c r="H49" i="422" l="1"/>
  <c r="G50" i="422"/>
  <c r="H50" i="422" l="1"/>
  <c r="G51" i="422"/>
  <c r="H51" i="422" l="1"/>
  <c r="G52" i="422"/>
  <c r="H52" i="422" l="1"/>
  <c r="G53" i="422"/>
  <c r="H53" i="422" l="1"/>
  <c r="G54" i="422"/>
  <c r="H54" i="422" l="1"/>
  <c r="G55" i="422"/>
  <c r="H55" i="422" l="1"/>
  <c r="J6" i="422"/>
  <c r="K6" i="422" l="1"/>
  <c r="J7" i="422"/>
  <c r="K7" i="422" l="1"/>
  <c r="J8" i="422"/>
  <c r="K8" i="422" l="1"/>
  <c r="J9" i="422"/>
  <c r="K9" i="422" l="1"/>
  <c r="J10" i="422"/>
  <c r="K10" i="422" l="1"/>
  <c r="J11" i="422"/>
  <c r="K11" i="422" l="1"/>
  <c r="J12" i="422"/>
  <c r="J13" i="422" l="1"/>
  <c r="K12" i="422"/>
  <c r="J14" i="422" l="1"/>
  <c r="K13" i="422"/>
  <c r="J15" i="422" l="1"/>
  <c r="K14" i="422"/>
  <c r="K15" i="422" l="1"/>
  <c r="J16" i="422"/>
  <c r="K16" i="422" l="1"/>
  <c r="J17" i="422"/>
  <c r="K17" i="422" l="1"/>
  <c r="J18" i="422"/>
  <c r="K18" i="422" l="1"/>
  <c r="J19" i="422"/>
  <c r="K19" i="422" l="1"/>
  <c r="J20" i="422"/>
  <c r="K20" i="422" l="1"/>
  <c r="J21" i="422"/>
  <c r="K21" i="422" l="1"/>
  <c r="J22" i="422"/>
  <c r="K22" i="422" l="1"/>
  <c r="J23" i="422"/>
  <c r="K23" i="422" l="1"/>
  <c r="J24" i="422"/>
  <c r="K24" i="422" l="1"/>
  <c r="J25" i="422"/>
  <c r="K25" i="422" l="1"/>
  <c r="J26" i="422"/>
  <c r="K26" i="422" l="1"/>
  <c r="J27" i="422"/>
  <c r="K27" i="422" l="1"/>
  <c r="J28" i="422"/>
  <c r="K28" i="422" l="1"/>
  <c r="J29" i="422"/>
  <c r="K29" i="422" l="1"/>
  <c r="J30" i="422"/>
  <c r="K30" i="422" l="1"/>
  <c r="J31" i="422"/>
  <c r="K31" i="422" l="1"/>
  <c r="J32" i="422"/>
  <c r="K32" i="422" l="1"/>
  <c r="J33" i="422"/>
  <c r="K33" i="422" l="1"/>
  <c r="J34" i="422"/>
  <c r="K34" i="422" l="1"/>
  <c r="J35" i="422"/>
  <c r="K35" i="422" l="1"/>
  <c r="J36" i="422"/>
  <c r="K36" i="422" l="1"/>
  <c r="J37" i="422"/>
  <c r="K37" i="422" l="1"/>
  <c r="J38" i="422"/>
  <c r="K38" i="422" l="1"/>
  <c r="J39" i="422"/>
  <c r="K39" i="422" l="1"/>
  <c r="J40" i="422"/>
  <c r="K40" i="422" l="1"/>
  <c r="J41" i="422"/>
  <c r="K41" i="422" l="1"/>
  <c r="J42" i="422"/>
  <c r="K42" i="422" l="1"/>
  <c r="J43" i="422"/>
  <c r="K43" i="422" l="1"/>
  <c r="J44" i="422"/>
  <c r="K44" i="422" l="1"/>
  <c r="J45" i="422"/>
  <c r="K45" i="422" l="1"/>
  <c r="J46" i="422"/>
  <c r="K46" i="422" l="1"/>
  <c r="J47" i="422"/>
  <c r="K47" i="422" l="1"/>
  <c r="J48" i="422"/>
  <c r="K48" i="422" l="1"/>
  <c r="J49" i="422"/>
  <c r="K49" i="422" l="1"/>
  <c r="J50" i="422"/>
  <c r="K50" i="422" l="1"/>
  <c r="J51" i="422"/>
  <c r="K51" i="422" l="1"/>
  <c r="J52" i="422"/>
  <c r="K52" i="422" l="1"/>
  <c r="J53" i="422"/>
  <c r="K53" i="422" l="1"/>
  <c r="J54" i="422"/>
  <c r="B72" i="421"/>
  <c r="B71" i="421"/>
  <c r="B70" i="421"/>
  <c r="B69" i="421"/>
  <c r="B68" i="421"/>
  <c r="B67" i="421"/>
  <c r="B66" i="421"/>
  <c r="B65" i="421"/>
  <c r="B64" i="421"/>
  <c r="B63" i="421"/>
  <c r="B62" i="421"/>
  <c r="B61" i="421"/>
  <c r="B60" i="421"/>
  <c r="B59" i="421"/>
  <c r="B58" i="421"/>
  <c r="B57" i="421"/>
  <c r="B56" i="421"/>
  <c r="B55" i="421"/>
  <c r="B54" i="421"/>
  <c r="B53" i="421"/>
  <c r="B52" i="421"/>
  <c r="B51" i="421"/>
  <c r="B50" i="421"/>
  <c r="B49" i="421"/>
  <c r="B48" i="421"/>
  <c r="B47" i="421"/>
  <c r="B46" i="421"/>
  <c r="B45" i="421"/>
  <c r="B44" i="421"/>
  <c r="B43" i="421"/>
  <c r="G37" i="421"/>
  <c r="F37" i="421"/>
  <c r="E37" i="421"/>
  <c r="Q36" i="421"/>
  <c r="N36" i="421" s="1" a="1"/>
  <c r="N36" i="421" s="1"/>
  <c r="B36" i="421"/>
  <c r="Q35" i="421"/>
  <c r="I35" i="421" s="1"/>
  <c r="B35" i="421"/>
  <c r="Q34" i="421"/>
  <c r="N34" i="421" s="1" a="1"/>
  <c r="N34" i="421" s="1"/>
  <c r="B34" i="421"/>
  <c r="Q33" i="421"/>
  <c r="N33" i="421" a="1"/>
  <c r="N33" i="421" s="1"/>
  <c r="B33" i="421"/>
  <c r="Q32" i="421"/>
  <c r="Z32" i="421" s="1"/>
  <c r="B32" i="421"/>
  <c r="Q31" i="421"/>
  <c r="N31" i="421" s="1" a="1"/>
  <c r="N31" i="421" s="1"/>
  <c r="B31" i="421"/>
  <c r="Q30" i="421"/>
  <c r="O30" i="421" s="1"/>
  <c r="B30" i="421"/>
  <c r="Z29" i="421"/>
  <c r="Q29" i="421"/>
  <c r="N29" i="421" s="1" a="1"/>
  <c r="N29" i="421" s="1"/>
  <c r="O29" i="421"/>
  <c r="J29" i="421"/>
  <c r="I29" i="421"/>
  <c r="B29" i="421"/>
  <c r="Q28" i="421"/>
  <c r="Z28" i="421" s="1"/>
  <c r="B28" i="421"/>
  <c r="Z27" i="421"/>
  <c r="Q27" i="421"/>
  <c r="O27" i="421" s="1"/>
  <c r="N27" i="421" a="1"/>
  <c r="N27" i="421" s="1"/>
  <c r="I27" i="421"/>
  <c r="B27" i="421"/>
  <c r="Q26" i="421"/>
  <c r="M26" i="421" s="1" a="1"/>
  <c r="M26" i="421" s="1"/>
  <c r="B26" i="421"/>
  <c r="Q25" i="421"/>
  <c r="N25" i="421" s="1" a="1"/>
  <c r="N25" i="421" s="1"/>
  <c r="B25" i="421"/>
  <c r="Q24" i="421"/>
  <c r="N24" i="421" s="1" a="1"/>
  <c r="N24" i="421" s="1"/>
  <c r="B24" i="421"/>
  <c r="Q23" i="421"/>
  <c r="O23" i="421" s="1"/>
  <c r="B23" i="421"/>
  <c r="Q22" i="421"/>
  <c r="Z22" i="421" s="1"/>
  <c r="B22" i="421"/>
  <c r="Q21" i="421"/>
  <c r="O21" i="421" s="1"/>
  <c r="M21" i="421" a="1"/>
  <c r="M21" i="421" s="1"/>
  <c r="B21" i="421"/>
  <c r="Q20" i="421"/>
  <c r="B20" i="421"/>
  <c r="Q19" i="421"/>
  <c r="I19" i="421" s="1"/>
  <c r="B19" i="421"/>
  <c r="Q18" i="421"/>
  <c r="I18" i="421" s="1"/>
  <c r="B18" i="421"/>
  <c r="Q17" i="421"/>
  <c r="I17" i="421" s="1"/>
  <c r="B17" i="421"/>
  <c r="Q16" i="421"/>
  <c r="N16" i="421" s="1" a="1"/>
  <c r="N16" i="421" s="1"/>
  <c r="B16" i="421"/>
  <c r="Q15" i="421"/>
  <c r="I15" i="421" s="1"/>
  <c r="B15" i="421"/>
  <c r="Q14" i="421"/>
  <c r="N14" i="421" s="1" a="1"/>
  <c r="N14" i="421" s="1"/>
  <c r="B14" i="421"/>
  <c r="Q13" i="421"/>
  <c r="I13" i="421" s="1"/>
  <c r="B13" i="421"/>
  <c r="Q12" i="421"/>
  <c r="N12" i="421" s="1" a="1"/>
  <c r="N12" i="421" s="1"/>
  <c r="B12" i="421"/>
  <c r="Q11" i="421"/>
  <c r="B11" i="421"/>
  <c r="Q10" i="421"/>
  <c r="N10" i="421" s="1" a="1"/>
  <c r="N10" i="421" s="1"/>
  <c r="B10" i="421"/>
  <c r="Q9" i="421"/>
  <c r="N9" i="421" s="1" a="1"/>
  <c r="N9" i="421" s="1"/>
  <c r="B9" i="421"/>
  <c r="Q8" i="421"/>
  <c r="B8" i="421"/>
  <c r="AA7" i="421"/>
  <c r="AA7" i="421" a="1"/>
  <c r="Q7" i="421"/>
  <c r="P7" i="421" s="1" a="1"/>
  <c r="P7" i="421" s="1"/>
  <c r="B7" i="421"/>
  <c r="X5" i="421"/>
  <c r="S27" i="421" s="1" a="1"/>
  <c r="S27" i="421" s="1"/>
  <c r="F1" i="421"/>
  <c r="B72" i="420"/>
  <c r="B71" i="420"/>
  <c r="B70" i="420"/>
  <c r="B69" i="420"/>
  <c r="B68" i="420"/>
  <c r="B67" i="420"/>
  <c r="B66" i="420"/>
  <c r="B65" i="420"/>
  <c r="B64" i="420"/>
  <c r="B63" i="420"/>
  <c r="B62" i="420"/>
  <c r="B61" i="420"/>
  <c r="B60" i="420"/>
  <c r="B59" i="420"/>
  <c r="B58" i="420"/>
  <c r="B57" i="420"/>
  <c r="B56" i="420"/>
  <c r="B55" i="420"/>
  <c r="B54" i="420"/>
  <c r="B53" i="420"/>
  <c r="B52" i="420"/>
  <c r="B51" i="420"/>
  <c r="B50" i="420"/>
  <c r="B49" i="420"/>
  <c r="B48" i="420"/>
  <c r="B47" i="420"/>
  <c r="B46" i="420"/>
  <c r="B45" i="420"/>
  <c r="B44" i="420"/>
  <c r="B43" i="420"/>
  <c r="G37" i="420"/>
  <c r="F37" i="420"/>
  <c r="E37" i="420"/>
  <c r="Q36" i="420"/>
  <c r="B36" i="420"/>
  <c r="Q35" i="420"/>
  <c r="N35" i="420" s="1" a="1"/>
  <c r="N35" i="420" s="1"/>
  <c r="B35" i="420"/>
  <c r="Q34" i="420"/>
  <c r="N34" i="420" s="1" a="1"/>
  <c r="N34" i="420" s="1"/>
  <c r="B34" i="420"/>
  <c r="Q33" i="420"/>
  <c r="Z33" i="420" s="1"/>
  <c r="B33" i="420"/>
  <c r="Q32" i="420"/>
  <c r="B32" i="420"/>
  <c r="Q31" i="420"/>
  <c r="J31" i="420" s="1"/>
  <c r="B31" i="420"/>
  <c r="Q30" i="420"/>
  <c r="O30" i="420" s="1"/>
  <c r="B30" i="420"/>
  <c r="Q29" i="420"/>
  <c r="J29" i="420" s="1"/>
  <c r="B29" i="420"/>
  <c r="Q28" i="420"/>
  <c r="N28" i="420" s="1" a="1"/>
  <c r="N28" i="420" s="1"/>
  <c r="B28" i="420"/>
  <c r="Q27" i="420"/>
  <c r="J27" i="420" s="1"/>
  <c r="B27" i="420"/>
  <c r="Q26" i="420"/>
  <c r="J26" i="420" s="1"/>
  <c r="B26" i="420"/>
  <c r="Q25" i="420"/>
  <c r="Z25" i="420" s="1"/>
  <c r="B25" i="420"/>
  <c r="Q24" i="420"/>
  <c r="N24" i="420" s="1" a="1"/>
  <c r="N24" i="420" s="1"/>
  <c r="B24" i="420"/>
  <c r="Q23" i="420"/>
  <c r="M23" i="420" s="1" a="1"/>
  <c r="M23" i="420" s="1"/>
  <c r="B23" i="420"/>
  <c r="Q22" i="420"/>
  <c r="N22" i="420" s="1" a="1"/>
  <c r="N22" i="420" s="1"/>
  <c r="B22" i="420"/>
  <c r="Q21" i="420"/>
  <c r="J21" i="420" s="1"/>
  <c r="B21" i="420"/>
  <c r="Q20" i="420"/>
  <c r="N20" i="420" s="1" a="1"/>
  <c r="N20" i="420" s="1"/>
  <c r="B20" i="420"/>
  <c r="Q19" i="420"/>
  <c r="Z19" i="420" s="1"/>
  <c r="B19" i="420"/>
  <c r="Q18" i="420"/>
  <c r="N18" i="420" s="1" a="1"/>
  <c r="N18" i="420" s="1"/>
  <c r="B18" i="420"/>
  <c r="Q17" i="420"/>
  <c r="J17" i="420" s="1"/>
  <c r="M17" i="420" a="1"/>
  <c r="M17" i="420" s="1"/>
  <c r="B17" i="420"/>
  <c r="Q16" i="420"/>
  <c r="N16" i="420" s="1" a="1"/>
  <c r="N16" i="420" s="1"/>
  <c r="B16" i="420"/>
  <c r="Q15" i="420"/>
  <c r="Z15" i="420" s="1"/>
  <c r="O15" i="420"/>
  <c r="B15" i="420"/>
  <c r="Q14" i="420"/>
  <c r="N14" i="420" s="1" a="1"/>
  <c r="N14" i="420" s="1"/>
  <c r="B14" i="420"/>
  <c r="Q13" i="420"/>
  <c r="N13" i="420" s="1" a="1"/>
  <c r="N13" i="420" s="1"/>
  <c r="B13" i="420"/>
  <c r="Q12" i="420"/>
  <c r="N12" i="420" s="1" a="1"/>
  <c r="N12" i="420" s="1"/>
  <c r="B12" i="420"/>
  <c r="Q11" i="420"/>
  <c r="Z11" i="420" s="1"/>
  <c r="N11" i="420" a="1"/>
  <c r="N11" i="420" s="1"/>
  <c r="J11" i="420"/>
  <c r="B11" i="420"/>
  <c r="Q10" i="420"/>
  <c r="N10" i="420" a="1"/>
  <c r="N10" i="420" s="1"/>
  <c r="B10" i="420"/>
  <c r="Q9" i="420"/>
  <c r="M9" i="420" s="1" a="1"/>
  <c r="M9" i="420" s="1"/>
  <c r="B9" i="420"/>
  <c r="Q8" i="420"/>
  <c r="N8" i="420" s="1" a="1"/>
  <c r="N8" i="420" s="1"/>
  <c r="B8" i="420"/>
  <c r="AA7" i="420"/>
  <c r="AA7" i="420" a="1"/>
  <c r="Q7" i="420"/>
  <c r="P7" i="420" s="1" a="1"/>
  <c r="P7" i="420" s="1"/>
  <c r="B7" i="420"/>
  <c r="X5" i="420"/>
  <c r="F1" i="420"/>
  <c r="J35" i="421" l="1"/>
  <c r="N35" i="421" a="1"/>
  <c r="N35" i="421" s="1"/>
  <c r="N32" i="421" a="1"/>
  <c r="N32" i="421" s="1"/>
  <c r="I32" i="421"/>
  <c r="J32" i="421"/>
  <c r="M31" i="420" a="1"/>
  <c r="M31" i="420" s="1"/>
  <c r="N31" i="420" a="1"/>
  <c r="N31" i="420" s="1"/>
  <c r="M27" i="421" a="1"/>
  <c r="M27" i="421" s="1"/>
  <c r="M29" i="421" a="1"/>
  <c r="M29" i="421" s="1"/>
  <c r="M29" i="420" a="1"/>
  <c r="M29" i="420" s="1"/>
  <c r="I30" i="420"/>
  <c r="J24" i="421"/>
  <c r="M24" i="421" a="1"/>
  <c r="M24" i="421" s="1"/>
  <c r="O25" i="421"/>
  <c r="Z24" i="421"/>
  <c r="Z21" i="421"/>
  <c r="O25" i="420"/>
  <c r="M26" i="420" a="1"/>
  <c r="M26" i="420" s="1"/>
  <c r="J25" i="420"/>
  <c r="Z26" i="420"/>
  <c r="M25" i="420" a="1"/>
  <c r="M25" i="420" s="1"/>
  <c r="I26" i="420"/>
  <c r="O20" i="420"/>
  <c r="J19" i="420"/>
  <c r="O19" i="420"/>
  <c r="M21" i="420" a="1"/>
  <c r="M21" i="420" s="1"/>
  <c r="I7" i="421"/>
  <c r="M73" i="421" a="1"/>
  <c r="M73" i="421" s="1"/>
  <c r="I9" i="421"/>
  <c r="I10" i="421"/>
  <c r="N18" i="421" a="1"/>
  <c r="N18" i="421" s="1"/>
  <c r="N19" i="421" a="1"/>
  <c r="N19" i="421" s="1"/>
  <c r="P20" i="421" a="1"/>
  <c r="P20" i="421" s="1"/>
  <c r="C20" i="421" s="1" a="1"/>
  <c r="C20" i="421" s="1"/>
  <c r="O31" i="421"/>
  <c r="I12" i="421"/>
  <c r="I16" i="421"/>
  <c r="I21" i="421"/>
  <c r="N21" i="421" a="1"/>
  <c r="N21" i="421" s="1"/>
  <c r="O24" i="421"/>
  <c r="M25" i="421" a="1"/>
  <c r="M25" i="421" s="1"/>
  <c r="J27" i="421"/>
  <c r="M28" i="421" a="1"/>
  <c r="M28" i="421" s="1"/>
  <c r="O32" i="421"/>
  <c r="M20" i="421" a="1"/>
  <c r="M20" i="421" s="1"/>
  <c r="J21" i="421"/>
  <c r="M22" i="421" a="1"/>
  <c r="M22" i="421" s="1"/>
  <c r="P26" i="421" a="1"/>
  <c r="P26" i="421" s="1"/>
  <c r="C26" i="421" s="1" a="1"/>
  <c r="C26" i="421" s="1"/>
  <c r="K62" i="421" s="1" a="1"/>
  <c r="K62" i="421" s="1"/>
  <c r="J31" i="421"/>
  <c r="O16" i="420"/>
  <c r="J15" i="420"/>
  <c r="J7" i="420"/>
  <c r="I11" i="420"/>
  <c r="O11" i="420"/>
  <c r="I12" i="420"/>
  <c r="M15" i="420" a="1"/>
  <c r="M15" i="420" s="1"/>
  <c r="I16" i="420"/>
  <c r="M19" i="420" a="1"/>
  <c r="M19" i="420" s="1"/>
  <c r="I20" i="420"/>
  <c r="O29" i="420"/>
  <c r="I33" i="420"/>
  <c r="J9" i="420"/>
  <c r="M33" i="420" a="1"/>
  <c r="M33" i="420" s="1"/>
  <c r="I34" i="420"/>
  <c r="I8" i="420"/>
  <c r="M12" i="420" a="1"/>
  <c r="M12" i="420" s="1"/>
  <c r="J13" i="420"/>
  <c r="O8" i="420"/>
  <c r="M11" i="420" a="1"/>
  <c r="M11" i="420" s="1"/>
  <c r="O12" i="420"/>
  <c r="M13" i="420" a="1"/>
  <c r="M13" i="420" s="1"/>
  <c r="O24" i="420"/>
  <c r="O33" i="420"/>
  <c r="O34" i="420"/>
  <c r="K54" i="422"/>
  <c r="J55" i="422"/>
  <c r="K55" i="422" s="1"/>
  <c r="P8" i="421" a="1"/>
  <c r="P8" i="421" s="1"/>
  <c r="P28" i="421" a="1"/>
  <c r="P28" i="421" s="1"/>
  <c r="C28" i="421" s="1" a="1"/>
  <c r="C28" i="421" s="1"/>
  <c r="I20" i="421"/>
  <c r="N20" i="421" a="1"/>
  <c r="N20" i="421" s="1"/>
  <c r="S20" i="421" a="1"/>
  <c r="S20" i="421" s="1"/>
  <c r="I23" i="421"/>
  <c r="Z23" i="421"/>
  <c r="P24" i="421" a="1"/>
  <c r="P24" i="421" s="1"/>
  <c r="C24" i="421" s="1" a="1"/>
  <c r="C24" i="421" s="1"/>
  <c r="K60" i="421" s="1" a="1"/>
  <c r="K60" i="421" s="1"/>
  <c r="I26" i="421"/>
  <c r="N26" i="421" a="1"/>
  <c r="N26" i="421" s="1"/>
  <c r="S26" i="421" a="1"/>
  <c r="S26" i="421" s="1"/>
  <c r="M30" i="421" a="1"/>
  <c r="M30" i="421" s="1"/>
  <c r="Z30" i="421"/>
  <c r="I36" i="421"/>
  <c r="P17" i="421" a="1"/>
  <c r="P17" i="421" s="1"/>
  <c r="C17" i="421" s="1" a="1"/>
  <c r="C17" i="421" s="1"/>
  <c r="L7" i="421" a="1"/>
  <c r="L7" i="421" s="1"/>
  <c r="P11" i="421" a="1"/>
  <c r="P11" i="421" s="1"/>
  <c r="P13" i="421" a="1"/>
  <c r="P13" i="421" s="1"/>
  <c r="N7" i="421" a="1"/>
  <c r="N7" i="421" s="1"/>
  <c r="N8" i="421" a="1"/>
  <c r="N8" i="421" s="1"/>
  <c r="P9" i="421" a="1"/>
  <c r="P9" i="421" s="1"/>
  <c r="P14" i="421" a="1"/>
  <c r="P14" i="421" s="1"/>
  <c r="P16" i="421" a="1"/>
  <c r="P16" i="421" s="1"/>
  <c r="C16" i="421" s="1" a="1"/>
  <c r="C16" i="421" s="1"/>
  <c r="N17" i="421" a="1"/>
  <c r="N17" i="421" s="1"/>
  <c r="J20" i="421"/>
  <c r="O20" i="421"/>
  <c r="Z20" i="421"/>
  <c r="I22" i="421"/>
  <c r="N22" i="421" a="1"/>
  <c r="N22" i="421" s="1"/>
  <c r="S22" i="421" a="1"/>
  <c r="S22" i="421" s="1"/>
  <c r="J23" i="421"/>
  <c r="N23" i="421" a="1"/>
  <c r="N23" i="421" s="1"/>
  <c r="I25" i="421"/>
  <c r="Z25" i="421"/>
  <c r="J26" i="421"/>
  <c r="O26" i="421"/>
  <c r="Z26" i="421"/>
  <c r="I28" i="421"/>
  <c r="N28" i="421" a="1"/>
  <c r="N28" i="421" s="1"/>
  <c r="S28" i="421" a="1"/>
  <c r="S28" i="421" s="1"/>
  <c r="I30" i="421"/>
  <c r="N30" i="421" a="1"/>
  <c r="N30" i="421" s="1"/>
  <c r="M31" i="421" a="1"/>
  <c r="M31" i="421" s="1"/>
  <c r="Z31" i="421"/>
  <c r="J36" i="421"/>
  <c r="I8" i="421"/>
  <c r="P15" i="421" a="1"/>
  <c r="P15" i="421" s="1"/>
  <c r="P22" i="421" a="1"/>
  <c r="P22" i="421" s="1"/>
  <c r="C22" i="421" s="1" a="1"/>
  <c r="C22" i="421" s="1"/>
  <c r="M23" i="421" a="1"/>
  <c r="M23" i="421" s="1"/>
  <c r="L8" i="421" a="1"/>
  <c r="L8" i="421" s="1"/>
  <c r="I11" i="421"/>
  <c r="P18" i="421" a="1"/>
  <c r="P18" i="421" s="1"/>
  <c r="C18" i="421" s="1" a="1"/>
  <c r="C18" i="421" s="1"/>
  <c r="J54" i="421" s="1" a="1"/>
  <c r="J54" i="421" s="1"/>
  <c r="N15" i="421" a="1"/>
  <c r="N15" i="421" s="1"/>
  <c r="C7" i="421" a="1"/>
  <c r="C7" i="421" s="1"/>
  <c r="L9" i="421" a="1"/>
  <c r="L9" i="421" s="1"/>
  <c r="P10" i="421" a="1"/>
  <c r="P10" i="421" s="1"/>
  <c r="N11" i="421" a="1"/>
  <c r="N11" i="421" s="1"/>
  <c r="P12" i="421" a="1"/>
  <c r="P12" i="421" s="1"/>
  <c r="N13" i="421" a="1"/>
  <c r="N13" i="421" s="1"/>
  <c r="I14" i="421"/>
  <c r="P19" i="421" a="1"/>
  <c r="P19" i="421" s="1"/>
  <c r="J22" i="421"/>
  <c r="O22" i="421"/>
  <c r="I24" i="421"/>
  <c r="S24" i="421" a="1"/>
  <c r="S24" i="421" s="1"/>
  <c r="J25" i="421"/>
  <c r="J28" i="421"/>
  <c r="O28" i="421"/>
  <c r="J30" i="421"/>
  <c r="I31" i="421"/>
  <c r="M32" i="421" a="1"/>
  <c r="M32" i="421" s="1"/>
  <c r="S34" i="421" a="1"/>
  <c r="S34" i="421" s="1"/>
  <c r="S35" i="421" a="1"/>
  <c r="S35" i="421" s="1"/>
  <c r="K56" i="421" a="1"/>
  <c r="K56" i="421" s="1"/>
  <c r="I56" i="421" a="1"/>
  <c r="I56" i="421" s="1"/>
  <c r="M60" i="421" a="1"/>
  <c r="M60" i="421" s="1"/>
  <c r="J10" i="421"/>
  <c r="J12" i="421"/>
  <c r="J16" i="421"/>
  <c r="S29" i="421" a="1"/>
  <c r="S29" i="421" s="1"/>
  <c r="S30" i="421" a="1"/>
  <c r="S30" i="421" s="1"/>
  <c r="M7" i="421" a="1"/>
  <c r="M7" i="421" s="1"/>
  <c r="O7" i="421"/>
  <c r="Z7" i="421"/>
  <c r="C8" i="421" a="1"/>
  <c r="C8" i="421" s="1"/>
  <c r="M8" i="421" a="1"/>
  <c r="M8" i="421" s="1"/>
  <c r="O8" i="421"/>
  <c r="Z8" i="421"/>
  <c r="C9" i="421" a="1"/>
  <c r="C9" i="421" s="1"/>
  <c r="M9" i="421" a="1"/>
  <c r="M9" i="421" s="1"/>
  <c r="O9" i="421"/>
  <c r="Z9" i="421"/>
  <c r="C10" i="421" a="1"/>
  <c r="C10" i="421" s="1"/>
  <c r="J46" i="421" s="1" a="1"/>
  <c r="J46" i="421" s="1"/>
  <c r="M10" i="421" a="1"/>
  <c r="M10" i="421" s="1"/>
  <c r="O10" i="421"/>
  <c r="Z10" i="421"/>
  <c r="C11" i="421" a="1"/>
  <c r="C11" i="421" s="1"/>
  <c r="M11" i="421" a="1"/>
  <c r="M11" i="421" s="1"/>
  <c r="O11" i="421"/>
  <c r="Z11" i="421"/>
  <c r="C12" i="421" a="1"/>
  <c r="C12" i="421" s="1"/>
  <c r="M12" i="421" a="1"/>
  <c r="M12" i="421" s="1"/>
  <c r="O12" i="421"/>
  <c r="Z12" i="421"/>
  <c r="C13" i="421" a="1"/>
  <c r="C13" i="421" s="1"/>
  <c r="M13" i="421" a="1"/>
  <c r="M13" i="421" s="1"/>
  <c r="O13" i="421"/>
  <c r="Z13" i="421"/>
  <c r="C14" i="421" a="1"/>
  <c r="C14" i="421" s="1"/>
  <c r="J50" i="421" s="1" a="1"/>
  <c r="J50" i="421" s="1"/>
  <c r="M14" i="421" a="1"/>
  <c r="M14" i="421" s="1"/>
  <c r="O14" i="421"/>
  <c r="Z14" i="421"/>
  <c r="C15" i="421" a="1"/>
  <c r="C15" i="421" s="1"/>
  <c r="M15" i="421" a="1"/>
  <c r="M15" i="421" s="1"/>
  <c r="O15" i="421"/>
  <c r="Z15" i="421"/>
  <c r="M16" i="421" a="1"/>
  <c r="M16" i="421" s="1"/>
  <c r="O16" i="421"/>
  <c r="Z16" i="421"/>
  <c r="M17" i="421" a="1"/>
  <c r="M17" i="421" s="1"/>
  <c r="O17" i="421"/>
  <c r="Z17" i="421"/>
  <c r="M18" i="421" a="1"/>
  <c r="M18" i="421" s="1"/>
  <c r="O18" i="421"/>
  <c r="Z18" i="421"/>
  <c r="C19" i="421" a="1"/>
  <c r="C19" i="421" s="1"/>
  <c r="M19" i="421" a="1"/>
  <c r="M19" i="421" s="1"/>
  <c r="O19" i="421"/>
  <c r="Z19" i="421"/>
  <c r="P21" i="421" a="1"/>
  <c r="P21" i="421" s="1"/>
  <c r="C21" i="421" s="1" a="1"/>
  <c r="C21" i="421" s="1"/>
  <c r="S21" i="421" a="1"/>
  <c r="S21" i="421" s="1"/>
  <c r="P23" i="421" a="1"/>
  <c r="P23" i="421" s="1"/>
  <c r="C23" i="421" s="1" a="1"/>
  <c r="C23" i="421" s="1"/>
  <c r="S23" i="421" a="1"/>
  <c r="S23" i="421" s="1"/>
  <c r="P25" i="421" a="1"/>
  <c r="P25" i="421" s="1"/>
  <c r="C25" i="421" s="1" a="1"/>
  <c r="C25" i="421" s="1"/>
  <c r="J61" i="421" s="1" a="1"/>
  <c r="J61" i="421" s="1"/>
  <c r="S25" i="421" a="1"/>
  <c r="S25" i="421" s="1"/>
  <c r="P27" i="421" a="1"/>
  <c r="P27" i="421" s="1"/>
  <c r="C27" i="421" s="1" a="1"/>
  <c r="C27" i="421" s="1"/>
  <c r="P29" i="421" a="1"/>
  <c r="P29" i="421" s="1"/>
  <c r="C29" i="421" s="1" a="1"/>
  <c r="C29" i="421" s="1"/>
  <c r="P30" i="421" a="1"/>
  <c r="P30" i="421" s="1"/>
  <c r="C30" i="421" s="1" a="1"/>
  <c r="C30" i="421" s="1"/>
  <c r="P31" i="421" a="1"/>
  <c r="P31" i="421" s="1"/>
  <c r="C31" i="421" s="1" a="1"/>
  <c r="C31" i="421" s="1"/>
  <c r="P32" i="421" a="1"/>
  <c r="P32" i="421" s="1"/>
  <c r="C32" i="421" s="1" a="1"/>
  <c r="C32" i="421" s="1"/>
  <c r="Z33" i="421"/>
  <c r="O33" i="421"/>
  <c r="M33" i="421" a="1"/>
  <c r="M33" i="421" s="1"/>
  <c r="P33" i="421" a="1"/>
  <c r="P33" i="421" s="1"/>
  <c r="C33" i="421" s="1" a="1"/>
  <c r="C33" i="421" s="1"/>
  <c r="J33" i="421"/>
  <c r="I33" i="421"/>
  <c r="P35" i="421" a="1"/>
  <c r="P35" i="421" s="1"/>
  <c r="C35" i="421" s="1" a="1"/>
  <c r="C35" i="421" s="1"/>
  <c r="J71" i="421" s="1" a="1"/>
  <c r="J71" i="421" s="1"/>
  <c r="P36" i="421" a="1"/>
  <c r="P36" i="421" s="1"/>
  <c r="C36" i="421" s="1" a="1"/>
  <c r="C36" i="421" s="1"/>
  <c r="J72" i="421" s="1" a="1"/>
  <c r="J72" i="421" s="1"/>
  <c r="S36" i="421" a="1"/>
  <c r="S36" i="421" s="1"/>
  <c r="S33" i="421" a="1"/>
  <c r="S33" i="421" s="1"/>
  <c r="J7" i="421"/>
  <c r="J8" i="421"/>
  <c r="J9" i="421"/>
  <c r="J11" i="421"/>
  <c r="J13" i="421"/>
  <c r="J14" i="421"/>
  <c r="J15" i="421"/>
  <c r="J17" i="421"/>
  <c r="J18" i="421"/>
  <c r="J19" i="421"/>
  <c r="S31" i="421" a="1"/>
  <c r="S31" i="421" s="1"/>
  <c r="S32" i="421" a="1"/>
  <c r="S32" i="421" s="1"/>
  <c r="S7" i="421" a="1"/>
  <c r="S7" i="421" s="1"/>
  <c r="S8" i="421" a="1"/>
  <c r="S8" i="421" s="1"/>
  <c r="S9" i="421" a="1"/>
  <c r="S9" i="421" s="1"/>
  <c r="S10" i="421" a="1"/>
  <c r="S10" i="421" s="1"/>
  <c r="S11" i="421" a="1"/>
  <c r="S11" i="421" s="1"/>
  <c r="S12" i="421" a="1"/>
  <c r="S12" i="421" s="1"/>
  <c r="S13" i="421" a="1"/>
  <c r="S13" i="421" s="1"/>
  <c r="S14" i="421" a="1"/>
  <c r="S14" i="421" s="1"/>
  <c r="S15" i="421" a="1"/>
  <c r="S15" i="421" s="1"/>
  <c r="S16" i="421" a="1"/>
  <c r="S16" i="421" s="1"/>
  <c r="S17" i="421" a="1"/>
  <c r="S17" i="421" s="1"/>
  <c r="S18" i="421" a="1"/>
  <c r="S18" i="421" s="1"/>
  <c r="S19" i="421" a="1"/>
  <c r="S19" i="421" s="1"/>
  <c r="S56" i="421" a="1"/>
  <c r="S56" i="421" s="1"/>
  <c r="Z34" i="421"/>
  <c r="O34" i="421"/>
  <c r="M34" i="421" a="1"/>
  <c r="M34" i="421" s="1"/>
  <c r="J34" i="421"/>
  <c r="P34" i="421" a="1"/>
  <c r="P34" i="421" s="1"/>
  <c r="C34" i="421" s="1" a="1"/>
  <c r="C34" i="421" s="1"/>
  <c r="J70" i="421" s="1" a="1"/>
  <c r="J70" i="421" s="1"/>
  <c r="I34" i="421"/>
  <c r="Z36" i="421"/>
  <c r="O36" i="421"/>
  <c r="M36" i="421" a="1"/>
  <c r="M36" i="421" s="1"/>
  <c r="Z35" i="421"/>
  <c r="O35" i="421"/>
  <c r="M35" i="421" a="1"/>
  <c r="M35" i="421" s="1"/>
  <c r="Z7" i="420"/>
  <c r="M7" i="420" a="1"/>
  <c r="M7" i="420" s="1"/>
  <c r="I28" i="420"/>
  <c r="J30" i="420"/>
  <c r="Z30" i="420"/>
  <c r="C7" i="420" a="1"/>
  <c r="C7" i="420" s="1"/>
  <c r="J43" i="420" s="1" a="1"/>
  <c r="J43" i="420" s="1"/>
  <c r="O7" i="420"/>
  <c r="J8" i="420"/>
  <c r="Z8" i="420"/>
  <c r="P10" i="420" a="1"/>
  <c r="P10" i="420" s="1"/>
  <c r="J16" i="420"/>
  <c r="Z16" i="420"/>
  <c r="J20" i="420"/>
  <c r="Z20" i="420"/>
  <c r="I29" i="420"/>
  <c r="N29" i="420" a="1"/>
  <c r="N29" i="420" s="1"/>
  <c r="Z29" i="420"/>
  <c r="M30" i="420" a="1"/>
  <c r="M30" i="420" s="1"/>
  <c r="J34" i="420"/>
  <c r="Z34" i="420"/>
  <c r="I7" i="420"/>
  <c r="M8" i="420" a="1"/>
  <c r="M8" i="420" s="1"/>
  <c r="P9" i="420" a="1"/>
  <c r="P9" i="420" s="1"/>
  <c r="J12" i="420"/>
  <c r="Z12" i="420"/>
  <c r="I15" i="420"/>
  <c r="N15" i="420" a="1"/>
  <c r="N15" i="420" s="1"/>
  <c r="M16" i="420" a="1"/>
  <c r="M16" i="420" s="1"/>
  <c r="I19" i="420"/>
  <c r="N19" i="420" a="1"/>
  <c r="N19" i="420" s="1"/>
  <c r="M20" i="420" a="1"/>
  <c r="M20" i="420" s="1"/>
  <c r="I25" i="420"/>
  <c r="N25" i="420" a="1"/>
  <c r="N25" i="420" s="1"/>
  <c r="J33" i="420"/>
  <c r="N33" i="420" a="1"/>
  <c r="N33" i="420" s="1"/>
  <c r="M34" i="420" a="1"/>
  <c r="M34" i="420" s="1"/>
  <c r="N17" i="420" a="1"/>
  <c r="N17" i="420" s="1"/>
  <c r="N21" i="420" a="1"/>
  <c r="N21" i="420" s="1"/>
  <c r="M27" i="420" a="1"/>
  <c r="M27" i="420" s="1"/>
  <c r="P36" i="420" a="1"/>
  <c r="P36" i="420" s="1"/>
  <c r="C36" i="420" s="1" a="1"/>
  <c r="C36" i="420" s="1"/>
  <c r="J72" i="420" s="1" a="1"/>
  <c r="J72" i="420" s="1"/>
  <c r="M36" i="420" a="1"/>
  <c r="M36" i="420" s="1"/>
  <c r="J36" i="420"/>
  <c r="Z36" i="420"/>
  <c r="O36" i="420"/>
  <c r="I36" i="420"/>
  <c r="P14" i="420" a="1"/>
  <c r="P14" i="420" s="1"/>
  <c r="C14" i="420" s="1" a="1"/>
  <c r="C14" i="420" s="1"/>
  <c r="J50" i="420" s="1" a="1"/>
  <c r="J50" i="420" s="1"/>
  <c r="P18" i="420" a="1"/>
  <c r="P18" i="420" s="1"/>
  <c r="C18" i="420" s="1" a="1"/>
  <c r="C18" i="420" s="1"/>
  <c r="J54" i="420" s="1" a="1"/>
  <c r="J54" i="420" s="1"/>
  <c r="P22" i="420" a="1"/>
  <c r="P22" i="420" s="1"/>
  <c r="C22" i="420" s="1" a="1"/>
  <c r="C22" i="420" s="1"/>
  <c r="J58" i="420" s="1" a="1"/>
  <c r="J58" i="420" s="1"/>
  <c r="Z22" i="420"/>
  <c r="P32" i="420" a="1"/>
  <c r="P32" i="420" s="1"/>
  <c r="C32" i="420" s="1" a="1"/>
  <c r="C32" i="420" s="1"/>
  <c r="J68" i="420" s="1" a="1"/>
  <c r="J68" i="420" s="1"/>
  <c r="M32" i="420" a="1"/>
  <c r="M32" i="420" s="1"/>
  <c r="J32" i="420"/>
  <c r="Z32" i="420"/>
  <c r="O32" i="420"/>
  <c r="I32" i="420"/>
  <c r="P35" i="420" a="1"/>
  <c r="P35" i="420" s="1"/>
  <c r="Z35" i="420"/>
  <c r="O35" i="420"/>
  <c r="I35" i="420"/>
  <c r="C35" i="420" a="1"/>
  <c r="C35" i="420" s="1"/>
  <c r="J71" i="420" s="1" a="1"/>
  <c r="J71" i="420" s="1"/>
  <c r="N9" i="420" a="1"/>
  <c r="N9" i="420" s="1"/>
  <c r="P13" i="420" a="1"/>
  <c r="P13" i="420" s="1"/>
  <c r="C13" i="420" s="1" a="1"/>
  <c r="C13" i="420" s="1"/>
  <c r="J49" i="420" s="1" a="1"/>
  <c r="J49" i="420" s="1"/>
  <c r="L14" i="420" a="1"/>
  <c r="L14" i="420" s="1"/>
  <c r="P17" i="420" a="1"/>
  <c r="P17" i="420" s="1"/>
  <c r="C17" i="420" s="1" a="1"/>
  <c r="C17" i="420" s="1"/>
  <c r="J53" i="420" s="1" a="1"/>
  <c r="J53" i="420" s="1"/>
  <c r="P21" i="420" a="1"/>
  <c r="P21" i="420" s="1"/>
  <c r="C21" i="420" s="1" a="1"/>
  <c r="C21" i="420" s="1"/>
  <c r="J57" i="420" s="1" a="1"/>
  <c r="J57" i="420" s="1"/>
  <c r="P23" i="420" a="1"/>
  <c r="P23" i="420" s="1"/>
  <c r="Z23" i="420"/>
  <c r="O23" i="420"/>
  <c r="I23" i="420"/>
  <c r="C23" i="420" a="1"/>
  <c r="C23" i="420" s="1"/>
  <c r="P24" i="420" a="1"/>
  <c r="P24" i="420" s="1"/>
  <c r="C24" i="420" s="1" a="1"/>
  <c r="C24" i="420" s="1"/>
  <c r="M24" i="420" a="1"/>
  <c r="M24" i="420" s="1"/>
  <c r="J24" i="420"/>
  <c r="Z24" i="420"/>
  <c r="P26" i="420" a="1"/>
  <c r="P26" i="420" s="1"/>
  <c r="C26" i="420" s="1" a="1"/>
  <c r="C26" i="420" s="1"/>
  <c r="P27" i="420" a="1"/>
  <c r="P27" i="420" s="1"/>
  <c r="C27" i="420" s="1" a="1"/>
  <c r="C27" i="420" s="1"/>
  <c r="Z27" i="420"/>
  <c r="O27" i="420"/>
  <c r="I27" i="420"/>
  <c r="M35" i="420" a="1"/>
  <c r="M35" i="420" s="1"/>
  <c r="S36" i="420" a="1"/>
  <c r="S36" i="420" s="1"/>
  <c r="S35" i="420" a="1"/>
  <c r="S35" i="420" s="1"/>
  <c r="S34" i="420" a="1"/>
  <c r="S34" i="420" s="1"/>
  <c r="S33" i="420" a="1"/>
  <c r="S33" i="420" s="1"/>
  <c r="S32" i="420" a="1"/>
  <c r="S32" i="420" s="1"/>
  <c r="S31" i="420" a="1"/>
  <c r="S31" i="420" s="1"/>
  <c r="S30" i="420" a="1"/>
  <c r="S30" i="420" s="1"/>
  <c r="S29" i="420" a="1"/>
  <c r="S29" i="420" s="1"/>
  <c r="S28" i="420" a="1"/>
  <c r="S28" i="420" s="1"/>
  <c r="S27" i="420" a="1"/>
  <c r="S27" i="420" s="1"/>
  <c r="S26" i="420" a="1"/>
  <c r="S26" i="420" s="1"/>
  <c r="S25" i="420" a="1"/>
  <c r="S25" i="420" s="1"/>
  <c r="S24" i="420" a="1"/>
  <c r="S24" i="420" s="1"/>
  <c r="S23" i="420" a="1"/>
  <c r="S23" i="420" s="1"/>
  <c r="S22" i="420" a="1"/>
  <c r="S22" i="420" s="1"/>
  <c r="S21" i="420" a="1"/>
  <c r="S21" i="420" s="1"/>
  <c r="S20" i="420" a="1"/>
  <c r="S20" i="420" s="1"/>
  <c r="S19" i="420" a="1"/>
  <c r="S19" i="420" s="1"/>
  <c r="S18" i="420" a="1"/>
  <c r="S18" i="420" s="1"/>
  <c r="S17" i="420" a="1"/>
  <c r="S17" i="420" s="1"/>
  <c r="S16" i="420" a="1"/>
  <c r="S16" i="420" s="1"/>
  <c r="S15" i="420" a="1"/>
  <c r="S15" i="420" s="1"/>
  <c r="S14" i="420" a="1"/>
  <c r="S14" i="420" s="1"/>
  <c r="S13" i="420" a="1"/>
  <c r="S13" i="420" s="1"/>
  <c r="S12" i="420" a="1"/>
  <c r="S12" i="420" s="1"/>
  <c r="S11" i="420" a="1"/>
  <c r="S11" i="420" s="1"/>
  <c r="S10" i="420" a="1"/>
  <c r="S10" i="420" s="1"/>
  <c r="S9" i="420" a="1"/>
  <c r="S9" i="420" s="1"/>
  <c r="S8" i="420" a="1"/>
  <c r="S8" i="420" s="1"/>
  <c r="S7" i="420" a="1"/>
  <c r="S7" i="420" s="1"/>
  <c r="N7" i="420" a="1"/>
  <c r="N7" i="420" s="1"/>
  <c r="P8" i="420" a="1"/>
  <c r="P8" i="420" s="1"/>
  <c r="C8" i="420" s="1" a="1"/>
  <c r="C8" i="420" s="1"/>
  <c r="L9" i="420" a="1"/>
  <c r="L9" i="420" s="1"/>
  <c r="C10" i="420" a="1"/>
  <c r="C10" i="420" s="1"/>
  <c r="I10" i="420"/>
  <c r="O10" i="420"/>
  <c r="Z10" i="420"/>
  <c r="P12" i="420" a="1"/>
  <c r="P12" i="420" s="1"/>
  <c r="C12" i="420" s="1" a="1"/>
  <c r="C12" i="420" s="1"/>
  <c r="J48" i="420" s="1" a="1"/>
  <c r="J48" i="420" s="1"/>
  <c r="I14" i="420"/>
  <c r="O14" i="420"/>
  <c r="Z14" i="420"/>
  <c r="P16" i="420" a="1"/>
  <c r="P16" i="420" s="1"/>
  <c r="C16" i="420" s="1" a="1"/>
  <c r="C16" i="420" s="1"/>
  <c r="I18" i="420"/>
  <c r="O18" i="420"/>
  <c r="Z18" i="420"/>
  <c r="P20" i="420" a="1"/>
  <c r="P20" i="420" s="1"/>
  <c r="C20" i="420" s="1" a="1"/>
  <c r="C20" i="420" s="1"/>
  <c r="I22" i="420"/>
  <c r="O22" i="420"/>
  <c r="J23" i="420"/>
  <c r="N23" i="420" a="1"/>
  <c r="N23" i="420" s="1"/>
  <c r="I24" i="420"/>
  <c r="N26" i="420" a="1"/>
  <c r="N26" i="420" s="1"/>
  <c r="N27" i="420" a="1"/>
  <c r="N27" i="420" s="1"/>
  <c r="N32" i="420" a="1"/>
  <c r="N32" i="420" s="1"/>
  <c r="L7" i="420" a="1"/>
  <c r="L7" i="420" s="1"/>
  <c r="L8" i="420" a="1"/>
  <c r="L8" i="420" s="1"/>
  <c r="C9" i="420" a="1"/>
  <c r="C9" i="420" s="1"/>
  <c r="J45" i="420" s="1" a="1"/>
  <c r="J45" i="420" s="1"/>
  <c r="I9" i="420"/>
  <c r="O9" i="420"/>
  <c r="Z9" i="420"/>
  <c r="J10" i="420"/>
  <c r="M10" i="420" a="1"/>
  <c r="M10" i="420" s="1"/>
  <c r="P11" i="420" a="1"/>
  <c r="P11" i="420" s="1"/>
  <c r="C11" i="420" s="1" a="1"/>
  <c r="C11" i="420" s="1"/>
  <c r="I13" i="420"/>
  <c r="O13" i="420"/>
  <c r="Z13" i="420"/>
  <c r="J14" i="420"/>
  <c r="M14" i="420" a="1"/>
  <c r="M14" i="420" s="1"/>
  <c r="P15" i="420" a="1"/>
  <c r="P15" i="420" s="1"/>
  <c r="C15" i="420" s="1" a="1"/>
  <c r="C15" i="420" s="1"/>
  <c r="I17" i="420"/>
  <c r="O17" i="420"/>
  <c r="Z17" i="420"/>
  <c r="J18" i="420"/>
  <c r="M18" i="420" a="1"/>
  <c r="M18" i="420" s="1"/>
  <c r="P19" i="420" a="1"/>
  <c r="P19" i="420" s="1"/>
  <c r="C19" i="420" s="1" a="1"/>
  <c r="C19" i="420" s="1"/>
  <c r="J55" i="420" s="1" a="1"/>
  <c r="J55" i="420" s="1"/>
  <c r="I21" i="420"/>
  <c r="O21" i="420"/>
  <c r="Z21" i="420"/>
  <c r="J22" i="420"/>
  <c r="M22" i="420" a="1"/>
  <c r="M22" i="420" s="1"/>
  <c r="O26" i="420"/>
  <c r="P28" i="420" a="1"/>
  <c r="P28" i="420" s="1"/>
  <c r="C28" i="420" s="1" a="1"/>
  <c r="C28" i="420" s="1"/>
  <c r="M28" i="420" a="1"/>
  <c r="M28" i="420" s="1"/>
  <c r="J28" i="420"/>
  <c r="Z28" i="420"/>
  <c r="O28" i="420"/>
  <c r="P31" i="420" a="1"/>
  <c r="P31" i="420" s="1"/>
  <c r="Z31" i="420"/>
  <c r="O31" i="420"/>
  <c r="I31" i="420"/>
  <c r="C31" i="420" a="1"/>
  <c r="C31" i="420" s="1"/>
  <c r="J67" i="420" s="1" a="1"/>
  <c r="J67" i="420" s="1"/>
  <c r="J35" i="420"/>
  <c r="N36" i="420" a="1"/>
  <c r="N36" i="420" s="1"/>
  <c r="M73" i="420" a="1"/>
  <c r="M73" i="420" s="1"/>
  <c r="P30" i="420" a="1"/>
  <c r="P30" i="420" s="1"/>
  <c r="C30" i="420" s="1" a="1"/>
  <c r="C30" i="420" s="1"/>
  <c r="N30" i="420" a="1"/>
  <c r="N30" i="420" s="1"/>
  <c r="P34" i="420" a="1"/>
  <c r="P34" i="420" s="1"/>
  <c r="C34" i="420" s="1" a="1"/>
  <c r="C34" i="420" s="1"/>
  <c r="P25" i="420" a="1"/>
  <c r="P25" i="420" s="1"/>
  <c r="C25" i="420" s="1" a="1"/>
  <c r="C25" i="420" s="1"/>
  <c r="J61" i="420" s="1" a="1"/>
  <c r="J61" i="420" s="1"/>
  <c r="P29" i="420" a="1"/>
  <c r="P29" i="420" s="1"/>
  <c r="C29" i="420" s="1" a="1"/>
  <c r="C29" i="420" s="1"/>
  <c r="P33" i="420" a="1"/>
  <c r="P33" i="420" s="1"/>
  <c r="C33" i="420" s="1" a="1"/>
  <c r="C33" i="420" s="1"/>
  <c r="D62" i="421" l="1" a="1"/>
  <c r="D62" i="421" s="1"/>
  <c r="R62" i="421" a="1"/>
  <c r="R62" i="421" s="1"/>
  <c r="M62" i="421" a="1"/>
  <c r="M62" i="421" s="1"/>
  <c r="G62" i="421" a="1"/>
  <c r="G62" i="421" s="1"/>
  <c r="I62" i="421" a="1"/>
  <c r="I62" i="421" s="1"/>
  <c r="S62" i="421" a="1"/>
  <c r="S62" i="421" s="1"/>
  <c r="T62" i="421" a="1"/>
  <c r="T62" i="421" s="1"/>
  <c r="C62" i="421" a="1"/>
  <c r="C62" i="421" s="1"/>
  <c r="F62" i="421" a="1"/>
  <c r="F62" i="421" s="1"/>
  <c r="O62" i="421" a="1"/>
  <c r="O62" i="421" s="1"/>
  <c r="S60" i="421" a="1"/>
  <c r="S60" i="421" s="1"/>
  <c r="N62" i="421" a="1"/>
  <c r="N62" i="421" s="1"/>
  <c r="T60" i="421" a="1"/>
  <c r="T60" i="421" s="1"/>
  <c r="E62" i="421" a="1"/>
  <c r="E62" i="421" s="1"/>
  <c r="R69" i="420" a="1"/>
  <c r="R69" i="420" s="1"/>
  <c r="J69" i="420" a="1"/>
  <c r="J69" i="420" s="1"/>
  <c r="M44" i="420" a="1"/>
  <c r="M44" i="420" s="1"/>
  <c r="J44" i="420" a="1"/>
  <c r="J44" i="420" s="1"/>
  <c r="R66" i="420" a="1"/>
  <c r="R66" i="420" s="1"/>
  <c r="J66" i="420" a="1"/>
  <c r="J66" i="420" s="1"/>
  <c r="O62" i="420" a="1"/>
  <c r="O62" i="420" s="1"/>
  <c r="J62" i="420" a="1"/>
  <c r="J62" i="420" s="1"/>
  <c r="D24" i="420" a="1"/>
  <c r="D24" i="420" s="1"/>
  <c r="J60" i="420" a="1"/>
  <c r="J60" i="420" s="1"/>
  <c r="O64" i="420" a="1"/>
  <c r="O64" i="420" s="1"/>
  <c r="J64" i="420" a="1"/>
  <c r="J64" i="420" s="1"/>
  <c r="D10" i="420" a="1"/>
  <c r="D10" i="420" s="1"/>
  <c r="W10" i="420" s="1" a="1"/>
  <c r="W10" i="420" s="1"/>
  <c r="J46" i="420" a="1"/>
  <c r="J46" i="420" s="1"/>
  <c r="R65" i="420" a="1"/>
  <c r="R65" i="420" s="1"/>
  <c r="J65" i="420" a="1"/>
  <c r="J65" i="420" s="1"/>
  <c r="S47" i="420" a="1"/>
  <c r="S47" i="420" s="1"/>
  <c r="J47" i="420" a="1"/>
  <c r="J47" i="420" s="1"/>
  <c r="O56" i="420" a="1"/>
  <c r="O56" i="420" s="1"/>
  <c r="J56" i="420" a="1"/>
  <c r="J56" i="420" s="1"/>
  <c r="S52" i="420" a="1"/>
  <c r="S52" i="420" s="1"/>
  <c r="J52" i="420" a="1"/>
  <c r="J52" i="420" s="1"/>
  <c r="D23" i="420" a="1"/>
  <c r="D23" i="420" s="1"/>
  <c r="X23" i="420" s="1" a="1"/>
  <c r="X23" i="420" s="1"/>
  <c r="J59" i="420" a="1"/>
  <c r="J59" i="420" s="1"/>
  <c r="T70" i="420" a="1"/>
  <c r="T70" i="420" s="1"/>
  <c r="J70" i="420" a="1"/>
  <c r="J70" i="420" s="1"/>
  <c r="O51" i="420" a="1"/>
  <c r="O51" i="420" s="1"/>
  <c r="J51" i="420" a="1"/>
  <c r="J51" i="420" s="1"/>
  <c r="D27" i="420" a="1"/>
  <c r="D27" i="420" s="1"/>
  <c r="J63" i="420" a="1"/>
  <c r="J63" i="420" s="1"/>
  <c r="M65" i="421" a="1"/>
  <c r="M65" i="421" s="1"/>
  <c r="J65" i="421" a="1"/>
  <c r="J65" i="421" s="1"/>
  <c r="M52" i="421" a="1"/>
  <c r="M52" i="421" s="1"/>
  <c r="J52" i="421" a="1"/>
  <c r="J52" i="421" s="1"/>
  <c r="N53" i="421" a="1"/>
  <c r="N53" i="421" s="1"/>
  <c r="J53" i="421" a="1"/>
  <c r="J53" i="421" s="1"/>
  <c r="D33" i="421" a="1"/>
  <c r="D33" i="421" s="1"/>
  <c r="W33" i="421" s="1" a="1"/>
  <c r="W33" i="421" s="1"/>
  <c r="J69" i="421" a="1"/>
  <c r="J69" i="421" s="1"/>
  <c r="O68" i="421" a="1"/>
  <c r="O68" i="421" s="1"/>
  <c r="J68" i="421" a="1"/>
  <c r="J68" i="421" s="1"/>
  <c r="R63" i="421" a="1"/>
  <c r="R63" i="421" s="1"/>
  <c r="J63" i="421" a="1"/>
  <c r="J63" i="421" s="1"/>
  <c r="R59" i="421" a="1"/>
  <c r="R59" i="421" s="1"/>
  <c r="J59" i="421" a="1"/>
  <c r="J59" i="421" s="1"/>
  <c r="R51" i="421" a="1"/>
  <c r="R51" i="421" s="1"/>
  <c r="J51" i="421" a="1"/>
  <c r="J51" i="421" s="1"/>
  <c r="T49" i="421" a="1"/>
  <c r="T49" i="421" s="1"/>
  <c r="J49" i="421" a="1"/>
  <c r="J49" i="421" s="1"/>
  <c r="O48" i="421" a="1"/>
  <c r="O48" i="421" s="1"/>
  <c r="J48" i="421" a="1"/>
  <c r="J48" i="421" s="1"/>
  <c r="R47" i="421" a="1"/>
  <c r="R47" i="421" s="1"/>
  <c r="J47" i="421" a="1"/>
  <c r="J47" i="421" s="1"/>
  <c r="N45" i="421" a="1"/>
  <c r="N45" i="421" s="1"/>
  <c r="J45" i="421" a="1"/>
  <c r="J45" i="421" s="1"/>
  <c r="S44" i="421" a="1"/>
  <c r="S44" i="421" s="1"/>
  <c r="J44" i="421" a="1"/>
  <c r="J44" i="421" s="1"/>
  <c r="F43" i="421" a="1"/>
  <c r="F43" i="421" s="1"/>
  <c r="J43" i="421" a="1"/>
  <c r="J43" i="421" s="1"/>
  <c r="D28" i="421" a="1"/>
  <c r="D28" i="421" s="1"/>
  <c r="K28" i="421" s="1" a="1"/>
  <c r="K28" i="421" s="1"/>
  <c r="L28" i="421" s="1" a="1"/>
  <c r="L28" i="421" s="1"/>
  <c r="J64" i="421" a="1"/>
  <c r="J64" i="421" s="1"/>
  <c r="F56" i="421" a="1"/>
  <c r="F56" i="421" s="1"/>
  <c r="J56" i="421" a="1"/>
  <c r="J56" i="421" s="1"/>
  <c r="T67" i="421" a="1"/>
  <c r="T67" i="421" s="1"/>
  <c r="J67" i="421" a="1"/>
  <c r="J67" i="421" s="1"/>
  <c r="O66" i="421" a="1"/>
  <c r="O66" i="421" s="1"/>
  <c r="J66" i="421" a="1"/>
  <c r="J66" i="421" s="1"/>
  <c r="N57" i="421" a="1"/>
  <c r="N57" i="421" s="1"/>
  <c r="J57" i="421" a="1"/>
  <c r="J57" i="421" s="1"/>
  <c r="R55" i="421" a="1"/>
  <c r="R55" i="421" s="1"/>
  <c r="J55" i="421" a="1"/>
  <c r="J55" i="421" s="1"/>
  <c r="C58" i="421" a="1"/>
  <c r="C58" i="421" s="1"/>
  <c r="J58" i="421" a="1"/>
  <c r="J58" i="421" s="1"/>
  <c r="I60" i="421" a="1"/>
  <c r="I60" i="421" s="1"/>
  <c r="J60" i="421" a="1"/>
  <c r="J60" i="421" s="1"/>
  <c r="D26" i="421" a="1"/>
  <c r="D26" i="421" s="1"/>
  <c r="K26" i="421" s="1" a="1"/>
  <c r="K26" i="421" s="1"/>
  <c r="L26" i="421" s="1" a="1"/>
  <c r="L26" i="421" s="1"/>
  <c r="J62" i="421" a="1"/>
  <c r="J62" i="421" s="1"/>
  <c r="M58" i="421" a="1"/>
  <c r="M58" i="421" s="1"/>
  <c r="N56" i="421" a="1"/>
  <c r="N56" i="421" s="1"/>
  <c r="E56" i="421" a="1"/>
  <c r="E56" i="421" s="1"/>
  <c r="R56" i="421" a="1"/>
  <c r="R56" i="421" s="1"/>
  <c r="C56" i="421" a="1"/>
  <c r="C56" i="421" s="1"/>
  <c r="O56" i="421" a="1"/>
  <c r="O56" i="421" s="1"/>
  <c r="T56" i="421" a="1"/>
  <c r="T56" i="421" s="1"/>
  <c r="G56" i="421" a="1"/>
  <c r="G56" i="421" s="1"/>
  <c r="D56" i="421" a="1"/>
  <c r="D56" i="421" s="1"/>
  <c r="M56" i="421" a="1"/>
  <c r="M56" i="421" s="1"/>
  <c r="D20" i="421" a="1"/>
  <c r="D20" i="421" s="1"/>
  <c r="O48" i="420" a="1"/>
  <c r="O48" i="420" s="1"/>
  <c r="R43" i="420" a="1"/>
  <c r="R43" i="420" s="1"/>
  <c r="D58" i="421" a="1"/>
  <c r="D58" i="421" s="1"/>
  <c r="S65" i="421" a="1"/>
  <c r="S65" i="421" s="1"/>
  <c r="I43" i="420" a="1"/>
  <c r="I43" i="420" s="1"/>
  <c r="D26" i="420" a="1"/>
  <c r="D26" i="420" s="1"/>
  <c r="X26" i="420" s="1" a="1"/>
  <c r="X26" i="420" s="1"/>
  <c r="E58" i="421" a="1"/>
  <c r="E58" i="421" s="1"/>
  <c r="S68" i="421" a="1"/>
  <c r="S68" i="421" s="1"/>
  <c r="D7" i="420" a="1"/>
  <c r="D7" i="420" s="1"/>
  <c r="X7" i="420" s="1" a="1"/>
  <c r="X7" i="420" s="1"/>
  <c r="N43" i="420" a="1"/>
  <c r="N43" i="420" s="1"/>
  <c r="R68" i="421" a="1"/>
  <c r="R68" i="421" s="1"/>
  <c r="M59" i="421" a="1"/>
  <c r="M59" i="421" s="1"/>
  <c r="N68" i="421" a="1"/>
  <c r="N68" i="421" s="1"/>
  <c r="T68" i="421" a="1"/>
  <c r="T68" i="421" s="1"/>
  <c r="O63" i="421" a="1"/>
  <c r="O63" i="421" s="1"/>
  <c r="M65" i="420" a="1"/>
  <c r="M65" i="420" s="1"/>
  <c r="M52" i="420" a="1"/>
  <c r="M52" i="420" s="1"/>
  <c r="M56" i="420" a="1"/>
  <c r="M56" i="420" s="1"/>
  <c r="M43" i="421" a="1"/>
  <c r="M43" i="421" s="1"/>
  <c r="D43" i="421" a="1"/>
  <c r="D43" i="421" s="1"/>
  <c r="M68" i="421" a="1"/>
  <c r="M68" i="421" s="1"/>
  <c r="N65" i="421" a="1"/>
  <c r="N65" i="421" s="1"/>
  <c r="N63" i="421" a="1"/>
  <c r="N63" i="421" s="1"/>
  <c r="T43" i="421" a="1"/>
  <c r="T43" i="421" s="1"/>
  <c r="M64" i="421" a="1"/>
  <c r="M64" i="421" s="1"/>
  <c r="T65" i="421" a="1"/>
  <c r="T65" i="421" s="1"/>
  <c r="T63" i="421" a="1"/>
  <c r="T63" i="421" s="1"/>
  <c r="S64" i="421" a="1"/>
  <c r="S64" i="421" s="1"/>
  <c r="D7" i="421" a="1"/>
  <c r="D7" i="421" s="1"/>
  <c r="K7" i="421" s="1" a="1"/>
  <c r="K7" i="421" s="1"/>
  <c r="O43" i="421" a="1"/>
  <c r="O43" i="421" s="1"/>
  <c r="I43" i="421" a="1"/>
  <c r="I43" i="421" s="1"/>
  <c r="M43" i="420" a="1"/>
  <c r="M43" i="420" s="1"/>
  <c r="C64" i="421" a="1"/>
  <c r="C64" i="421" s="1"/>
  <c r="N43" i="421" a="1"/>
  <c r="N43" i="421" s="1"/>
  <c r="K64" i="421" a="1"/>
  <c r="K64" i="421" s="1"/>
  <c r="K43" i="420" a="1"/>
  <c r="K43" i="420" s="1"/>
  <c r="M66" i="421" a="1"/>
  <c r="M66" i="421" s="1"/>
  <c r="N64" i="421" a="1"/>
  <c r="N64" i="421" s="1"/>
  <c r="S43" i="421" a="1"/>
  <c r="S43" i="421" s="1"/>
  <c r="G43" i="421" a="1"/>
  <c r="G43" i="421" s="1"/>
  <c r="R43" i="421" a="1"/>
  <c r="R43" i="421" s="1"/>
  <c r="E43" i="421" a="1"/>
  <c r="E43" i="421" s="1"/>
  <c r="O60" i="421" a="1"/>
  <c r="O60" i="421" s="1"/>
  <c r="G60" i="421" a="1"/>
  <c r="G60" i="421" s="1"/>
  <c r="D60" i="421" a="1"/>
  <c r="D60" i="421" s="1"/>
  <c r="D22" i="421" a="1"/>
  <c r="D22" i="421" s="1"/>
  <c r="X22" i="421" s="1" a="1"/>
  <c r="X22" i="421" s="1"/>
  <c r="I58" i="421" a="1"/>
  <c r="I58" i="421" s="1"/>
  <c r="G58" i="421" a="1"/>
  <c r="G58" i="421" s="1"/>
  <c r="K43" i="421" a="1"/>
  <c r="K43" i="421" s="1"/>
  <c r="Y28" i="421" a="1"/>
  <c r="Y28" i="421" s="1"/>
  <c r="R67" i="421" a="1"/>
  <c r="R67" i="421" s="1"/>
  <c r="M67" i="421" a="1"/>
  <c r="M67" i="421" s="1"/>
  <c r="N60" i="421" a="1"/>
  <c r="N60" i="421" s="1"/>
  <c r="S58" i="421" a="1"/>
  <c r="S58" i="421" s="1"/>
  <c r="D24" i="421" a="1"/>
  <c r="D24" i="421" s="1"/>
  <c r="Y24" i="421" s="1" a="1"/>
  <c r="Y24" i="421" s="1"/>
  <c r="E60" i="421" a="1"/>
  <c r="E60" i="421" s="1"/>
  <c r="F60" i="421" a="1"/>
  <c r="F60" i="421" s="1"/>
  <c r="F58" i="421" a="1"/>
  <c r="F58" i="421" s="1"/>
  <c r="N59" i="421" a="1"/>
  <c r="N59" i="421" s="1"/>
  <c r="N58" i="421" a="1"/>
  <c r="N58" i="421" s="1"/>
  <c r="O58" i="421" a="1"/>
  <c r="O58" i="421" s="1"/>
  <c r="T58" i="421" a="1"/>
  <c r="T58" i="421" s="1"/>
  <c r="R60" i="421" a="1"/>
  <c r="R60" i="421" s="1"/>
  <c r="R58" i="421" a="1"/>
  <c r="R58" i="421" s="1"/>
  <c r="C60" i="421" a="1"/>
  <c r="C60" i="421" s="1"/>
  <c r="K58" i="421" a="1"/>
  <c r="K58" i="421" s="1"/>
  <c r="C43" i="421" a="1"/>
  <c r="C43" i="421" s="1"/>
  <c r="R66" i="421" a="1"/>
  <c r="R66" i="421" s="1"/>
  <c r="O61" i="421" a="1"/>
  <c r="O61" i="421" s="1"/>
  <c r="N51" i="421" a="1"/>
  <c r="N51" i="421" s="1"/>
  <c r="S67" i="421" a="1"/>
  <c r="S67" i="421" s="1"/>
  <c r="T64" i="421" a="1"/>
  <c r="T64" i="421" s="1"/>
  <c r="M63" i="421" a="1"/>
  <c r="M63" i="421" s="1"/>
  <c r="R61" i="421" a="1"/>
  <c r="R61" i="421" s="1"/>
  <c r="S47" i="421" a="1"/>
  <c r="S47" i="421" s="1"/>
  <c r="T55" i="421" a="1"/>
  <c r="T55" i="421" s="1"/>
  <c r="S53" i="421" a="1"/>
  <c r="S53" i="421" s="1"/>
  <c r="F64" i="421" a="1"/>
  <c r="F64" i="421" s="1"/>
  <c r="E64" i="421" a="1"/>
  <c r="E64" i="421" s="1"/>
  <c r="O49" i="421" a="1"/>
  <c r="O49" i="421" s="1"/>
  <c r="S45" i="421" a="1"/>
  <c r="S45" i="421" s="1"/>
  <c r="W28" i="421" a="1"/>
  <c r="W28" i="421" s="1"/>
  <c r="O55" i="421" a="1"/>
  <c r="O55" i="421" s="1"/>
  <c r="O45" i="421" a="1"/>
  <c r="O45" i="421" s="1"/>
  <c r="N67" i="421" a="1"/>
  <c r="N67" i="421" s="1"/>
  <c r="M47" i="421" a="1"/>
  <c r="M47" i="421" s="1"/>
  <c r="D64" i="421" a="1"/>
  <c r="D64" i="421" s="1"/>
  <c r="G64" i="421" a="1"/>
  <c r="G64" i="421" s="1"/>
  <c r="T45" i="421" a="1"/>
  <c r="T45" i="421" s="1"/>
  <c r="X28" i="421" a="1"/>
  <c r="X28" i="421" s="1"/>
  <c r="T47" i="421" a="1"/>
  <c r="T47" i="421" s="1"/>
  <c r="R53" i="421" a="1"/>
  <c r="R53" i="421" s="1"/>
  <c r="M49" i="421" a="1"/>
  <c r="M49" i="421" s="1"/>
  <c r="O67" i="421" a="1"/>
  <c r="O67" i="421" s="1"/>
  <c r="R64" i="421" a="1"/>
  <c r="R64" i="421" s="1"/>
  <c r="O64" i="421" a="1"/>
  <c r="O64" i="421" s="1"/>
  <c r="R57" i="421" a="1"/>
  <c r="R57" i="421" s="1"/>
  <c r="X4" i="421"/>
  <c r="R29" i="421" s="1"/>
  <c r="I64" i="421" a="1"/>
  <c r="I64" i="421" s="1"/>
  <c r="G72" i="421" a="1"/>
  <c r="G72" i="421" s="1"/>
  <c r="E72" i="421" a="1"/>
  <c r="E72" i="421" s="1"/>
  <c r="C72" i="421" a="1"/>
  <c r="C72" i="421" s="1"/>
  <c r="I72" i="421" a="1"/>
  <c r="I72" i="421" s="1"/>
  <c r="D72" i="421" a="1"/>
  <c r="D72" i="421" s="1"/>
  <c r="F72" i="421" a="1"/>
  <c r="F72" i="421" s="1"/>
  <c r="K72" i="421" a="1"/>
  <c r="K72" i="421" s="1"/>
  <c r="D36" i="421" a="1"/>
  <c r="D36" i="421" s="1"/>
  <c r="T72" i="421" a="1"/>
  <c r="T72" i="421" s="1"/>
  <c r="R72" i="421" a="1"/>
  <c r="R72" i="421" s="1"/>
  <c r="M72" i="421" a="1"/>
  <c r="M72" i="421" s="1"/>
  <c r="S72" i="421" a="1"/>
  <c r="S72" i="421" s="1"/>
  <c r="N72" i="421" a="1"/>
  <c r="N72" i="421" s="1"/>
  <c r="O72" i="421" a="1"/>
  <c r="O72" i="421" s="1"/>
  <c r="K71" i="421" a="1"/>
  <c r="K71" i="421" s="1"/>
  <c r="I71" i="421" a="1"/>
  <c r="I71" i="421" s="1"/>
  <c r="F71" i="421" a="1"/>
  <c r="F71" i="421" s="1"/>
  <c r="D71" i="421" a="1"/>
  <c r="D71" i="421" s="1"/>
  <c r="G71" i="421" a="1"/>
  <c r="G71" i="421" s="1"/>
  <c r="C71" i="421" a="1"/>
  <c r="C71" i="421" s="1"/>
  <c r="E71" i="421" a="1"/>
  <c r="E71" i="421" s="1"/>
  <c r="D35" i="421" a="1"/>
  <c r="D35" i="421" s="1"/>
  <c r="F61" i="421" a="1"/>
  <c r="F61" i="421" s="1"/>
  <c r="I61" i="421" a="1"/>
  <c r="I61" i="421" s="1"/>
  <c r="C61" i="421" a="1"/>
  <c r="C61" i="421" s="1"/>
  <c r="G61" i="421" a="1"/>
  <c r="G61" i="421" s="1"/>
  <c r="K61" i="421" a="1"/>
  <c r="K61" i="421" s="1"/>
  <c r="D25" i="421" a="1"/>
  <c r="D25" i="421" s="1"/>
  <c r="E61" i="421" a="1"/>
  <c r="E61" i="421" s="1"/>
  <c r="D61" i="421" a="1"/>
  <c r="D61" i="421" s="1"/>
  <c r="K54" i="421" a="1"/>
  <c r="K54" i="421" s="1"/>
  <c r="I54" i="421" a="1"/>
  <c r="I54" i="421" s="1"/>
  <c r="F54" i="421" a="1"/>
  <c r="F54" i="421" s="1"/>
  <c r="D54" i="421" a="1"/>
  <c r="D54" i="421" s="1"/>
  <c r="G54" i="421" a="1"/>
  <c r="G54" i="421" s="1"/>
  <c r="C54" i="421" a="1"/>
  <c r="C54" i="421" s="1"/>
  <c r="E54" i="421" a="1"/>
  <c r="E54" i="421" s="1"/>
  <c r="D18" i="421" a="1"/>
  <c r="D18" i="421" s="1"/>
  <c r="K50" i="421" a="1"/>
  <c r="K50" i="421" s="1"/>
  <c r="I50" i="421" a="1"/>
  <c r="I50" i="421" s="1"/>
  <c r="F50" i="421" a="1"/>
  <c r="F50" i="421" s="1"/>
  <c r="D50" i="421" a="1"/>
  <c r="D50" i="421" s="1"/>
  <c r="G50" i="421" a="1"/>
  <c r="G50" i="421" s="1"/>
  <c r="C50" i="421" a="1"/>
  <c r="C50" i="421" s="1"/>
  <c r="E50" i="421" a="1"/>
  <c r="E50" i="421" s="1"/>
  <c r="D14" i="421" a="1"/>
  <c r="D14" i="421" s="1"/>
  <c r="K46" i="421" a="1"/>
  <c r="K46" i="421" s="1"/>
  <c r="I46" i="421" a="1"/>
  <c r="I46" i="421" s="1"/>
  <c r="F46" i="421" a="1"/>
  <c r="F46" i="421" s="1"/>
  <c r="D46" i="421" a="1"/>
  <c r="D46" i="421" s="1"/>
  <c r="G46" i="421" a="1"/>
  <c r="G46" i="421" s="1"/>
  <c r="C46" i="421" a="1"/>
  <c r="C46" i="421" s="1"/>
  <c r="E46" i="421" a="1"/>
  <c r="E46" i="421" s="1"/>
  <c r="D10" i="421" a="1"/>
  <c r="D10" i="421" s="1"/>
  <c r="M57" i="421" a="1"/>
  <c r="M57" i="421" s="1"/>
  <c r="R50" i="421" a="1"/>
  <c r="R50" i="421" s="1"/>
  <c r="O71" i="421" a="1"/>
  <c r="O71" i="421" s="1"/>
  <c r="R71" i="421" a="1"/>
  <c r="R71" i="421" s="1"/>
  <c r="S52" i="421" a="1"/>
  <c r="S52" i="421" s="1"/>
  <c r="M44" i="421" a="1"/>
  <c r="M44" i="421" s="1"/>
  <c r="N62" i="420" a="1"/>
  <c r="N62" i="420" s="1"/>
  <c r="K70" i="421" a="1"/>
  <c r="K70" i="421" s="1"/>
  <c r="I70" i="421" a="1"/>
  <c r="I70" i="421" s="1"/>
  <c r="F70" i="421" a="1"/>
  <c r="F70" i="421" s="1"/>
  <c r="D70" i="421" a="1"/>
  <c r="D70" i="421" s="1"/>
  <c r="E70" i="421" a="1"/>
  <c r="E70" i="421" s="1"/>
  <c r="G70" i="421" a="1"/>
  <c r="G70" i="421" s="1"/>
  <c r="C70" i="421" a="1"/>
  <c r="C70" i="421" s="1"/>
  <c r="N61" i="421" a="1"/>
  <c r="N61" i="421" s="1"/>
  <c r="G69" i="421" a="1"/>
  <c r="G69" i="421" s="1"/>
  <c r="E69" i="421" a="1"/>
  <c r="E69" i="421" s="1"/>
  <c r="C69" i="421" a="1"/>
  <c r="C69" i="421" s="1"/>
  <c r="I69" i="421" a="1"/>
  <c r="I69" i="421" s="1"/>
  <c r="D69" i="421" a="1"/>
  <c r="D69" i="421" s="1"/>
  <c r="F69" i="421" a="1"/>
  <c r="F69" i="421" s="1"/>
  <c r="K69" i="421" a="1"/>
  <c r="K69" i="421" s="1"/>
  <c r="T50" i="421" a="1"/>
  <c r="T50" i="421" s="1"/>
  <c r="M71" i="421" a="1"/>
  <c r="M71" i="421" s="1"/>
  <c r="T71" i="421" a="1"/>
  <c r="T71" i="421" s="1"/>
  <c r="R52" i="421" a="1"/>
  <c r="R52" i="421" s="1"/>
  <c r="M48" i="421" a="1"/>
  <c r="M48" i="421" s="1"/>
  <c r="O44" i="421" a="1"/>
  <c r="O44" i="421" s="1"/>
  <c r="N54" i="421" a="1"/>
  <c r="N54" i="421" s="1"/>
  <c r="N46" i="421" a="1"/>
  <c r="N46" i="421" s="1"/>
  <c r="T61" i="421" a="1"/>
  <c r="T61" i="421" s="1"/>
  <c r="G68" i="421" a="1"/>
  <c r="G68" i="421" s="1"/>
  <c r="E68" i="421" a="1"/>
  <c r="E68" i="421" s="1"/>
  <c r="C68" i="421" a="1"/>
  <c r="C68" i="421" s="1"/>
  <c r="I68" i="421" a="1"/>
  <c r="I68" i="421" s="1"/>
  <c r="D68" i="421" a="1"/>
  <c r="D68" i="421" s="1"/>
  <c r="F68" i="421" a="1"/>
  <c r="F68" i="421" s="1"/>
  <c r="K68" i="421" a="1"/>
  <c r="K68" i="421" s="1"/>
  <c r="D32" i="421" a="1"/>
  <c r="D32" i="421" s="1"/>
  <c r="K63" i="421" a="1"/>
  <c r="K63" i="421" s="1"/>
  <c r="I63" i="421" a="1"/>
  <c r="I63" i="421" s="1"/>
  <c r="F63" i="421" a="1"/>
  <c r="F63" i="421" s="1"/>
  <c r="D63" i="421" a="1"/>
  <c r="D63" i="421" s="1"/>
  <c r="G63" i="421" a="1"/>
  <c r="G63" i="421" s="1"/>
  <c r="C63" i="421" a="1"/>
  <c r="C63" i="421" s="1"/>
  <c r="E63" i="421" a="1"/>
  <c r="E63" i="421" s="1"/>
  <c r="D27" i="421" a="1"/>
  <c r="D27" i="421" s="1"/>
  <c r="G59" i="421" a="1"/>
  <c r="G59" i="421" s="1"/>
  <c r="D59" i="421" a="1"/>
  <c r="D59" i="421" s="1"/>
  <c r="F59" i="421" a="1"/>
  <c r="F59" i="421" s="1"/>
  <c r="I59" i="421" a="1"/>
  <c r="I59" i="421" s="1"/>
  <c r="C59" i="421" a="1"/>
  <c r="C59" i="421" s="1"/>
  <c r="K59" i="421" a="1"/>
  <c r="K59" i="421" s="1"/>
  <c r="D23" i="421" a="1"/>
  <c r="D23" i="421" s="1"/>
  <c r="E59" i="421" a="1"/>
  <c r="E59" i="421" s="1"/>
  <c r="G55" i="421" a="1"/>
  <c r="G55" i="421" s="1"/>
  <c r="D55" i="421" a="1"/>
  <c r="D55" i="421" s="1"/>
  <c r="F55" i="421" a="1"/>
  <c r="F55" i="421" s="1"/>
  <c r="K55" i="421" a="1"/>
  <c r="K55" i="421" s="1"/>
  <c r="E55" i="421" a="1"/>
  <c r="E55" i="421" s="1"/>
  <c r="C55" i="421" a="1"/>
  <c r="C55" i="421" s="1"/>
  <c r="I55" i="421" a="1"/>
  <c r="I55" i="421" s="1"/>
  <c r="D19" i="421" a="1"/>
  <c r="D19" i="421" s="1"/>
  <c r="G53" i="421" a="1"/>
  <c r="G53" i="421" s="1"/>
  <c r="E53" i="421" a="1"/>
  <c r="E53" i="421" s="1"/>
  <c r="C53" i="421" a="1"/>
  <c r="C53" i="421" s="1"/>
  <c r="K53" i="421" a="1"/>
  <c r="K53" i="421" s="1"/>
  <c r="F53" i="421" a="1"/>
  <c r="F53" i="421" s="1"/>
  <c r="D53" i="421" a="1"/>
  <c r="D53" i="421" s="1"/>
  <c r="I53" i="421" a="1"/>
  <c r="I53" i="421" s="1"/>
  <c r="D17" i="421" a="1"/>
  <c r="D17" i="421" s="1"/>
  <c r="K51" i="421" a="1"/>
  <c r="K51" i="421" s="1"/>
  <c r="I51" i="421" a="1"/>
  <c r="I51" i="421" s="1"/>
  <c r="F51" i="421" a="1"/>
  <c r="F51" i="421" s="1"/>
  <c r="D51" i="421" a="1"/>
  <c r="D51" i="421" s="1"/>
  <c r="E51" i="421" a="1"/>
  <c r="E51" i="421" s="1"/>
  <c r="C51" i="421" a="1"/>
  <c r="C51" i="421" s="1"/>
  <c r="G51" i="421" a="1"/>
  <c r="G51" i="421" s="1"/>
  <c r="D15" i="421" a="1"/>
  <c r="D15" i="421" s="1"/>
  <c r="G49" i="421" a="1"/>
  <c r="G49" i="421" s="1"/>
  <c r="E49" i="421" a="1"/>
  <c r="E49" i="421" s="1"/>
  <c r="C49" i="421" a="1"/>
  <c r="C49" i="421" s="1"/>
  <c r="K49" i="421" a="1"/>
  <c r="K49" i="421" s="1"/>
  <c r="F49" i="421" a="1"/>
  <c r="F49" i="421" s="1"/>
  <c r="D49" i="421" a="1"/>
  <c r="D49" i="421" s="1"/>
  <c r="I49" i="421" a="1"/>
  <c r="I49" i="421" s="1"/>
  <c r="D13" i="421" a="1"/>
  <c r="D13" i="421" s="1"/>
  <c r="K47" i="421" a="1"/>
  <c r="K47" i="421" s="1"/>
  <c r="I47" i="421" a="1"/>
  <c r="I47" i="421" s="1"/>
  <c r="F47" i="421" a="1"/>
  <c r="F47" i="421" s="1"/>
  <c r="D47" i="421" a="1"/>
  <c r="D47" i="421" s="1"/>
  <c r="E47" i="421" a="1"/>
  <c r="E47" i="421" s="1"/>
  <c r="C47" i="421" a="1"/>
  <c r="C47" i="421" s="1"/>
  <c r="G47" i="421" a="1"/>
  <c r="G47" i="421" s="1"/>
  <c r="D11" i="421" a="1"/>
  <c r="D11" i="421" s="1"/>
  <c r="G45" i="421" a="1"/>
  <c r="G45" i="421" s="1"/>
  <c r="E45" i="421" a="1"/>
  <c r="E45" i="421" s="1"/>
  <c r="C45" i="421" a="1"/>
  <c r="C45" i="421" s="1"/>
  <c r="K45" i="421" a="1"/>
  <c r="K45" i="421" s="1"/>
  <c r="F45" i="421" a="1"/>
  <c r="F45" i="421" s="1"/>
  <c r="D45" i="421" a="1"/>
  <c r="D45" i="421" s="1"/>
  <c r="I45" i="421" a="1"/>
  <c r="I45" i="421" s="1"/>
  <c r="D9" i="421" a="1"/>
  <c r="D9" i="421" s="1"/>
  <c r="S59" i="421" a="1"/>
  <c r="S59" i="421" s="1"/>
  <c r="N55" i="421" a="1"/>
  <c r="N55" i="421" s="1"/>
  <c r="M51" i="421" a="1"/>
  <c r="M51" i="421" s="1"/>
  <c r="T51" i="421" a="1"/>
  <c r="T51" i="421" s="1"/>
  <c r="O47" i="421" a="1"/>
  <c r="O47" i="421" s="1"/>
  <c r="T53" i="421" a="1"/>
  <c r="T53" i="421" s="1"/>
  <c r="M53" i="421" a="1"/>
  <c r="M53" i="421" s="1"/>
  <c r="S50" i="421" a="1"/>
  <c r="S50" i="421" s="1"/>
  <c r="S71" i="421" a="1"/>
  <c r="S71" i="421" s="1"/>
  <c r="N44" i="421" a="1"/>
  <c r="N44" i="421" s="1"/>
  <c r="N49" i="421" a="1"/>
  <c r="N49" i="421" s="1"/>
  <c r="S49" i="421" a="1"/>
  <c r="S49" i="421" s="1"/>
  <c r="R45" i="421" a="1"/>
  <c r="R45" i="421" s="1"/>
  <c r="O54" i="421" a="1"/>
  <c r="O54" i="421" s="1"/>
  <c r="R54" i="421" a="1"/>
  <c r="R54" i="421" s="1"/>
  <c r="O46" i="421" a="1"/>
  <c r="O46" i="421" s="1"/>
  <c r="R46" i="421" a="1"/>
  <c r="R46" i="421" s="1"/>
  <c r="K66" i="421" a="1"/>
  <c r="K66" i="421" s="1"/>
  <c r="I66" i="421" a="1"/>
  <c r="I66" i="421" s="1"/>
  <c r="F66" i="421" a="1"/>
  <c r="F66" i="421" s="1"/>
  <c r="D66" i="421" a="1"/>
  <c r="D66" i="421" s="1"/>
  <c r="E66" i="421" a="1"/>
  <c r="E66" i="421" s="1"/>
  <c r="G66" i="421" a="1"/>
  <c r="G66" i="421" s="1"/>
  <c r="D30" i="421" a="1"/>
  <c r="D30" i="421" s="1"/>
  <c r="C66" i="421" a="1"/>
  <c r="C66" i="421" s="1"/>
  <c r="K57" i="421" a="1"/>
  <c r="K57" i="421" s="1"/>
  <c r="G57" i="421" a="1"/>
  <c r="G57" i="421" s="1"/>
  <c r="D57" i="421" a="1"/>
  <c r="D57" i="421" s="1"/>
  <c r="I57" i="421" a="1"/>
  <c r="I57" i="421" s="1"/>
  <c r="F57" i="421" a="1"/>
  <c r="F57" i="421" s="1"/>
  <c r="E57" i="421" a="1"/>
  <c r="E57" i="421" s="1"/>
  <c r="C57" i="421" a="1"/>
  <c r="C57" i="421" s="1"/>
  <c r="D21" i="421" a="1"/>
  <c r="D21" i="421" s="1"/>
  <c r="G52" i="421" a="1"/>
  <c r="G52" i="421" s="1"/>
  <c r="E52" i="421" a="1"/>
  <c r="E52" i="421" s="1"/>
  <c r="C52" i="421" a="1"/>
  <c r="C52" i="421" s="1"/>
  <c r="K52" i="421" a="1"/>
  <c r="K52" i="421" s="1"/>
  <c r="F52" i="421" a="1"/>
  <c r="F52" i="421" s="1"/>
  <c r="D52" i="421" a="1"/>
  <c r="D52" i="421" s="1"/>
  <c r="I52" i="421" a="1"/>
  <c r="I52" i="421" s="1"/>
  <c r="D16" i="421" a="1"/>
  <c r="D16" i="421" s="1"/>
  <c r="G48" i="421" a="1"/>
  <c r="G48" i="421" s="1"/>
  <c r="E48" i="421" a="1"/>
  <c r="E48" i="421" s="1"/>
  <c r="C48" i="421" a="1"/>
  <c r="C48" i="421" s="1"/>
  <c r="K48" i="421" a="1"/>
  <c r="K48" i="421" s="1"/>
  <c r="F48" i="421" a="1"/>
  <c r="F48" i="421" s="1"/>
  <c r="D48" i="421" a="1"/>
  <c r="D48" i="421" s="1"/>
  <c r="I48" i="421" a="1"/>
  <c r="I48" i="421" s="1"/>
  <c r="D12" i="421" a="1"/>
  <c r="D12" i="421" s="1"/>
  <c r="G44" i="421" a="1"/>
  <c r="G44" i="421" s="1"/>
  <c r="E44" i="421" a="1"/>
  <c r="E44" i="421" s="1"/>
  <c r="C44" i="421" a="1"/>
  <c r="C44" i="421" s="1"/>
  <c r="K44" i="421" a="1"/>
  <c r="K44" i="421" s="1"/>
  <c r="F44" i="421" a="1"/>
  <c r="F44" i="421" s="1"/>
  <c r="D44" i="421" a="1"/>
  <c r="D44" i="421" s="1"/>
  <c r="H8" i="421" a="1"/>
  <c r="H8" i="421" s="1"/>
  <c r="AA8" i="421" s="1" a="1"/>
  <c r="AA8" i="421" s="1"/>
  <c r="D8" i="421" a="1"/>
  <c r="D8" i="421" s="1"/>
  <c r="I44" i="421" a="1"/>
  <c r="I44" i="421" s="1"/>
  <c r="O50" i="421" a="1"/>
  <c r="O50" i="421" s="1"/>
  <c r="T48" i="421" a="1"/>
  <c r="T48" i="421" s="1"/>
  <c r="N52" i="421" a="1"/>
  <c r="N52" i="421" s="1"/>
  <c r="R48" i="421" a="1"/>
  <c r="R48" i="421" s="1"/>
  <c r="S54" i="421" a="1"/>
  <c r="S54" i="421" s="1"/>
  <c r="S46" i="421" a="1"/>
  <c r="S46" i="421" s="1"/>
  <c r="R64" i="420" a="1"/>
  <c r="R64" i="420" s="1"/>
  <c r="S66" i="421" a="1"/>
  <c r="S66" i="421" s="1"/>
  <c r="T66" i="421" a="1"/>
  <c r="T66" i="421" s="1"/>
  <c r="T70" i="421" a="1"/>
  <c r="T70" i="421" s="1"/>
  <c r="R70" i="421" a="1"/>
  <c r="R70" i="421" s="1"/>
  <c r="N70" i="421" a="1"/>
  <c r="N70" i="421" s="1"/>
  <c r="O70" i="421" a="1"/>
  <c r="O70" i="421" s="1"/>
  <c r="S70" i="421" a="1"/>
  <c r="S70" i="421" s="1"/>
  <c r="M70" i="421" a="1"/>
  <c r="M70" i="421" s="1"/>
  <c r="S61" i="421" a="1"/>
  <c r="S61" i="421" s="1"/>
  <c r="S69" i="421" a="1"/>
  <c r="S69" i="421" s="1"/>
  <c r="O69" i="421" a="1"/>
  <c r="O69" i="421" s="1"/>
  <c r="M69" i="421" a="1"/>
  <c r="M69" i="421" s="1"/>
  <c r="T69" i="421" a="1"/>
  <c r="T69" i="421" s="1"/>
  <c r="N69" i="421" a="1"/>
  <c r="N69" i="421" s="1"/>
  <c r="R69" i="421" a="1"/>
  <c r="R69" i="421" s="1"/>
  <c r="G65" i="421" a="1"/>
  <c r="G65" i="421" s="1"/>
  <c r="E65" i="421" a="1"/>
  <c r="E65" i="421" s="1"/>
  <c r="C65" i="421" a="1"/>
  <c r="C65" i="421" s="1"/>
  <c r="I65" i="421" a="1"/>
  <c r="I65" i="421" s="1"/>
  <c r="D65" i="421" a="1"/>
  <c r="D65" i="421" s="1"/>
  <c r="F65" i="421" a="1"/>
  <c r="F65" i="421" s="1"/>
  <c r="K65" i="421" a="1"/>
  <c r="K65" i="421" s="1"/>
  <c r="D29" i="421" a="1"/>
  <c r="D29" i="421" s="1"/>
  <c r="B2" i="421"/>
  <c r="O57" i="421" a="1"/>
  <c r="O57" i="421" s="1"/>
  <c r="Y20" i="421" a="1"/>
  <c r="Y20" i="421" s="1"/>
  <c r="X20" i="421" a="1"/>
  <c r="X20" i="421" s="1"/>
  <c r="K20" i="421" a="1"/>
  <c r="K20" i="421" s="1"/>
  <c r="L20" i="421" s="1" a="1"/>
  <c r="L20" i="421" s="1"/>
  <c r="W20" i="421" a="1"/>
  <c r="W20" i="421" s="1"/>
  <c r="M50" i="421" a="1"/>
  <c r="M50" i="421" s="1"/>
  <c r="T44" i="421" a="1"/>
  <c r="T44" i="421" s="1"/>
  <c r="M51" i="420" a="1"/>
  <c r="M51" i="420" s="1"/>
  <c r="N66" i="420" a="1"/>
  <c r="N66" i="420" s="1"/>
  <c r="E43" i="420" a="1"/>
  <c r="E43" i="420" s="1"/>
  <c r="O43" i="420" a="1"/>
  <c r="O43" i="420" s="1"/>
  <c r="N66" i="421" a="1"/>
  <c r="N66" i="421" s="1"/>
  <c r="T57" i="421" a="1"/>
  <c r="T57" i="421" s="1"/>
  <c r="D34" i="421" a="1"/>
  <c r="D34" i="421" s="1"/>
  <c r="R65" i="421" a="1"/>
  <c r="R65" i="421" s="1"/>
  <c r="O65" i="421" a="1"/>
  <c r="O65" i="421" s="1"/>
  <c r="S63" i="421" a="1"/>
  <c r="S63" i="421" s="1"/>
  <c r="M61" i="421" a="1"/>
  <c r="M61" i="421" s="1"/>
  <c r="K67" i="421" a="1"/>
  <c r="K67" i="421" s="1"/>
  <c r="I67" i="421" a="1"/>
  <c r="I67" i="421" s="1"/>
  <c r="F67" i="421" a="1"/>
  <c r="F67" i="421" s="1"/>
  <c r="D67" i="421" a="1"/>
  <c r="D67" i="421" s="1"/>
  <c r="G67" i="421" a="1"/>
  <c r="G67" i="421" s="1"/>
  <c r="C67" i="421" a="1"/>
  <c r="C67" i="421" s="1"/>
  <c r="E67" i="421" a="1"/>
  <c r="E67" i="421" s="1"/>
  <c r="D31" i="421" a="1"/>
  <c r="D31" i="421" s="1"/>
  <c r="T59" i="421" a="1"/>
  <c r="T59" i="421" s="1"/>
  <c r="O59" i="421" a="1"/>
  <c r="O59" i="421" s="1"/>
  <c r="S57" i="421" a="1"/>
  <c r="S57" i="421" s="1"/>
  <c r="S51" i="421" a="1"/>
  <c r="S51" i="421" s="1"/>
  <c r="M55" i="421" a="1"/>
  <c r="M55" i="421" s="1"/>
  <c r="S55" i="421" a="1"/>
  <c r="S55" i="421" s="1"/>
  <c r="O51" i="421" a="1"/>
  <c r="O51" i="421" s="1"/>
  <c r="N47" i="421" a="1"/>
  <c r="N47" i="421" s="1"/>
  <c r="O53" i="421" a="1"/>
  <c r="O53" i="421" s="1"/>
  <c r="N50" i="421" a="1"/>
  <c r="N50" i="421" s="1"/>
  <c r="T52" i="421" a="1"/>
  <c r="T52" i="421" s="1"/>
  <c r="N71" i="421" a="1"/>
  <c r="N71" i="421" s="1"/>
  <c r="O52" i="421" a="1"/>
  <c r="O52" i="421" s="1"/>
  <c r="N48" i="421" a="1"/>
  <c r="N48" i="421" s="1"/>
  <c r="S48" i="421" a="1"/>
  <c r="S48" i="421" s="1"/>
  <c r="R44" i="421" a="1"/>
  <c r="R44" i="421" s="1"/>
  <c r="R49" i="421" a="1"/>
  <c r="R49" i="421" s="1"/>
  <c r="M45" i="421" a="1"/>
  <c r="M45" i="421" s="1"/>
  <c r="M54" i="421" a="1"/>
  <c r="M54" i="421" s="1"/>
  <c r="T54" i="421" a="1"/>
  <c r="T54" i="421" s="1"/>
  <c r="M46" i="421" a="1"/>
  <c r="M46" i="421" s="1"/>
  <c r="T46" i="421" a="1"/>
  <c r="T46" i="421" s="1"/>
  <c r="Y27" i="420" a="1"/>
  <c r="Y27" i="420" s="1"/>
  <c r="K27" i="420" a="1"/>
  <c r="K27" i="420" s="1"/>
  <c r="L27" i="420" s="1" a="1"/>
  <c r="L27" i="420" s="1"/>
  <c r="M69" i="420" a="1"/>
  <c r="M69" i="420" s="1"/>
  <c r="M70" i="420" a="1"/>
  <c r="M70" i="420" s="1"/>
  <c r="B2" i="420"/>
  <c r="K3" i="420" s="1" a="1"/>
  <c r="K3" i="420" s="1"/>
  <c r="O69" i="420" a="1"/>
  <c r="O69" i="420" s="1"/>
  <c r="C43" i="420" a="1"/>
  <c r="C43" i="420" s="1"/>
  <c r="D43" i="420" a="1"/>
  <c r="D43" i="420" s="1"/>
  <c r="S43" i="420" a="1"/>
  <c r="S43" i="420" s="1"/>
  <c r="T43" i="420" a="1"/>
  <c r="T43" i="420" s="1"/>
  <c r="D28" i="420" a="1"/>
  <c r="D28" i="420" s="1"/>
  <c r="Y28" i="420" s="1" a="1"/>
  <c r="Y28" i="420" s="1"/>
  <c r="S70" i="420" a="1"/>
  <c r="S70" i="420" s="1"/>
  <c r="N64" i="420" a="1"/>
  <c r="N64" i="420" s="1"/>
  <c r="Y23" i="420" a="1"/>
  <c r="Y23" i="420" s="1"/>
  <c r="W23" i="420" a="1"/>
  <c r="W23" i="420" s="1"/>
  <c r="N56" i="420" a="1"/>
  <c r="N56" i="420" s="1"/>
  <c r="G43" i="420" a="1"/>
  <c r="G43" i="420" s="1"/>
  <c r="F43" i="420" a="1"/>
  <c r="F43" i="420" s="1"/>
  <c r="K49" i="420" a="1"/>
  <c r="K49" i="420" s="1"/>
  <c r="E49" i="420" a="1"/>
  <c r="E49" i="420" s="1"/>
  <c r="I49" i="420" a="1"/>
  <c r="I49" i="420" s="1"/>
  <c r="D49" i="420" a="1"/>
  <c r="D49" i="420" s="1"/>
  <c r="C49" i="420" a="1"/>
  <c r="C49" i="420" s="1"/>
  <c r="F49" i="420" a="1"/>
  <c r="F49" i="420" s="1"/>
  <c r="G49" i="420" a="1"/>
  <c r="G49" i="420" s="1"/>
  <c r="D13" i="420" a="1"/>
  <c r="D13" i="420" s="1"/>
  <c r="K13" i="420" s="1" a="1"/>
  <c r="K13" i="420" s="1"/>
  <c r="L13" i="420" s="1" a="1"/>
  <c r="L13" i="420" s="1"/>
  <c r="K54" i="420" a="1"/>
  <c r="K54" i="420" s="1"/>
  <c r="I54" i="420" a="1"/>
  <c r="I54" i="420" s="1"/>
  <c r="F54" i="420" a="1"/>
  <c r="F54" i="420" s="1"/>
  <c r="D54" i="420" a="1"/>
  <c r="D54" i="420" s="1"/>
  <c r="C54" i="420" a="1"/>
  <c r="C54" i="420" s="1"/>
  <c r="G54" i="420" a="1"/>
  <c r="G54" i="420" s="1"/>
  <c r="E54" i="420" a="1"/>
  <c r="E54" i="420" s="1"/>
  <c r="D18" i="420" a="1"/>
  <c r="D18" i="420" s="1"/>
  <c r="K18" i="420" s="1" a="1"/>
  <c r="K18" i="420" s="1"/>
  <c r="L18" i="420" s="1" a="1"/>
  <c r="L18" i="420" s="1"/>
  <c r="K58" i="420" a="1"/>
  <c r="K58" i="420" s="1"/>
  <c r="I58" i="420" a="1"/>
  <c r="I58" i="420" s="1"/>
  <c r="F58" i="420" a="1"/>
  <c r="F58" i="420" s="1"/>
  <c r="D58" i="420" a="1"/>
  <c r="D58" i="420" s="1"/>
  <c r="C58" i="420" a="1"/>
  <c r="C58" i="420" s="1"/>
  <c r="G58" i="420" a="1"/>
  <c r="G58" i="420" s="1"/>
  <c r="E58" i="420" a="1"/>
  <c r="E58" i="420" s="1"/>
  <c r="D22" i="420" a="1"/>
  <c r="D22" i="420" s="1"/>
  <c r="K22" i="420" s="1" a="1"/>
  <c r="K22" i="420" s="1"/>
  <c r="L22" i="420" s="1" a="1"/>
  <c r="L22" i="420" s="1"/>
  <c r="Y24" i="420" a="1"/>
  <c r="Y24" i="420" s="1"/>
  <c r="X24" i="420" a="1"/>
  <c r="X24" i="420" s="1"/>
  <c r="W24" i="420" a="1"/>
  <c r="W24" i="420" s="1"/>
  <c r="K57" i="420" a="1"/>
  <c r="K57" i="420" s="1"/>
  <c r="E57" i="420" a="1"/>
  <c r="E57" i="420" s="1"/>
  <c r="G57" i="420" a="1"/>
  <c r="G57" i="420" s="1"/>
  <c r="D57" i="420" a="1"/>
  <c r="D57" i="420" s="1"/>
  <c r="I57" i="420" a="1"/>
  <c r="I57" i="420" s="1"/>
  <c r="C57" i="420" a="1"/>
  <c r="C57" i="420" s="1"/>
  <c r="D21" i="420" a="1"/>
  <c r="D21" i="420" s="1"/>
  <c r="K21" i="420" s="1" a="1"/>
  <c r="K21" i="420" s="1"/>
  <c r="L21" i="420" s="1" a="1"/>
  <c r="L21" i="420" s="1"/>
  <c r="F57" i="420" a="1"/>
  <c r="F57" i="420" s="1"/>
  <c r="K50" i="420" a="1"/>
  <c r="K50" i="420" s="1"/>
  <c r="I50" i="420" a="1"/>
  <c r="I50" i="420" s="1"/>
  <c r="F50" i="420" a="1"/>
  <c r="F50" i="420" s="1"/>
  <c r="D50" i="420" a="1"/>
  <c r="D50" i="420" s="1"/>
  <c r="E50" i="420" a="1"/>
  <c r="E50" i="420" s="1"/>
  <c r="G50" i="420" a="1"/>
  <c r="G50" i="420" s="1"/>
  <c r="C50" i="420" a="1"/>
  <c r="C50" i="420" s="1"/>
  <c r="D14" i="420" a="1"/>
  <c r="D14" i="420" s="1"/>
  <c r="I55" i="420" a="1"/>
  <c r="I55" i="420" s="1"/>
  <c r="E55" i="420" a="1"/>
  <c r="E55" i="420" s="1"/>
  <c r="K55" i="420" a="1"/>
  <c r="K55" i="420" s="1"/>
  <c r="G55" i="420" a="1"/>
  <c r="G55" i="420" s="1"/>
  <c r="D55" i="420" a="1"/>
  <c r="D55" i="420" s="1"/>
  <c r="C55" i="420" a="1"/>
  <c r="C55" i="420" s="1"/>
  <c r="M55" i="420" a="1"/>
  <c r="M55" i="420" s="1"/>
  <c r="F55" i="420" a="1"/>
  <c r="F55" i="420" s="1"/>
  <c r="D19" i="420" a="1"/>
  <c r="D19" i="420" s="1"/>
  <c r="I47" i="420" a="1"/>
  <c r="I47" i="420" s="1"/>
  <c r="E47" i="420" a="1"/>
  <c r="E47" i="420" s="1"/>
  <c r="G47" i="420" a="1"/>
  <c r="G47" i="420" s="1"/>
  <c r="D47" i="420" a="1"/>
  <c r="D47" i="420" s="1"/>
  <c r="K47" i="420" a="1"/>
  <c r="K47" i="420" s="1"/>
  <c r="C47" i="420" a="1"/>
  <c r="C47" i="420" s="1"/>
  <c r="D11" i="420" a="1"/>
  <c r="D11" i="420" s="1"/>
  <c r="F47" i="420" a="1"/>
  <c r="F47" i="420" s="1"/>
  <c r="S72" i="420" a="1"/>
  <c r="S72" i="420" s="1"/>
  <c r="O72" i="420" a="1"/>
  <c r="O72" i="420" s="1"/>
  <c r="M72" i="420" a="1"/>
  <c r="M72" i="420" s="1"/>
  <c r="T72" i="420" a="1"/>
  <c r="T72" i="420" s="1"/>
  <c r="R72" i="420" a="1"/>
  <c r="R72" i="420" s="1"/>
  <c r="N72" i="420" a="1"/>
  <c r="N72" i="420" s="1"/>
  <c r="G61" i="420" a="1"/>
  <c r="G61" i="420" s="1"/>
  <c r="E61" i="420" a="1"/>
  <c r="E61" i="420" s="1"/>
  <c r="C61" i="420" a="1"/>
  <c r="C61" i="420" s="1"/>
  <c r="I61" i="420" a="1"/>
  <c r="I61" i="420" s="1"/>
  <c r="F61" i="420" a="1"/>
  <c r="F61" i="420" s="1"/>
  <c r="K61" i="420" a="1"/>
  <c r="K61" i="420" s="1"/>
  <c r="D61" i="420" a="1"/>
  <c r="D61" i="420" s="1"/>
  <c r="D25" i="420" a="1"/>
  <c r="D25" i="420" s="1"/>
  <c r="O45" i="420" a="1"/>
  <c r="O45" i="420" s="1"/>
  <c r="T45" i="420" a="1"/>
  <c r="T45" i="420" s="1"/>
  <c r="N45" i="420" a="1"/>
  <c r="N45" i="420" s="1"/>
  <c r="S45" i="420" a="1"/>
  <c r="S45" i="420" s="1"/>
  <c r="M45" i="420" a="1"/>
  <c r="M45" i="420" s="1"/>
  <c r="R45" i="420" a="1"/>
  <c r="R45" i="420" s="1"/>
  <c r="T58" i="420" a="1"/>
  <c r="T58" i="420" s="1"/>
  <c r="R58" i="420" a="1"/>
  <c r="R58" i="420" s="1"/>
  <c r="N58" i="420" a="1"/>
  <c r="N58" i="420" s="1"/>
  <c r="M58" i="420" a="1"/>
  <c r="M58" i="420" s="1"/>
  <c r="S58" i="420" a="1"/>
  <c r="S58" i="420" s="1"/>
  <c r="O58" i="420" a="1"/>
  <c r="O58" i="420" s="1"/>
  <c r="T50" i="420" a="1"/>
  <c r="T50" i="420" s="1"/>
  <c r="R50" i="420" a="1"/>
  <c r="R50" i="420" s="1"/>
  <c r="N50" i="420" a="1"/>
  <c r="N50" i="420" s="1"/>
  <c r="S50" i="420" a="1"/>
  <c r="S50" i="420" s="1"/>
  <c r="M50" i="420" a="1"/>
  <c r="M50" i="420" s="1"/>
  <c r="O50" i="420" a="1"/>
  <c r="O50" i="420" s="1"/>
  <c r="T46" i="420" a="1"/>
  <c r="T46" i="420" s="1"/>
  <c r="R46" i="420" a="1"/>
  <c r="R46" i="420" s="1"/>
  <c r="N46" i="420" a="1"/>
  <c r="N46" i="420" s="1"/>
  <c r="S46" i="420" a="1"/>
  <c r="S46" i="420" s="1"/>
  <c r="M46" i="420" a="1"/>
  <c r="M46" i="420" s="1"/>
  <c r="O46" i="420" a="1"/>
  <c r="O46" i="420" s="1"/>
  <c r="K10" i="420" a="1"/>
  <c r="K10" i="420" s="1"/>
  <c r="L10" i="420" s="1" a="1"/>
  <c r="L10" i="420" s="1"/>
  <c r="T63" i="420" a="1"/>
  <c r="T63" i="420" s="1"/>
  <c r="R63" i="420" a="1"/>
  <c r="R63" i="420" s="1"/>
  <c r="N63" i="420" a="1"/>
  <c r="N63" i="420" s="1"/>
  <c r="O63" i="420" a="1"/>
  <c r="O63" i="420" s="1"/>
  <c r="M63" i="420" a="1"/>
  <c r="M63" i="420" s="1"/>
  <c r="S63" i="420" a="1"/>
  <c r="S63" i="420" s="1"/>
  <c r="T59" i="420" a="1"/>
  <c r="T59" i="420" s="1"/>
  <c r="O59" i="420" a="1"/>
  <c r="O59" i="420" s="1"/>
  <c r="S59" i="420" a="1"/>
  <c r="S59" i="420" s="1"/>
  <c r="N59" i="420" a="1"/>
  <c r="N59" i="420" s="1"/>
  <c r="M59" i="420" a="1"/>
  <c r="M59" i="420" s="1"/>
  <c r="R59" i="420" a="1"/>
  <c r="R59" i="420" s="1"/>
  <c r="S55" i="420" a="1"/>
  <c r="S55" i="420" s="1"/>
  <c r="M47" i="420" a="1"/>
  <c r="M47" i="420" s="1"/>
  <c r="O61" i="420" a="1"/>
  <c r="O61" i="420" s="1"/>
  <c r="R44" i="420" a="1"/>
  <c r="R44" i="420" s="1"/>
  <c r="F62" i="420" a="1"/>
  <c r="F62" i="420" s="1"/>
  <c r="I62" i="420" a="1"/>
  <c r="I62" i="420" s="1"/>
  <c r="E62" i="420" a="1"/>
  <c r="E62" i="420" s="1"/>
  <c r="D62" i="420" a="1"/>
  <c r="D62" i="420" s="1"/>
  <c r="G62" i="420" a="1"/>
  <c r="G62" i="420" s="1"/>
  <c r="C62" i="420" a="1"/>
  <c r="C62" i="420" s="1"/>
  <c r="K62" i="420" a="1"/>
  <c r="K62" i="420" s="1"/>
  <c r="G48" i="420" a="1"/>
  <c r="G48" i="420" s="1"/>
  <c r="E48" i="420" a="1"/>
  <c r="E48" i="420" s="1"/>
  <c r="C48" i="420" a="1"/>
  <c r="C48" i="420" s="1"/>
  <c r="D48" i="420" a="1"/>
  <c r="D48" i="420" s="1"/>
  <c r="K48" i="420" a="1"/>
  <c r="K48" i="420" s="1"/>
  <c r="F48" i="420" a="1"/>
  <c r="F48" i="420" s="1"/>
  <c r="D12" i="420" a="1"/>
  <c r="D12" i="420" s="1"/>
  <c r="I48" i="420" a="1"/>
  <c r="I48" i="420" s="1"/>
  <c r="O47" i="420" a="1"/>
  <c r="O47" i="420" s="1"/>
  <c r="N61" i="420" a="1"/>
  <c r="N61" i="420" s="1"/>
  <c r="S61" i="420" a="1"/>
  <c r="S61" i="420" s="1"/>
  <c r="T62" i="420" a="1"/>
  <c r="T62" i="420" s="1"/>
  <c r="T44" i="420" a="1"/>
  <c r="T44" i="420" s="1"/>
  <c r="N44" i="420" a="1"/>
  <c r="N44" i="420" s="1"/>
  <c r="X4" i="420"/>
  <c r="R36" i="420" s="1"/>
  <c r="G69" i="420" a="1"/>
  <c r="G69" i="420" s="1"/>
  <c r="E69" i="420" a="1"/>
  <c r="E69" i="420" s="1"/>
  <c r="C69" i="420" a="1"/>
  <c r="C69" i="420" s="1"/>
  <c r="F69" i="420" a="1"/>
  <c r="F69" i="420" s="1"/>
  <c r="K69" i="420" a="1"/>
  <c r="K69" i="420" s="1"/>
  <c r="D33" i="420" a="1"/>
  <c r="D33" i="420" s="1"/>
  <c r="D69" i="420" a="1"/>
  <c r="D69" i="420" s="1"/>
  <c r="I69" i="420" a="1"/>
  <c r="I69" i="420" s="1"/>
  <c r="G65" i="420" a="1"/>
  <c r="G65" i="420" s="1"/>
  <c r="E65" i="420" a="1"/>
  <c r="E65" i="420" s="1"/>
  <c r="C65" i="420" a="1"/>
  <c r="C65" i="420" s="1"/>
  <c r="K65" i="420" a="1"/>
  <c r="K65" i="420" s="1"/>
  <c r="D65" i="420" a="1"/>
  <c r="D65" i="420" s="1"/>
  <c r="I65" i="420" a="1"/>
  <c r="I65" i="420" s="1"/>
  <c r="D29" i="420" a="1"/>
  <c r="D29" i="420" s="1"/>
  <c r="F65" i="420" a="1"/>
  <c r="F65" i="420" s="1"/>
  <c r="K70" i="420" a="1"/>
  <c r="K70" i="420" s="1"/>
  <c r="I70" i="420" a="1"/>
  <c r="I70" i="420" s="1"/>
  <c r="F70" i="420" a="1"/>
  <c r="F70" i="420" s="1"/>
  <c r="D70" i="420" a="1"/>
  <c r="D70" i="420" s="1"/>
  <c r="G70" i="420" a="1"/>
  <c r="G70" i="420" s="1"/>
  <c r="E70" i="420" a="1"/>
  <c r="E70" i="420" s="1"/>
  <c r="C70" i="420" a="1"/>
  <c r="C70" i="420" s="1"/>
  <c r="D34" i="420" a="1"/>
  <c r="D34" i="420" s="1"/>
  <c r="K66" i="420" a="1"/>
  <c r="K66" i="420" s="1"/>
  <c r="I66" i="420" a="1"/>
  <c r="I66" i="420" s="1"/>
  <c r="F66" i="420" a="1"/>
  <c r="F66" i="420" s="1"/>
  <c r="D66" i="420" a="1"/>
  <c r="D66" i="420" s="1"/>
  <c r="C66" i="420" a="1"/>
  <c r="C66" i="420" s="1"/>
  <c r="G66" i="420" a="1"/>
  <c r="G66" i="420" s="1"/>
  <c r="E66" i="420" a="1"/>
  <c r="E66" i="420" s="1"/>
  <c r="M66" i="420" a="1"/>
  <c r="M66" i="420" s="1"/>
  <c r="D30" i="420" a="1"/>
  <c r="D30" i="420" s="1"/>
  <c r="T52" i="420" a="1"/>
  <c r="T52" i="420" s="1"/>
  <c r="O70" i="420" a="1"/>
  <c r="O70" i="420" s="1"/>
  <c r="N70" i="420" a="1"/>
  <c r="N70" i="420" s="1"/>
  <c r="T67" i="420" a="1"/>
  <c r="T67" i="420" s="1"/>
  <c r="R67" i="420" a="1"/>
  <c r="R67" i="420" s="1"/>
  <c r="N67" i="420" a="1"/>
  <c r="N67" i="420" s="1"/>
  <c r="S67" i="420" a="1"/>
  <c r="S67" i="420" s="1"/>
  <c r="M67" i="420" a="1"/>
  <c r="M67" i="420" s="1"/>
  <c r="O67" i="420" a="1"/>
  <c r="O67" i="420" s="1"/>
  <c r="K28" i="420" a="1"/>
  <c r="K28" i="420" s="1"/>
  <c r="L28" i="420" s="1" a="1"/>
  <c r="L28" i="420" s="1"/>
  <c r="K23" i="420" a="1"/>
  <c r="K23" i="420" s="1"/>
  <c r="L23" i="420" s="1" a="1"/>
  <c r="L23" i="420" s="1"/>
  <c r="O57" i="420" a="1"/>
  <c r="O57" i="420" s="1"/>
  <c r="S57" i="420" a="1"/>
  <c r="S57" i="420" s="1"/>
  <c r="N57" i="420" a="1"/>
  <c r="N57" i="420" s="1"/>
  <c r="T57" i="420" a="1"/>
  <c r="T57" i="420" s="1"/>
  <c r="M57" i="420" a="1"/>
  <c r="M57" i="420" s="1"/>
  <c r="R57" i="420" a="1"/>
  <c r="R57" i="420" s="1"/>
  <c r="I51" i="420" a="1"/>
  <c r="I51" i="420" s="1"/>
  <c r="E51" i="420" a="1"/>
  <c r="E51" i="420" s="1"/>
  <c r="G51" i="420" a="1"/>
  <c r="G51" i="420" s="1"/>
  <c r="D51" i="420" a="1"/>
  <c r="D51" i="420" s="1"/>
  <c r="K51" i="420" a="1"/>
  <c r="K51" i="420" s="1"/>
  <c r="C51" i="420" a="1"/>
  <c r="C51" i="420" s="1"/>
  <c r="F51" i="420" a="1"/>
  <c r="F51" i="420" s="1"/>
  <c r="D15" i="420" a="1"/>
  <c r="D15" i="420" s="1"/>
  <c r="O49" i="420" a="1"/>
  <c r="O49" i="420" s="1"/>
  <c r="T49" i="420" a="1"/>
  <c r="T49" i="420" s="1"/>
  <c r="N49" i="420" a="1"/>
  <c r="N49" i="420" s="1"/>
  <c r="S49" i="420" a="1"/>
  <c r="S49" i="420" s="1"/>
  <c r="M49" i="420" a="1"/>
  <c r="M49" i="420" s="1"/>
  <c r="R49" i="420" a="1"/>
  <c r="R49" i="420" s="1"/>
  <c r="X10" i="420" a="1"/>
  <c r="X10" i="420" s="1"/>
  <c r="S60" i="420" a="1"/>
  <c r="S60" i="420" s="1"/>
  <c r="O60" i="420" a="1"/>
  <c r="O60" i="420" s="1"/>
  <c r="M60" i="420" a="1"/>
  <c r="M60" i="420" s="1"/>
  <c r="N60" i="420" a="1"/>
  <c r="N60" i="420" s="1"/>
  <c r="R60" i="420" a="1"/>
  <c r="R60" i="420" s="1"/>
  <c r="T60" i="420" a="1"/>
  <c r="T60" i="420" s="1"/>
  <c r="T54" i="420" a="1"/>
  <c r="T54" i="420" s="1"/>
  <c r="R54" i="420" a="1"/>
  <c r="R54" i="420" s="1"/>
  <c r="N54" i="420" a="1"/>
  <c r="N54" i="420" s="1"/>
  <c r="M54" i="420" a="1"/>
  <c r="M54" i="420" s="1"/>
  <c r="S54" i="420" a="1"/>
  <c r="S54" i="420" s="1"/>
  <c r="O54" i="420" a="1"/>
  <c r="O54" i="420" s="1"/>
  <c r="N55" i="420" a="1"/>
  <c r="N55" i="420" s="1"/>
  <c r="W27" i="420" a="1"/>
  <c r="W27" i="420" s="1"/>
  <c r="T55" i="420" a="1"/>
  <c r="T55" i="420" s="1"/>
  <c r="T51" i="420" a="1"/>
  <c r="T51" i="420" s="1"/>
  <c r="T47" i="420" a="1"/>
  <c r="T47" i="420" s="1"/>
  <c r="K71" i="420" a="1"/>
  <c r="K71" i="420" s="1"/>
  <c r="I71" i="420" a="1"/>
  <c r="I71" i="420" s="1"/>
  <c r="F71" i="420" a="1"/>
  <c r="F71" i="420" s="1"/>
  <c r="D71" i="420" a="1"/>
  <c r="D71" i="420" s="1"/>
  <c r="G71" i="420" a="1"/>
  <c r="G71" i="420" s="1"/>
  <c r="C71" i="420" a="1"/>
  <c r="C71" i="420" s="1"/>
  <c r="E71" i="420" a="1"/>
  <c r="E71" i="420" s="1"/>
  <c r="S68" i="420" a="1"/>
  <c r="S68" i="420" s="1"/>
  <c r="O68" i="420" a="1"/>
  <c r="O68" i="420" s="1"/>
  <c r="M68" i="420" a="1"/>
  <c r="M68" i="420" s="1"/>
  <c r="N68" i="420" a="1"/>
  <c r="N68" i="420" s="1"/>
  <c r="T68" i="420" a="1"/>
  <c r="T68" i="420" s="1"/>
  <c r="R68" i="420" a="1"/>
  <c r="R68" i="420" s="1"/>
  <c r="O65" i="420" a="1"/>
  <c r="O65" i="420" s="1"/>
  <c r="R52" i="420" a="1"/>
  <c r="R52" i="420" s="1"/>
  <c r="N48" i="420" a="1"/>
  <c r="N48" i="420" s="1"/>
  <c r="Y10" i="420" a="1"/>
  <c r="Y10" i="420" s="1"/>
  <c r="O66" i="420" a="1"/>
  <c r="O66" i="420" s="1"/>
  <c r="T66" i="420" a="1"/>
  <c r="T66" i="420" s="1"/>
  <c r="T61" i="420" a="1"/>
  <c r="T61" i="420" s="1"/>
  <c r="T48" i="420" a="1"/>
  <c r="T48" i="420" s="1"/>
  <c r="T69" i="420" a="1"/>
  <c r="T69" i="420" s="1"/>
  <c r="S69" i="420" a="1"/>
  <c r="S69" i="420" s="1"/>
  <c r="M62" i="420" a="1"/>
  <c r="M62" i="420" s="1"/>
  <c r="T56" i="420" a="1"/>
  <c r="T56" i="420" s="1"/>
  <c r="N51" i="420" a="1"/>
  <c r="N51" i="420" s="1"/>
  <c r="G60" i="420" a="1"/>
  <c r="G60" i="420" s="1"/>
  <c r="E60" i="420" a="1"/>
  <c r="E60" i="420" s="1"/>
  <c r="C60" i="420" a="1"/>
  <c r="C60" i="420" s="1"/>
  <c r="D60" i="420" a="1"/>
  <c r="D60" i="420" s="1"/>
  <c r="F60" i="420" a="1"/>
  <c r="F60" i="420" s="1"/>
  <c r="I60" i="420" a="1"/>
  <c r="I60" i="420" s="1"/>
  <c r="K60" i="420" a="1"/>
  <c r="K60" i="420" s="1"/>
  <c r="O53" i="420" a="1"/>
  <c r="O53" i="420" s="1"/>
  <c r="S53" i="420" a="1"/>
  <c r="S53" i="420" s="1"/>
  <c r="N53" i="420" a="1"/>
  <c r="N53" i="420" s="1"/>
  <c r="R17" i="420"/>
  <c r="R53" i="420" a="1"/>
  <c r="R53" i="420" s="1"/>
  <c r="M53" i="420" a="1"/>
  <c r="M53" i="420" s="1"/>
  <c r="T53" i="420" a="1"/>
  <c r="T53" i="420" s="1"/>
  <c r="G44" i="420" a="1"/>
  <c r="G44" i="420" s="1"/>
  <c r="E44" i="420" a="1"/>
  <c r="E44" i="420" s="1"/>
  <c r="C44" i="420" a="1"/>
  <c r="C44" i="420" s="1"/>
  <c r="D44" i="420" a="1"/>
  <c r="D44" i="420" s="1"/>
  <c r="K44" i="420" a="1"/>
  <c r="K44" i="420" s="1"/>
  <c r="F44" i="420" a="1"/>
  <c r="F44" i="420" s="1"/>
  <c r="H8" i="420" a="1"/>
  <c r="H8" i="420" s="1"/>
  <c r="AA8" i="420" s="1" a="1"/>
  <c r="AA8" i="420" s="1"/>
  <c r="D8" i="420" a="1"/>
  <c r="D8" i="420" s="1"/>
  <c r="I44" i="420" a="1"/>
  <c r="I44" i="420" s="1"/>
  <c r="S44" i="420" a="1"/>
  <c r="S44" i="420" s="1"/>
  <c r="K67" i="420" a="1"/>
  <c r="K67" i="420" s="1"/>
  <c r="I67" i="420" a="1"/>
  <c r="I67" i="420" s="1"/>
  <c r="F67" i="420" a="1"/>
  <c r="F67" i="420" s="1"/>
  <c r="D67" i="420" a="1"/>
  <c r="D67" i="420" s="1"/>
  <c r="G67" i="420" a="1"/>
  <c r="G67" i="420" s="1"/>
  <c r="C67" i="420" a="1"/>
  <c r="C67" i="420" s="1"/>
  <c r="E67" i="420" a="1"/>
  <c r="E67" i="420" s="1"/>
  <c r="D31" i="420" a="1"/>
  <c r="D31" i="420" s="1"/>
  <c r="K31" i="420" s="1" a="1"/>
  <c r="K31" i="420" s="1"/>
  <c r="L31" i="420" s="1" a="1"/>
  <c r="L31" i="420" s="1"/>
  <c r="G64" i="420" a="1"/>
  <c r="G64" i="420" s="1"/>
  <c r="E64" i="420" a="1"/>
  <c r="E64" i="420" s="1"/>
  <c r="C64" i="420" a="1"/>
  <c r="C64" i="420" s="1"/>
  <c r="K64" i="420" a="1"/>
  <c r="K64" i="420" s="1"/>
  <c r="D64" i="420" a="1"/>
  <c r="D64" i="420" s="1"/>
  <c r="I64" i="420" a="1"/>
  <c r="I64" i="420" s="1"/>
  <c r="F64" i="420" a="1"/>
  <c r="F64" i="420" s="1"/>
  <c r="K53" i="420" a="1"/>
  <c r="K53" i="420" s="1"/>
  <c r="E53" i="420" a="1"/>
  <c r="E53" i="420" s="1"/>
  <c r="G53" i="420" a="1"/>
  <c r="G53" i="420" s="1"/>
  <c r="D53" i="420" a="1"/>
  <c r="D53" i="420" s="1"/>
  <c r="I53" i="420" a="1"/>
  <c r="I53" i="420" s="1"/>
  <c r="C53" i="420" a="1"/>
  <c r="C53" i="420" s="1"/>
  <c r="F53" i="420" a="1"/>
  <c r="F53" i="420" s="1"/>
  <c r="D17" i="420" a="1"/>
  <c r="D17" i="420" s="1"/>
  <c r="K45" i="420" a="1"/>
  <c r="K45" i="420" s="1"/>
  <c r="E45" i="420" a="1"/>
  <c r="E45" i="420" s="1"/>
  <c r="I45" i="420" a="1"/>
  <c r="I45" i="420" s="1"/>
  <c r="D45" i="420" a="1"/>
  <c r="D45" i="420" s="1"/>
  <c r="C45" i="420" a="1"/>
  <c r="C45" i="420" s="1"/>
  <c r="F45" i="420" a="1"/>
  <c r="F45" i="420" s="1"/>
  <c r="G45" i="420" a="1"/>
  <c r="G45" i="420" s="1"/>
  <c r="D9" i="420" a="1"/>
  <c r="D9" i="420" s="1"/>
  <c r="X27" i="420" a="1"/>
  <c r="X27" i="420" s="1"/>
  <c r="G52" i="420" a="1"/>
  <c r="G52" i="420" s="1"/>
  <c r="E52" i="420" a="1"/>
  <c r="E52" i="420" s="1"/>
  <c r="C52" i="420" a="1"/>
  <c r="C52" i="420" s="1"/>
  <c r="D52" i="420" a="1"/>
  <c r="D52" i="420" s="1"/>
  <c r="F52" i="420" a="1"/>
  <c r="F52" i="420" s="1"/>
  <c r="I52" i="420" a="1"/>
  <c r="I52" i="420" s="1"/>
  <c r="D16" i="420" a="1"/>
  <c r="D16" i="420" s="1"/>
  <c r="K52" i="420" a="1"/>
  <c r="K52" i="420" s="1"/>
  <c r="K46" i="420" a="1"/>
  <c r="K46" i="420" s="1"/>
  <c r="I46" i="420" a="1"/>
  <c r="I46" i="420" s="1"/>
  <c r="F46" i="420" a="1"/>
  <c r="F46" i="420" s="1"/>
  <c r="D46" i="420" a="1"/>
  <c r="D46" i="420" s="1"/>
  <c r="E46" i="420" a="1"/>
  <c r="E46" i="420" s="1"/>
  <c r="G46" i="420" a="1"/>
  <c r="G46" i="420" s="1"/>
  <c r="C46" i="420" a="1"/>
  <c r="C46" i="420" s="1"/>
  <c r="O55" i="420" a="1"/>
  <c r="O55" i="420" s="1"/>
  <c r="G68" i="420" a="1"/>
  <c r="G68" i="420" s="1"/>
  <c r="E68" i="420" a="1"/>
  <c r="E68" i="420" s="1"/>
  <c r="C68" i="420" a="1"/>
  <c r="C68" i="420" s="1"/>
  <c r="F68" i="420" a="1"/>
  <c r="F68" i="420" s="1"/>
  <c r="K68" i="420" a="1"/>
  <c r="K68" i="420" s="1"/>
  <c r="I68" i="420" a="1"/>
  <c r="I68" i="420" s="1"/>
  <c r="D68" i="420" a="1"/>
  <c r="D68" i="420" s="1"/>
  <c r="D32" i="420" a="1"/>
  <c r="D32" i="420" s="1"/>
  <c r="K32" i="420" s="1" a="1"/>
  <c r="K32" i="420" s="1"/>
  <c r="L32" i="420" s="1" a="1"/>
  <c r="L32" i="420" s="1"/>
  <c r="O52" i="420" a="1"/>
  <c r="O52" i="420" s="1"/>
  <c r="R48" i="420" a="1"/>
  <c r="R48" i="420" s="1"/>
  <c r="S48" i="420" a="1"/>
  <c r="S48" i="420" s="1"/>
  <c r="M64" i="420" a="1"/>
  <c r="M64" i="420" s="1"/>
  <c r="R62" i="420" a="1"/>
  <c r="R62" i="420" s="1"/>
  <c r="T65" i="420" a="1"/>
  <c r="T65" i="420" s="1"/>
  <c r="S51" i="420" a="1"/>
  <c r="S51" i="420" s="1"/>
  <c r="R70" i="420" a="1"/>
  <c r="R70" i="420" s="1"/>
  <c r="K24" i="420" a="1"/>
  <c r="K24" i="420" s="1"/>
  <c r="L24" i="420" s="1" a="1"/>
  <c r="L24" i="420" s="1"/>
  <c r="G56" i="420" a="1"/>
  <c r="G56" i="420" s="1"/>
  <c r="E56" i="420" a="1"/>
  <c r="E56" i="420" s="1"/>
  <c r="C56" i="420" a="1"/>
  <c r="C56" i="420" s="1"/>
  <c r="D56" i="420" a="1"/>
  <c r="D56" i="420" s="1"/>
  <c r="F56" i="420" a="1"/>
  <c r="F56" i="420" s="1"/>
  <c r="K56" i="420" a="1"/>
  <c r="K56" i="420" s="1"/>
  <c r="D20" i="420" a="1"/>
  <c r="D20" i="420" s="1"/>
  <c r="I56" i="420" a="1"/>
  <c r="I56" i="420" s="1"/>
  <c r="N47" i="420" a="1"/>
  <c r="N47" i="420" s="1"/>
  <c r="D35" i="420" a="1"/>
  <c r="D35" i="420" s="1"/>
  <c r="K63" i="420" a="1"/>
  <c r="K63" i="420" s="1"/>
  <c r="I63" i="420" a="1"/>
  <c r="I63" i="420" s="1"/>
  <c r="F63" i="420" a="1"/>
  <c r="F63" i="420" s="1"/>
  <c r="D63" i="420" a="1"/>
  <c r="D63" i="420" s="1"/>
  <c r="E63" i="420" a="1"/>
  <c r="E63" i="420" s="1"/>
  <c r="G63" i="420" a="1"/>
  <c r="G63" i="420" s="1"/>
  <c r="C63" i="420" a="1"/>
  <c r="C63" i="420" s="1"/>
  <c r="I59" i="420" a="1"/>
  <c r="I59" i="420" s="1"/>
  <c r="E59" i="420" a="1"/>
  <c r="E59" i="420" s="1"/>
  <c r="K59" i="420" a="1"/>
  <c r="K59" i="420" s="1"/>
  <c r="G59" i="420" a="1"/>
  <c r="G59" i="420" s="1"/>
  <c r="F59" i="420" a="1"/>
  <c r="F59" i="420" s="1"/>
  <c r="C59" i="420" a="1"/>
  <c r="C59" i="420" s="1"/>
  <c r="D59" i="420" a="1"/>
  <c r="D59" i="420" s="1"/>
  <c r="R55" i="420" a="1"/>
  <c r="R55" i="420" s="1"/>
  <c r="R51" i="420" a="1"/>
  <c r="R51" i="420" s="1"/>
  <c r="R47" i="420" a="1"/>
  <c r="R47" i="420" s="1"/>
  <c r="T71" i="420" a="1"/>
  <c r="T71" i="420" s="1"/>
  <c r="R71" i="420" a="1"/>
  <c r="R71" i="420" s="1"/>
  <c r="N71" i="420" a="1"/>
  <c r="N71" i="420" s="1"/>
  <c r="S71" i="420" a="1"/>
  <c r="S71" i="420" s="1"/>
  <c r="M71" i="420" a="1"/>
  <c r="M71" i="420" s="1"/>
  <c r="O71" i="420" a="1"/>
  <c r="O71" i="420" s="1"/>
  <c r="N65" i="420" a="1"/>
  <c r="N65" i="420" s="1"/>
  <c r="S65" i="420" a="1"/>
  <c r="S65" i="420" s="1"/>
  <c r="N52" i="420" a="1"/>
  <c r="N52" i="420" s="1"/>
  <c r="M48" i="420" a="1"/>
  <c r="M48" i="420" s="1"/>
  <c r="R61" i="420" a="1"/>
  <c r="R61" i="420" s="1"/>
  <c r="S66" i="420" a="1"/>
  <c r="S66" i="420" s="1"/>
  <c r="T64" i="420" a="1"/>
  <c r="T64" i="420" s="1"/>
  <c r="S64" i="420" a="1"/>
  <c r="S64" i="420" s="1"/>
  <c r="M61" i="420" a="1"/>
  <c r="M61" i="420" s="1"/>
  <c r="G72" i="420" a="1"/>
  <c r="G72" i="420" s="1"/>
  <c r="E72" i="420" a="1"/>
  <c r="E72" i="420" s="1"/>
  <c r="C72" i="420" a="1"/>
  <c r="C72" i="420" s="1"/>
  <c r="K72" i="420" a="1"/>
  <c r="K72" i="420" s="1"/>
  <c r="D72" i="420" a="1"/>
  <c r="D72" i="420" s="1"/>
  <c r="I72" i="420" a="1"/>
  <c r="I72" i="420" s="1"/>
  <c r="F72" i="420" a="1"/>
  <c r="F72" i="420" s="1"/>
  <c r="D36" i="420" a="1"/>
  <c r="D36" i="420" s="1"/>
  <c r="K36" i="420" s="1" a="1"/>
  <c r="K36" i="420" s="1"/>
  <c r="L36" i="420" s="1" a="1"/>
  <c r="L36" i="420" s="1"/>
  <c r="N69" i="420" a="1"/>
  <c r="N69" i="420" s="1"/>
  <c r="S62" i="420" a="1"/>
  <c r="S62" i="420" s="1"/>
  <c r="R56" i="420" a="1"/>
  <c r="R56" i="420" s="1"/>
  <c r="S56" i="420" a="1"/>
  <c r="S56" i="420" s="1"/>
  <c r="O44" i="420" a="1"/>
  <c r="O44" i="420" s="1"/>
  <c r="Y33" i="421" l="1" a="1"/>
  <c r="Y33" i="421" s="1"/>
  <c r="K33" i="421" a="1"/>
  <c r="K33" i="421" s="1"/>
  <c r="L33" i="421" s="1" a="1"/>
  <c r="L33" i="421" s="1"/>
  <c r="X33" i="421" a="1"/>
  <c r="X33" i="421" s="1"/>
  <c r="W26" i="421" a="1"/>
  <c r="W26" i="421" s="1"/>
  <c r="X26" i="421" a="1"/>
  <c r="X26" i="421" s="1"/>
  <c r="Y26" i="421" a="1"/>
  <c r="Y26" i="421" s="1"/>
  <c r="Y22" i="421" a="1"/>
  <c r="Y22" i="421" s="1"/>
  <c r="R27" i="421"/>
  <c r="R26" i="421"/>
  <c r="R17" i="421"/>
  <c r="R11" i="421"/>
  <c r="R10" i="421"/>
  <c r="R7" i="421"/>
  <c r="K3" i="421" a="1"/>
  <c r="K3" i="421" s="1"/>
  <c r="J3" i="421" a="1"/>
  <c r="J3" i="421" s="1"/>
  <c r="R13" i="420"/>
  <c r="R21" i="420"/>
  <c r="R35" i="420"/>
  <c r="R32" i="420"/>
  <c r="R18" i="420"/>
  <c r="R24" i="420"/>
  <c r="R31" i="420"/>
  <c r="K7" i="420" a="1"/>
  <c r="K7" i="420" s="1"/>
  <c r="W7" i="420" a="1"/>
  <c r="W7" i="420" s="1"/>
  <c r="X7" i="421" a="1"/>
  <c r="X7" i="421" s="1"/>
  <c r="Y7" i="421" a="1"/>
  <c r="Y7" i="421" s="1"/>
  <c r="K26" i="420" a="1"/>
  <c r="K26" i="420" s="1"/>
  <c r="L26" i="420" s="1" a="1"/>
  <c r="L26" i="420" s="1"/>
  <c r="W26" i="420" a="1"/>
  <c r="W26" i="420" s="1"/>
  <c r="Y26" i="420" a="1"/>
  <c r="Y26" i="420" s="1"/>
  <c r="W7" i="421" a="1"/>
  <c r="W7" i="421" s="1"/>
  <c r="Y7" i="420" a="1"/>
  <c r="Y7" i="420" s="1"/>
  <c r="K22" i="421" a="1"/>
  <c r="K22" i="421" s="1"/>
  <c r="L22" i="421" s="1" a="1"/>
  <c r="L22" i="421" s="1"/>
  <c r="W24" i="421" a="1"/>
  <c r="W24" i="421" s="1"/>
  <c r="X24" i="421" a="1"/>
  <c r="X24" i="421" s="1"/>
  <c r="K24" i="421" a="1"/>
  <c r="K24" i="421" s="1"/>
  <c r="L24" i="421" s="1" a="1"/>
  <c r="L24" i="421" s="1"/>
  <c r="W22" i="421" a="1"/>
  <c r="W22" i="421" s="1"/>
  <c r="R15" i="421"/>
  <c r="R24" i="421"/>
  <c r="R19" i="421"/>
  <c r="R20" i="421"/>
  <c r="R14" i="421"/>
  <c r="R9" i="421"/>
  <c r="R32" i="421"/>
  <c r="R30" i="421"/>
  <c r="R33" i="421"/>
  <c r="R36" i="421"/>
  <c r="R8" i="421"/>
  <c r="R22" i="421"/>
  <c r="R12" i="421"/>
  <c r="R25" i="421"/>
  <c r="R35" i="421"/>
  <c r="R31" i="421"/>
  <c r="R34" i="421"/>
  <c r="R13" i="421"/>
  <c r="R18" i="421"/>
  <c r="R23" i="421"/>
  <c r="R28" i="421"/>
  <c r="R21" i="421"/>
  <c r="R16" i="421"/>
  <c r="X21" i="421" a="1"/>
  <c r="X21" i="421" s="1"/>
  <c r="Y21" i="421" a="1"/>
  <c r="Y21" i="421" s="1"/>
  <c r="W21" i="421" a="1"/>
  <c r="W21" i="421" s="1"/>
  <c r="K21" i="421" a="1"/>
  <c r="K21" i="421" s="1"/>
  <c r="L21" i="421" s="1" a="1"/>
  <c r="L21" i="421" s="1"/>
  <c r="Y30" i="421" a="1"/>
  <c r="Y30" i="421" s="1"/>
  <c r="W30" i="421" a="1"/>
  <c r="W30" i="421" s="1"/>
  <c r="K30" i="421" a="1"/>
  <c r="K30" i="421" s="1"/>
  <c r="L30" i="421" s="1" a="1"/>
  <c r="L30" i="421" s="1"/>
  <c r="X30" i="421" a="1"/>
  <c r="X30" i="421" s="1"/>
  <c r="W15" i="421" a="1"/>
  <c r="W15" i="421" s="1"/>
  <c r="Y15" i="421" a="1"/>
  <c r="Y15" i="421" s="1"/>
  <c r="X15" i="421" a="1"/>
  <c r="X15" i="421" s="1"/>
  <c r="K15" i="421" a="1"/>
  <c r="K15" i="421" s="1"/>
  <c r="L15" i="421" s="1" a="1"/>
  <c r="L15" i="421" s="1"/>
  <c r="X27" i="421" a="1"/>
  <c r="X27" i="421" s="1"/>
  <c r="Y27" i="421" a="1"/>
  <c r="Y27" i="421" s="1"/>
  <c r="W27" i="421" a="1"/>
  <c r="W27" i="421" s="1"/>
  <c r="K27" i="421" a="1"/>
  <c r="K27" i="421" s="1"/>
  <c r="L27" i="421" s="1" a="1"/>
  <c r="L27" i="421" s="1"/>
  <c r="Y14" i="421" a="1"/>
  <c r="Y14" i="421" s="1"/>
  <c r="W14" i="421" a="1"/>
  <c r="W14" i="421" s="1"/>
  <c r="K14" i="421" a="1"/>
  <c r="K14" i="421" s="1"/>
  <c r="L14" i="421" s="1" a="1"/>
  <c r="L14" i="421" s="1"/>
  <c r="X14" i="421" a="1"/>
  <c r="X14" i="421" s="1"/>
  <c r="W11" i="421" a="1"/>
  <c r="W11" i="421" s="1"/>
  <c r="Y11" i="421" a="1"/>
  <c r="Y11" i="421" s="1"/>
  <c r="X11" i="421" a="1"/>
  <c r="X11" i="421" s="1"/>
  <c r="K11" i="421" a="1"/>
  <c r="K11" i="421" s="1"/>
  <c r="L11" i="421" s="1" a="1"/>
  <c r="L11" i="421" s="1"/>
  <c r="W35" i="421" a="1"/>
  <c r="W35" i="421" s="1"/>
  <c r="Y35" i="421" a="1"/>
  <c r="Y35" i="421" s="1"/>
  <c r="K35" i="421" a="1"/>
  <c r="K35" i="421" s="1"/>
  <c r="L35" i="421" s="1" a="1"/>
  <c r="L35" i="421" s="1"/>
  <c r="X35" i="421" a="1"/>
  <c r="X35" i="421" s="1"/>
  <c r="X36" i="421" a="1"/>
  <c r="X36" i="421" s="1"/>
  <c r="Y36" i="421" a="1"/>
  <c r="Y36" i="421" s="1"/>
  <c r="W36" i="421" a="1"/>
  <c r="W36" i="421" s="1"/>
  <c r="K36" i="421" a="1"/>
  <c r="K36" i="421" s="1"/>
  <c r="L36" i="421" s="1" a="1"/>
  <c r="L36" i="421" s="1"/>
  <c r="Y31" i="421" a="1"/>
  <c r="Y31" i="421" s="1"/>
  <c r="W31" i="421" a="1"/>
  <c r="W31" i="421" s="1"/>
  <c r="K31" i="421" a="1"/>
  <c r="K31" i="421" s="1"/>
  <c r="L31" i="421" s="1" a="1"/>
  <c r="L31" i="421" s="1"/>
  <c r="X31" i="421" a="1"/>
  <c r="X31" i="421" s="1"/>
  <c r="W34" i="421" a="1"/>
  <c r="W34" i="421" s="1"/>
  <c r="X34" i="421" a="1"/>
  <c r="X34" i="421" s="1"/>
  <c r="Y34" i="421" a="1"/>
  <c r="Y34" i="421" s="1"/>
  <c r="Y29" i="421" a="1"/>
  <c r="Y29" i="421" s="1"/>
  <c r="W29" i="421" a="1"/>
  <c r="W29" i="421" s="1"/>
  <c r="X29" i="421" a="1"/>
  <c r="X29" i="421" s="1"/>
  <c r="K29" i="421" a="1"/>
  <c r="K29" i="421" s="1"/>
  <c r="L29" i="421" s="1" a="1"/>
  <c r="L29" i="421" s="1"/>
  <c r="Y16" i="421" a="1"/>
  <c r="Y16" i="421" s="1"/>
  <c r="W16" i="421" a="1"/>
  <c r="W16" i="421" s="1"/>
  <c r="K16" i="421" a="1"/>
  <c r="K16" i="421" s="1"/>
  <c r="L16" i="421" s="1" a="1"/>
  <c r="L16" i="421" s="1"/>
  <c r="X16" i="421" a="1"/>
  <c r="X16" i="421" s="1"/>
  <c r="W9" i="421" a="1"/>
  <c r="W9" i="421" s="1"/>
  <c r="Y9" i="421" a="1"/>
  <c r="Y9" i="421" s="1"/>
  <c r="K9" i="421" a="1"/>
  <c r="K9" i="421" s="1"/>
  <c r="X9" i="421" a="1"/>
  <c r="X9" i="421" s="1"/>
  <c r="W13" i="421" a="1"/>
  <c r="W13" i="421" s="1"/>
  <c r="Y13" i="421" a="1"/>
  <c r="Y13" i="421" s="1"/>
  <c r="X13" i="421" a="1"/>
  <c r="X13" i="421" s="1"/>
  <c r="K13" i="421" a="1"/>
  <c r="K13" i="421" s="1"/>
  <c r="L13" i="421" s="1" a="1"/>
  <c r="L13" i="421" s="1"/>
  <c r="W17" i="421" a="1"/>
  <c r="W17" i="421" s="1"/>
  <c r="Y17" i="421" a="1"/>
  <c r="Y17" i="421" s="1"/>
  <c r="K17" i="421" a="1"/>
  <c r="K17" i="421" s="1"/>
  <c r="L17" i="421" s="1" a="1"/>
  <c r="L17" i="421" s="1"/>
  <c r="X17" i="421" a="1"/>
  <c r="X17" i="421" s="1"/>
  <c r="K34" i="421" a="1"/>
  <c r="K34" i="421" s="1"/>
  <c r="L34" i="421" s="1" a="1"/>
  <c r="L34" i="421" s="1"/>
  <c r="W12" i="421" a="1"/>
  <c r="W12" i="421" s="1"/>
  <c r="Y12" i="421" a="1"/>
  <c r="Y12" i="421" s="1"/>
  <c r="K12" i="421" a="1"/>
  <c r="K12" i="421" s="1"/>
  <c r="L12" i="421" s="1" a="1"/>
  <c r="L12" i="421" s="1"/>
  <c r="X12" i="421" a="1"/>
  <c r="X12" i="421" s="1"/>
  <c r="W19" i="421" a="1"/>
  <c r="W19" i="421" s="1"/>
  <c r="Y19" i="421" a="1"/>
  <c r="Y19" i="421" s="1"/>
  <c r="X19" i="421" a="1"/>
  <c r="X19" i="421" s="1"/>
  <c r="K19" i="421" a="1"/>
  <c r="K19" i="421" s="1"/>
  <c r="L19" i="421" s="1" a="1"/>
  <c r="L19" i="421" s="1"/>
  <c r="Y8" i="421" a="1"/>
  <c r="Y8" i="421" s="1"/>
  <c r="W8" i="421" a="1"/>
  <c r="W8" i="421" s="1"/>
  <c r="K8" i="421" a="1"/>
  <c r="K8" i="421" s="1"/>
  <c r="X8" i="421" a="1"/>
  <c r="X8" i="421" s="1"/>
  <c r="H9" i="421" a="1"/>
  <c r="H9" i="421" s="1"/>
  <c r="X23" i="421" a="1"/>
  <c r="X23" i="421" s="1"/>
  <c r="Y23" i="421" a="1"/>
  <c r="Y23" i="421" s="1"/>
  <c r="W23" i="421" a="1"/>
  <c r="W23" i="421" s="1"/>
  <c r="K23" i="421" a="1"/>
  <c r="K23" i="421" s="1"/>
  <c r="L23" i="421" s="1" a="1"/>
  <c r="L23" i="421" s="1"/>
  <c r="Y32" i="421" a="1"/>
  <c r="Y32" i="421" s="1"/>
  <c r="W32" i="421" a="1"/>
  <c r="W32" i="421" s="1"/>
  <c r="K32" i="421" a="1"/>
  <c r="K32" i="421" s="1"/>
  <c r="L32" i="421" s="1" a="1"/>
  <c r="L32" i="421" s="1"/>
  <c r="X32" i="421" a="1"/>
  <c r="X32" i="421" s="1"/>
  <c r="Y10" i="421" a="1"/>
  <c r="Y10" i="421" s="1"/>
  <c r="W10" i="421" a="1"/>
  <c r="W10" i="421" s="1"/>
  <c r="K10" i="421" a="1"/>
  <c r="K10" i="421" s="1"/>
  <c r="L10" i="421" s="1" a="1"/>
  <c r="L10" i="421" s="1"/>
  <c r="X10" i="421" a="1"/>
  <c r="X10" i="421" s="1"/>
  <c r="Y18" i="421" a="1"/>
  <c r="Y18" i="421" s="1"/>
  <c r="W18" i="421" a="1"/>
  <c r="W18" i="421" s="1"/>
  <c r="K18" i="421" a="1"/>
  <c r="K18" i="421" s="1"/>
  <c r="L18" i="421" s="1" a="1"/>
  <c r="L18" i="421" s="1"/>
  <c r="X18" i="421" a="1"/>
  <c r="X18" i="421" s="1"/>
  <c r="X25" i="421" a="1"/>
  <c r="X25" i="421" s="1"/>
  <c r="W25" i="421" a="1"/>
  <c r="W25" i="421" s="1"/>
  <c r="Y25" i="421" a="1"/>
  <c r="Y25" i="421" s="1"/>
  <c r="K25" i="421" a="1"/>
  <c r="K25" i="421" s="1"/>
  <c r="L25" i="421" s="1" a="1"/>
  <c r="L25" i="421" s="1"/>
  <c r="W28" i="420" a="1"/>
  <c r="W28" i="420" s="1"/>
  <c r="X28" i="420" a="1"/>
  <c r="X28" i="420" s="1"/>
  <c r="Y14" i="420" a="1"/>
  <c r="Y14" i="420" s="1"/>
  <c r="W14" i="420" a="1"/>
  <c r="W14" i="420" s="1"/>
  <c r="X14" i="420" a="1"/>
  <c r="X14" i="420" s="1"/>
  <c r="X20" i="420" a="1"/>
  <c r="X20" i="420" s="1"/>
  <c r="W20" i="420" a="1"/>
  <c r="W20" i="420" s="1"/>
  <c r="K20" i="420" a="1"/>
  <c r="K20" i="420" s="1"/>
  <c r="L20" i="420" s="1" a="1"/>
  <c r="L20" i="420" s="1"/>
  <c r="Y20" i="420" a="1"/>
  <c r="Y20" i="420" s="1"/>
  <c r="X16" i="420" a="1"/>
  <c r="X16" i="420" s="1"/>
  <c r="K16" i="420" a="1"/>
  <c r="K16" i="420" s="1"/>
  <c r="L16" i="420" s="1" a="1"/>
  <c r="L16" i="420" s="1"/>
  <c r="W16" i="420" a="1"/>
  <c r="W16" i="420" s="1"/>
  <c r="Y16" i="420" a="1"/>
  <c r="Y16" i="420" s="1"/>
  <c r="X33" i="420" a="1"/>
  <c r="X33" i="420" s="1"/>
  <c r="W33" i="420" a="1"/>
  <c r="W33" i="420" s="1"/>
  <c r="Y33" i="420" a="1"/>
  <c r="Y33" i="420" s="1"/>
  <c r="K33" i="420" a="1"/>
  <c r="K33" i="420" s="1"/>
  <c r="L33" i="420" s="1" a="1"/>
  <c r="L33" i="420" s="1"/>
  <c r="R25" i="420"/>
  <c r="R15" i="420"/>
  <c r="R11" i="420"/>
  <c r="R28" i="420"/>
  <c r="R19" i="420"/>
  <c r="R7" i="420"/>
  <c r="R8" i="420"/>
  <c r="R33" i="420"/>
  <c r="R16" i="420"/>
  <c r="R34" i="420"/>
  <c r="R30" i="420"/>
  <c r="R12" i="420"/>
  <c r="R20" i="420"/>
  <c r="R26" i="420"/>
  <c r="R29" i="420"/>
  <c r="R27" i="420"/>
  <c r="K14" i="420" a="1"/>
  <c r="K14" i="420" s="1"/>
  <c r="X19" i="420" a="1"/>
  <c r="X19" i="420" s="1"/>
  <c r="W19" i="420" a="1"/>
  <c r="W19" i="420" s="1"/>
  <c r="Y19" i="420" a="1"/>
  <c r="Y19" i="420" s="1"/>
  <c r="K19" i="420" a="1"/>
  <c r="K19" i="420" s="1"/>
  <c r="L19" i="420" s="1" a="1"/>
  <c r="L19" i="420" s="1"/>
  <c r="X35" i="420" a="1"/>
  <c r="X35" i="420" s="1"/>
  <c r="K35" i="420" a="1"/>
  <c r="K35" i="420" s="1"/>
  <c r="L35" i="420" s="1" a="1"/>
  <c r="L35" i="420" s="1"/>
  <c r="W35" i="420" a="1"/>
  <c r="W35" i="420" s="1"/>
  <c r="Y35" i="420" a="1"/>
  <c r="Y35" i="420" s="1"/>
  <c r="X9" i="420" a="1"/>
  <c r="X9" i="420" s="1"/>
  <c r="Y9" i="420" a="1"/>
  <c r="Y9" i="420" s="1"/>
  <c r="W9" i="420" a="1"/>
  <c r="W9" i="420" s="1"/>
  <c r="K9" i="420" a="1"/>
  <c r="K9" i="420" s="1"/>
  <c r="W32" i="420" a="1"/>
  <c r="W32" i="420" s="1"/>
  <c r="X32" i="420" a="1"/>
  <c r="X32" i="420" s="1"/>
  <c r="Y32" i="420" a="1"/>
  <c r="Y32" i="420" s="1"/>
  <c r="X17" i="420" a="1"/>
  <c r="X17" i="420" s="1"/>
  <c r="W17" i="420" a="1"/>
  <c r="W17" i="420" s="1"/>
  <c r="Y17" i="420" a="1"/>
  <c r="Y17" i="420" s="1"/>
  <c r="X31" i="420" a="1"/>
  <c r="X31" i="420" s="1"/>
  <c r="W31" i="420" a="1"/>
  <c r="W31" i="420" s="1"/>
  <c r="Y31" i="420" a="1"/>
  <c r="Y31" i="420" s="1"/>
  <c r="K17" i="420" a="1"/>
  <c r="K17" i="420" s="1"/>
  <c r="L17" i="420" s="1" a="1"/>
  <c r="L17" i="420" s="1"/>
  <c r="W15" i="420" a="1"/>
  <c r="W15" i="420" s="1"/>
  <c r="X15" i="420" a="1"/>
  <c r="X15" i="420" s="1"/>
  <c r="K15" i="420" a="1"/>
  <c r="K15" i="420" s="1"/>
  <c r="L15" i="420" s="1" a="1"/>
  <c r="L15" i="420" s="1"/>
  <c r="Y15" i="420" a="1"/>
  <c r="Y15" i="420" s="1"/>
  <c r="X29" i="420" a="1"/>
  <c r="X29" i="420" s="1"/>
  <c r="W29" i="420" a="1"/>
  <c r="W29" i="420" s="1"/>
  <c r="Y29" i="420" a="1"/>
  <c r="Y29" i="420" s="1"/>
  <c r="K29" i="420" a="1"/>
  <c r="K29" i="420" s="1"/>
  <c r="L29" i="420" s="1" a="1"/>
  <c r="L29" i="420" s="1"/>
  <c r="X12" i="420" a="1"/>
  <c r="X12" i="420" s="1"/>
  <c r="K12" i="420" a="1"/>
  <c r="K12" i="420" s="1"/>
  <c r="L12" i="420" s="1" a="1"/>
  <c r="L12" i="420" s="1"/>
  <c r="Y12" i="420" a="1"/>
  <c r="Y12" i="420" s="1"/>
  <c r="W12" i="420" a="1"/>
  <c r="W12" i="420" s="1"/>
  <c r="R23" i="420"/>
  <c r="R14" i="420"/>
  <c r="W25" i="420" a="1"/>
  <c r="W25" i="420" s="1"/>
  <c r="X25" i="420" a="1"/>
  <c r="X25" i="420" s="1"/>
  <c r="Y25" i="420" a="1"/>
  <c r="Y25" i="420" s="1"/>
  <c r="K25" i="420" a="1"/>
  <c r="K25" i="420" s="1"/>
  <c r="L25" i="420" s="1" a="1"/>
  <c r="L25" i="420" s="1"/>
  <c r="X11" i="420" a="1"/>
  <c r="X11" i="420" s="1"/>
  <c r="W11" i="420" a="1"/>
  <c r="W11" i="420" s="1"/>
  <c r="Y11" i="420" a="1"/>
  <c r="Y11" i="420" s="1"/>
  <c r="K11" i="420" a="1"/>
  <c r="K11" i="420" s="1"/>
  <c r="L11" i="420" s="1" a="1"/>
  <c r="L11" i="420" s="1"/>
  <c r="W22" i="420" a="1"/>
  <c r="W22" i="420" s="1"/>
  <c r="X22" i="420" a="1"/>
  <c r="X22" i="420" s="1"/>
  <c r="Y22" i="420" a="1"/>
  <c r="Y22" i="420" s="1"/>
  <c r="X13" i="420" a="1"/>
  <c r="X13" i="420" s="1"/>
  <c r="Y13" i="420" a="1"/>
  <c r="Y13" i="420" s="1"/>
  <c r="W13" i="420" a="1"/>
  <c r="W13" i="420" s="1"/>
  <c r="W18" i="420" a="1"/>
  <c r="W18" i="420" s="1"/>
  <c r="Y18" i="420" a="1"/>
  <c r="Y18" i="420" s="1"/>
  <c r="X18" i="420" a="1"/>
  <c r="X18" i="420" s="1"/>
  <c r="W36" i="420" a="1"/>
  <c r="W36" i="420" s="1"/>
  <c r="Y36" i="420" a="1"/>
  <c r="Y36" i="420" s="1"/>
  <c r="X36" i="420" a="1"/>
  <c r="X36" i="420" s="1"/>
  <c r="H9" i="420" a="1"/>
  <c r="H9" i="420" s="1"/>
  <c r="X8" i="420" a="1"/>
  <c r="X8" i="420" s="1"/>
  <c r="Y8" i="420" a="1"/>
  <c r="Y8" i="420" s="1"/>
  <c r="K8" i="420" a="1"/>
  <c r="K8" i="420" s="1"/>
  <c r="W8" i="420" a="1"/>
  <c r="W8" i="420" s="1"/>
  <c r="X30" i="420" a="1"/>
  <c r="X30" i="420" s="1"/>
  <c r="Y30" i="420" a="1"/>
  <c r="Y30" i="420" s="1"/>
  <c r="W30" i="420" a="1"/>
  <c r="W30" i="420" s="1"/>
  <c r="K30" i="420" a="1"/>
  <c r="K30" i="420" s="1"/>
  <c r="L30" i="420" s="1" a="1"/>
  <c r="L30" i="420" s="1"/>
  <c r="X34" i="420" a="1"/>
  <c r="X34" i="420" s="1"/>
  <c r="W34" i="420" a="1"/>
  <c r="W34" i="420" s="1"/>
  <c r="K34" i="420" a="1"/>
  <c r="K34" i="420" s="1"/>
  <c r="L34" i="420" s="1" a="1"/>
  <c r="L34" i="420" s="1"/>
  <c r="Y34" i="420" a="1"/>
  <c r="Y34" i="420" s="1"/>
  <c r="R10" i="420"/>
  <c r="R22" i="420"/>
  <c r="R9" i="420"/>
  <c r="X21" i="420" a="1"/>
  <c r="X21" i="420" s="1"/>
  <c r="W21" i="420" a="1"/>
  <c r="W21" i="420" s="1"/>
  <c r="Y21" i="420" a="1"/>
  <c r="Y21" i="420" s="1"/>
  <c r="T24" i="421" l="1"/>
  <c r="T12" i="421"/>
  <c r="T29" i="421"/>
  <c r="T35" i="421"/>
  <c r="T20" i="421"/>
  <c r="T17" i="421"/>
  <c r="T16" i="421"/>
  <c r="T27" i="421"/>
  <c r="T15" i="421"/>
  <c r="T21" i="421"/>
  <c r="T22" i="421"/>
  <c r="T31" i="421"/>
  <c r="T14" i="421"/>
  <c r="T25" i="421"/>
  <c r="T23" i="421"/>
  <c r="T30" i="421"/>
  <c r="T13" i="421"/>
  <c r="T18" i="421"/>
  <c r="T32" i="421"/>
  <c r="T19" i="421"/>
  <c r="T34" i="421"/>
  <c r="T36" i="421"/>
  <c r="T9" i="421"/>
  <c r="T28" i="421"/>
  <c r="T7" i="421"/>
  <c r="T11" i="421"/>
  <c r="T26" i="421"/>
  <c r="T8" i="421"/>
  <c r="T10" i="421"/>
  <c r="T33" i="421"/>
  <c r="T28" i="420"/>
  <c r="T33" i="420"/>
  <c r="AA9" i="421" a="1"/>
  <c r="AA9" i="421" s="1"/>
  <c r="H10" i="421" a="1"/>
  <c r="H10" i="421" s="1"/>
  <c r="X6" i="421"/>
  <c r="U32" i="421" s="1" a="1"/>
  <c r="U32" i="421" s="1"/>
  <c r="T29" i="420"/>
  <c r="T17" i="420"/>
  <c r="T35" i="420"/>
  <c r="T20" i="420"/>
  <c r="T22" i="420"/>
  <c r="T21" i="420"/>
  <c r="T24" i="420"/>
  <c r="T30" i="420"/>
  <c r="T15" i="420"/>
  <c r="T16" i="420"/>
  <c r="T13" i="420"/>
  <c r="T34" i="420"/>
  <c r="T10" i="420"/>
  <c r="T14" i="420"/>
  <c r="T11" i="420"/>
  <c r="T9" i="420"/>
  <c r="T26" i="420"/>
  <c r="T23" i="420"/>
  <c r="T36" i="420"/>
  <c r="T7" i="420"/>
  <c r="T27" i="420"/>
  <c r="T18" i="420"/>
  <c r="T8" i="420"/>
  <c r="T25" i="420"/>
  <c r="T12" i="420"/>
  <c r="T19" i="420"/>
  <c r="T31" i="420"/>
  <c r="T32" i="420"/>
  <c r="X6" i="420"/>
  <c r="AA9" i="420" a="1"/>
  <c r="AA9" i="420" s="1"/>
  <c r="H10" i="420" a="1"/>
  <c r="H10" i="420" s="1"/>
  <c r="U23" i="421" l="1" a="1"/>
  <c r="U23" i="421" s="1"/>
  <c r="U15" i="421" a="1"/>
  <c r="U15" i="421" s="1"/>
  <c r="U29" i="421" a="1"/>
  <c r="U29" i="421" s="1"/>
  <c r="U35" i="421" a="1"/>
  <c r="U35" i="421" s="1"/>
  <c r="U33" i="421" a="1"/>
  <c r="U33" i="421" s="1"/>
  <c r="U28" i="421" a="1"/>
  <c r="U28" i="421" s="1"/>
  <c r="U26" i="421" a="1"/>
  <c r="U26" i="421" s="1"/>
  <c r="U22" i="421" a="1"/>
  <c r="U22" i="421" s="1"/>
  <c r="U24" i="421" a="1"/>
  <c r="U24" i="421" s="1"/>
  <c r="U7" i="421" a="1"/>
  <c r="U7" i="421" s="1"/>
  <c r="U20" i="421" a="1"/>
  <c r="U20" i="421" s="1"/>
  <c r="U34" i="421" a="1"/>
  <c r="U34" i="421" s="1"/>
  <c r="U21" i="421" a="1"/>
  <c r="U21" i="421" s="1"/>
  <c r="U9" i="421" a="1"/>
  <c r="U9" i="421" s="1"/>
  <c r="U10" i="421" a="1"/>
  <c r="U10" i="421" s="1"/>
  <c r="U14" i="421" a="1"/>
  <c r="U14" i="421" s="1"/>
  <c r="U12" i="421" a="1"/>
  <c r="U12" i="421" s="1"/>
  <c r="U30" i="421" a="1"/>
  <c r="U30" i="421" s="1"/>
  <c r="U8" i="421" a="1"/>
  <c r="U8" i="421" s="1"/>
  <c r="U27" i="421" a="1"/>
  <c r="U27" i="421" s="1"/>
  <c r="U13" i="421" a="1"/>
  <c r="U13" i="421" s="1"/>
  <c r="U18" i="421" a="1"/>
  <c r="U18" i="421" s="1"/>
  <c r="U36" i="421" a="1"/>
  <c r="U36" i="421" s="1"/>
  <c r="AA10" i="421" a="1"/>
  <c r="AA10" i="421" s="1"/>
  <c r="H11" i="421" a="1"/>
  <c r="H11" i="421" s="1"/>
  <c r="U19" i="421" a="1"/>
  <c r="U19" i="421" s="1"/>
  <c r="U11" i="421" a="1"/>
  <c r="U11" i="421" s="1"/>
  <c r="U31" i="421" a="1"/>
  <c r="U31" i="421" s="1"/>
  <c r="U17" i="421" a="1"/>
  <c r="U17" i="421" s="1"/>
  <c r="U25" i="421" a="1"/>
  <c r="U25" i="421" s="1"/>
  <c r="U16" i="421" a="1"/>
  <c r="U16" i="421" s="1"/>
  <c r="U23" i="420" a="1"/>
  <c r="U23" i="420" s="1"/>
  <c r="U7" i="420" a="1"/>
  <c r="U7" i="420" s="1"/>
  <c r="U10" i="420" a="1"/>
  <c r="U10" i="420" s="1"/>
  <c r="U28" i="420" a="1"/>
  <c r="U28" i="420" s="1"/>
  <c r="U26" i="420" a="1"/>
  <c r="U26" i="420" s="1"/>
  <c r="U27" i="420" a="1"/>
  <c r="U27" i="420" s="1"/>
  <c r="U24" i="420" a="1"/>
  <c r="U24" i="420" s="1"/>
  <c r="U34" i="420" a="1"/>
  <c r="U34" i="420" s="1"/>
  <c r="U14" i="420" a="1"/>
  <c r="U14" i="420" s="1"/>
  <c r="U16" i="420" a="1"/>
  <c r="U16" i="420" s="1"/>
  <c r="U29" i="420" a="1"/>
  <c r="U29" i="420" s="1"/>
  <c r="U19" i="420" a="1"/>
  <c r="U19" i="420" s="1"/>
  <c r="AA10" i="420" a="1"/>
  <c r="AA10" i="420" s="1"/>
  <c r="H11" i="420" a="1"/>
  <c r="H11" i="420" s="1"/>
  <c r="U31" i="420" a="1"/>
  <c r="U31" i="420" s="1"/>
  <c r="U33" i="420" a="1"/>
  <c r="U33" i="420" s="1"/>
  <c r="U35" i="420" a="1"/>
  <c r="U35" i="420" s="1"/>
  <c r="U36" i="420" a="1"/>
  <c r="U36" i="420" s="1"/>
  <c r="U17" i="420" a="1"/>
  <c r="U17" i="420" s="1"/>
  <c r="U11" i="420" a="1"/>
  <c r="U11" i="420" s="1"/>
  <c r="U25" i="420" a="1"/>
  <c r="U25" i="420" s="1"/>
  <c r="U15" i="420" a="1"/>
  <c r="U15" i="420" s="1"/>
  <c r="U22" i="420" a="1"/>
  <c r="U22" i="420" s="1"/>
  <c r="U8" i="420" a="1"/>
  <c r="U8" i="420" s="1"/>
  <c r="U20" i="420" a="1"/>
  <c r="U20" i="420" s="1"/>
  <c r="U13" i="420" a="1"/>
  <c r="U13" i="420" s="1"/>
  <c r="U12" i="420" a="1"/>
  <c r="U12" i="420" s="1"/>
  <c r="U18" i="420" a="1"/>
  <c r="U18" i="420" s="1"/>
  <c r="U32" i="420" a="1"/>
  <c r="U32" i="420" s="1"/>
  <c r="U9" i="420" a="1"/>
  <c r="U9" i="420" s="1"/>
  <c r="U21" i="420" a="1"/>
  <c r="U21" i="420" s="1"/>
  <c r="U30" i="420" a="1"/>
  <c r="U30" i="420" s="1"/>
  <c r="AA11" i="421" l="1" a="1"/>
  <c r="AA11" i="421" s="1"/>
  <c r="H12" i="421" a="1"/>
  <c r="H12" i="421" s="1"/>
  <c r="AA11" i="420" a="1"/>
  <c r="AA11" i="420" s="1"/>
  <c r="H12" i="420" a="1"/>
  <c r="H12" i="420" s="1"/>
  <c r="AA12" i="421" l="1" a="1"/>
  <c r="AA12" i="421" s="1"/>
  <c r="H13" i="421" a="1"/>
  <c r="H13" i="421" s="1"/>
  <c r="AA12" i="420" a="1"/>
  <c r="AA12" i="420" s="1"/>
  <c r="H13" i="420" a="1"/>
  <c r="H13" i="420" s="1"/>
  <c r="AA13" i="421" l="1" a="1"/>
  <c r="AA13" i="421" s="1"/>
  <c r="H14" i="421" a="1"/>
  <c r="H14" i="421" s="1"/>
  <c r="AA13" i="420" a="1"/>
  <c r="AA13" i="420" s="1"/>
  <c r="H14" i="420" a="1"/>
  <c r="H14" i="420" s="1"/>
  <c r="AA14" i="421" l="1" a="1"/>
  <c r="AA14" i="421" s="1"/>
  <c r="H15" i="421" a="1"/>
  <c r="H15" i="421" s="1"/>
  <c r="AA14" i="420" a="1"/>
  <c r="AA14" i="420" s="1"/>
  <c r="H15" i="420" a="1"/>
  <c r="H15" i="420" s="1"/>
  <c r="AA15" i="421" l="1" a="1"/>
  <c r="AA15" i="421" s="1"/>
  <c r="H16" i="421" a="1"/>
  <c r="H16" i="421" s="1"/>
  <c r="AA15" i="420" a="1"/>
  <c r="AA15" i="420" s="1"/>
  <c r="H16" i="420" a="1"/>
  <c r="H16" i="420" s="1"/>
  <c r="AA16" i="421" l="1" a="1"/>
  <c r="AA16" i="421" s="1"/>
  <c r="H17" i="421" a="1"/>
  <c r="H17" i="421" s="1"/>
  <c r="AA16" i="420" a="1"/>
  <c r="AA16" i="420" s="1"/>
  <c r="H17" i="420" a="1"/>
  <c r="H17" i="420" s="1"/>
  <c r="AA17" i="421" l="1" a="1"/>
  <c r="AA17" i="421" s="1"/>
  <c r="H18" i="421" a="1"/>
  <c r="H18" i="421" s="1"/>
  <c r="AA17" i="420" a="1"/>
  <c r="AA17" i="420" s="1"/>
  <c r="H18" i="420" a="1"/>
  <c r="H18" i="420" s="1"/>
  <c r="AA18" i="421" l="1" a="1"/>
  <c r="AA18" i="421" s="1"/>
  <c r="H19" i="421" a="1"/>
  <c r="H19" i="421" s="1"/>
  <c r="AA18" i="420" a="1"/>
  <c r="AA18" i="420" s="1"/>
  <c r="H19" i="420" a="1"/>
  <c r="H19" i="420" s="1"/>
  <c r="AA19" i="421" l="1" a="1"/>
  <c r="AA19" i="421" s="1"/>
  <c r="H20" i="421" a="1"/>
  <c r="H20" i="421" s="1"/>
  <c r="AA19" i="420" a="1"/>
  <c r="AA19" i="420" s="1"/>
  <c r="H20" i="420" a="1"/>
  <c r="H20" i="420" s="1"/>
  <c r="AA20" i="421" l="1" a="1"/>
  <c r="AA20" i="421" s="1"/>
  <c r="H21" i="421" a="1"/>
  <c r="H21" i="421" s="1"/>
  <c r="AA20" i="420" a="1"/>
  <c r="AA20" i="420" s="1"/>
  <c r="H21" i="420" a="1"/>
  <c r="H21" i="420" s="1"/>
  <c r="AA21" i="421" l="1" a="1"/>
  <c r="AA21" i="421" s="1"/>
  <c r="H22" i="421" a="1"/>
  <c r="H22" i="421" s="1"/>
  <c r="AA21" i="420" a="1"/>
  <c r="AA21" i="420" s="1"/>
  <c r="H22" i="420" a="1"/>
  <c r="H22" i="420" s="1"/>
  <c r="AA22" i="421" l="1" a="1"/>
  <c r="AA22" i="421" s="1"/>
  <c r="H23" i="421" a="1"/>
  <c r="H23" i="421" s="1"/>
  <c r="AA22" i="420" a="1"/>
  <c r="AA22" i="420" s="1"/>
  <c r="H23" i="420" a="1"/>
  <c r="H23" i="420" s="1"/>
  <c r="AA23" i="421" l="1" a="1"/>
  <c r="AA23" i="421" s="1"/>
  <c r="H24" i="421" a="1"/>
  <c r="H24" i="421" s="1"/>
  <c r="AA23" i="420" a="1"/>
  <c r="AA23" i="420" s="1"/>
  <c r="H24" i="420" a="1"/>
  <c r="H24" i="420" s="1"/>
  <c r="AA24" i="421" l="1" a="1"/>
  <c r="AA24" i="421" s="1"/>
  <c r="H25" i="421" a="1"/>
  <c r="H25" i="421" s="1"/>
  <c r="AA24" i="420" a="1"/>
  <c r="AA24" i="420" s="1"/>
  <c r="H25" i="420" a="1"/>
  <c r="H25" i="420" s="1"/>
  <c r="AA25" i="421" l="1" a="1"/>
  <c r="AA25" i="421" s="1"/>
  <c r="H26" i="421" a="1"/>
  <c r="H26" i="421" s="1"/>
  <c r="AA25" i="420" a="1"/>
  <c r="AA25" i="420" s="1"/>
  <c r="H26" i="420" a="1"/>
  <c r="H26" i="420" s="1"/>
  <c r="AA26" i="421" l="1" a="1"/>
  <c r="AA26" i="421" s="1"/>
  <c r="H27" i="421" a="1"/>
  <c r="H27" i="421" s="1"/>
  <c r="AA26" i="420" a="1"/>
  <c r="AA26" i="420" s="1"/>
  <c r="H27" i="420" a="1"/>
  <c r="H27" i="420" s="1"/>
  <c r="AA27" i="421" l="1" a="1"/>
  <c r="AA27" i="421" s="1"/>
  <c r="H28" i="421" a="1"/>
  <c r="H28" i="421" s="1"/>
  <c r="AA27" i="420" a="1"/>
  <c r="AA27" i="420" s="1"/>
  <c r="H28" i="420" a="1"/>
  <c r="H28" i="420" s="1"/>
  <c r="AA28" i="421" l="1" a="1"/>
  <c r="AA28" i="421" s="1"/>
  <c r="H29" i="421" a="1"/>
  <c r="H29" i="421" s="1"/>
  <c r="AA28" i="420" a="1"/>
  <c r="AA28" i="420" s="1"/>
  <c r="H29" i="420" a="1"/>
  <c r="H29" i="420" s="1"/>
  <c r="AA29" i="421" l="1" a="1"/>
  <c r="AA29" i="421" s="1"/>
  <c r="H30" i="421" a="1"/>
  <c r="H30" i="421" s="1"/>
  <c r="AA29" i="420" a="1"/>
  <c r="AA29" i="420" s="1"/>
  <c r="H30" i="420" a="1"/>
  <c r="H30" i="420" s="1"/>
  <c r="AA30" i="421" l="1" a="1"/>
  <c r="AA30" i="421" s="1"/>
  <c r="H31" i="421" a="1"/>
  <c r="H31" i="421" s="1"/>
  <c r="AA30" i="420" a="1"/>
  <c r="AA30" i="420" s="1"/>
  <c r="H31" i="420" a="1"/>
  <c r="H31" i="420" s="1"/>
  <c r="AA31" i="421" l="1" a="1"/>
  <c r="AA31" i="421" s="1"/>
  <c r="H32" i="421" a="1"/>
  <c r="H32" i="421" s="1"/>
  <c r="AA31" i="420" a="1"/>
  <c r="AA31" i="420" s="1"/>
  <c r="H32" i="420" a="1"/>
  <c r="H32" i="420" s="1"/>
  <c r="AA32" i="421" l="1" a="1"/>
  <c r="AA32" i="421" s="1"/>
  <c r="H33" i="421" a="1"/>
  <c r="H33" i="421" s="1"/>
  <c r="AA32" i="420" a="1"/>
  <c r="AA32" i="420" s="1"/>
  <c r="H33" i="420" a="1"/>
  <c r="H33" i="420" s="1"/>
  <c r="AA33" i="421" l="1" a="1"/>
  <c r="AA33" i="421" s="1"/>
  <c r="H34" i="421" a="1"/>
  <c r="H34" i="421" s="1"/>
  <c r="AA33" i="420" a="1"/>
  <c r="AA33" i="420" s="1"/>
  <c r="H34" i="420" a="1"/>
  <c r="H34" i="420" s="1"/>
  <c r="AA34" i="421" l="1" a="1"/>
  <c r="AA34" i="421" s="1"/>
  <c r="H35" i="421" a="1"/>
  <c r="H35" i="421" s="1"/>
  <c r="AA34" i="420" a="1"/>
  <c r="AA34" i="420" s="1"/>
  <c r="H35" i="420" a="1"/>
  <c r="H35" i="420" s="1"/>
  <c r="AA35" i="421" l="1" a="1"/>
  <c r="AA35" i="421" s="1"/>
  <c r="H36" i="421" a="1"/>
  <c r="H36" i="421" s="1"/>
  <c r="AA36" i="421" s="1" a="1"/>
  <c r="AA36" i="421" s="1"/>
  <c r="S2" i="421" s="1"/>
  <c r="AA35" i="420" a="1"/>
  <c r="AA35" i="420" s="1"/>
  <c r="H36" i="420" a="1"/>
  <c r="H36" i="420" s="1"/>
  <c r="AA36" i="420" s="1" a="1"/>
  <c r="AA36" i="420" s="1"/>
  <c r="S2" i="420" s="1"/>
  <c r="F6" i="347"/>
  <c r="G5" i="347" a="1"/>
  <c r="F5" i="347"/>
  <c r="G6" i="347" a="1"/>
  <c r="G5" i="347" l="1"/>
  <c r="G6" i="347"/>
  <c r="B72" i="419"/>
  <c r="B71" i="419"/>
  <c r="B70" i="419"/>
  <c r="B69" i="419"/>
  <c r="B68" i="419"/>
  <c r="B67" i="419"/>
  <c r="B66" i="419"/>
  <c r="B65" i="419"/>
  <c r="B64" i="419"/>
  <c r="B63" i="419"/>
  <c r="B62" i="419"/>
  <c r="B61" i="419"/>
  <c r="B60" i="419"/>
  <c r="B59" i="419"/>
  <c r="B58" i="419"/>
  <c r="B57" i="419"/>
  <c r="B56" i="419"/>
  <c r="B55" i="419"/>
  <c r="B54" i="419"/>
  <c r="B53" i="419"/>
  <c r="B52" i="419"/>
  <c r="B51" i="419"/>
  <c r="B50" i="419"/>
  <c r="B49" i="419"/>
  <c r="B48" i="419"/>
  <c r="B47" i="419"/>
  <c r="B46" i="419"/>
  <c r="B45" i="419"/>
  <c r="B44" i="419"/>
  <c r="B43" i="419"/>
  <c r="G37" i="419"/>
  <c r="F37" i="419"/>
  <c r="E37" i="419"/>
  <c r="Q36" i="419"/>
  <c r="N36" i="419" s="1" a="1"/>
  <c r="N36" i="419" s="1"/>
  <c r="B36" i="419"/>
  <c r="Q35" i="419"/>
  <c r="Z35" i="419" s="1"/>
  <c r="B35" i="419"/>
  <c r="Q34" i="419"/>
  <c r="N34" i="419" s="1" a="1"/>
  <c r="N34" i="419" s="1"/>
  <c r="O34" i="419"/>
  <c r="B34" i="419"/>
  <c r="Z33" i="419"/>
  <c r="Q33" i="419"/>
  <c r="O33" i="419"/>
  <c r="N33" i="419" a="1"/>
  <c r="N33" i="419" s="1"/>
  <c r="M33" i="419" a="1"/>
  <c r="M33" i="419" s="1"/>
  <c r="J33" i="419"/>
  <c r="I33" i="419"/>
  <c r="B33" i="419"/>
  <c r="Q32" i="419"/>
  <c r="I32" i="419" s="1"/>
  <c r="B32" i="419"/>
  <c r="Q31" i="419"/>
  <c r="J31" i="419" s="1"/>
  <c r="B31" i="419"/>
  <c r="Q30" i="419"/>
  <c r="J30" i="419" s="1"/>
  <c r="B30" i="419"/>
  <c r="Q29" i="419"/>
  <c r="J29" i="419" s="1"/>
  <c r="B29" i="419"/>
  <c r="Q28" i="419"/>
  <c r="N28" i="419" s="1" a="1"/>
  <c r="N28" i="419" s="1"/>
  <c r="B28" i="419"/>
  <c r="Q27" i="419"/>
  <c r="J27" i="419" s="1"/>
  <c r="B27" i="419"/>
  <c r="Q26" i="419"/>
  <c r="I26" i="419" s="1"/>
  <c r="B26" i="419"/>
  <c r="Q25" i="419"/>
  <c r="J25" i="419" s="1"/>
  <c r="B25" i="419"/>
  <c r="Q24" i="419"/>
  <c r="I24" i="419" s="1"/>
  <c r="B24" i="419"/>
  <c r="Q23" i="419"/>
  <c r="B23" i="419"/>
  <c r="Q22" i="419"/>
  <c r="J22" i="419" s="1"/>
  <c r="B22" i="419"/>
  <c r="Q21" i="419"/>
  <c r="J21" i="419" s="1"/>
  <c r="N21" i="419" a="1"/>
  <c r="N21" i="419" s="1"/>
  <c r="B21" i="419"/>
  <c r="Q20" i="419"/>
  <c r="J20" i="419" s="1"/>
  <c r="N20" i="419" a="1"/>
  <c r="N20" i="419" s="1"/>
  <c r="B20" i="419"/>
  <c r="Q19" i="419"/>
  <c r="N19" i="419" s="1" a="1"/>
  <c r="N19" i="419" s="1"/>
  <c r="B19" i="419"/>
  <c r="Q18" i="419"/>
  <c r="N18" i="419" s="1" a="1"/>
  <c r="N18" i="419" s="1"/>
  <c r="B18" i="419"/>
  <c r="Q17" i="419"/>
  <c r="J17" i="419" s="1"/>
  <c r="B17" i="419"/>
  <c r="Q16" i="419"/>
  <c r="J16" i="419" s="1"/>
  <c r="B16" i="419"/>
  <c r="Q15" i="419"/>
  <c r="N15" i="419" s="1" a="1"/>
  <c r="N15" i="419" s="1"/>
  <c r="B15" i="419"/>
  <c r="Q14" i="419"/>
  <c r="J14" i="419" s="1"/>
  <c r="B14" i="419"/>
  <c r="Q13" i="419"/>
  <c r="J13" i="419" s="1"/>
  <c r="B13" i="419"/>
  <c r="Q12" i="419"/>
  <c r="J12" i="419" s="1"/>
  <c r="B12" i="419"/>
  <c r="Q11" i="419"/>
  <c r="N11" i="419" s="1" a="1"/>
  <c r="N11" i="419" s="1"/>
  <c r="B11" i="419"/>
  <c r="Q10" i="419"/>
  <c r="N10" i="419" s="1" a="1"/>
  <c r="N10" i="419" s="1"/>
  <c r="B10" i="419"/>
  <c r="Q9" i="419"/>
  <c r="J9" i="419" s="1"/>
  <c r="B9" i="419"/>
  <c r="Q8" i="419"/>
  <c r="J8" i="419" s="1"/>
  <c r="B8" i="419"/>
  <c r="AA7" i="419"/>
  <c r="AA7" i="419" a="1"/>
  <c r="Q7" i="419"/>
  <c r="B7" i="419"/>
  <c r="X5" i="419"/>
  <c r="S22" i="419" s="1" a="1"/>
  <c r="S22" i="419" s="1"/>
  <c r="F1" i="419"/>
  <c r="B3" i="204"/>
  <c r="J35" i="419" l="1"/>
  <c r="N35" i="419" a="1"/>
  <c r="N35" i="419" s="1"/>
  <c r="I30" i="419"/>
  <c r="N30" i="419" a="1"/>
  <c r="N30" i="419" s="1"/>
  <c r="I28" i="419"/>
  <c r="I21" i="419"/>
  <c r="I20" i="419"/>
  <c r="I17" i="419"/>
  <c r="S12" i="419" a="1"/>
  <c r="S12" i="419" s="1"/>
  <c r="L12" i="419" a="1"/>
  <c r="L12" i="419" s="1"/>
  <c r="J32" i="419"/>
  <c r="L9" i="419" a="1"/>
  <c r="L9" i="419" s="1"/>
  <c r="J10" i="419"/>
  <c r="N17" i="419" a="1"/>
  <c r="N17" i="419" s="1"/>
  <c r="J18" i="419"/>
  <c r="J24" i="419"/>
  <c r="N9" i="419" a="1"/>
  <c r="N9" i="419" s="1"/>
  <c r="N12" i="419" a="1"/>
  <c r="N12" i="419" s="1"/>
  <c r="N24" i="419" a="1"/>
  <c r="N24" i="419" s="1"/>
  <c r="N32" i="419" a="1"/>
  <c r="N32" i="419" s="1"/>
  <c r="M34" i="419" a="1"/>
  <c r="M34" i="419" s="1"/>
  <c r="I35" i="419"/>
  <c r="O35" i="419"/>
  <c r="J36" i="419"/>
  <c r="M36" i="419" a="1"/>
  <c r="M36" i="419" s="1"/>
  <c r="I9" i="419"/>
  <c r="I8" i="419"/>
  <c r="I12" i="419"/>
  <c r="J28" i="419"/>
  <c r="M35" i="419" a="1"/>
  <c r="M35" i="419" s="1"/>
  <c r="O36" i="419"/>
  <c r="J26" i="419"/>
  <c r="S16" i="419" a="1"/>
  <c r="S16" i="419" s="1"/>
  <c r="L8" i="419" a="1"/>
  <c r="L8" i="419" s="1"/>
  <c r="S8" i="419" a="1"/>
  <c r="S8" i="419" s="1"/>
  <c r="I13" i="419"/>
  <c r="N13" i="419" a="1"/>
  <c r="N13" i="419" s="1"/>
  <c r="N16" i="419" a="1"/>
  <c r="N16" i="419" s="1"/>
  <c r="N26" i="419" a="1"/>
  <c r="N26" i="419" s="1"/>
  <c r="I34" i="419"/>
  <c r="Z34" i="419"/>
  <c r="I36" i="419"/>
  <c r="Z36" i="419"/>
  <c r="I16" i="419"/>
  <c r="N8" i="419" a="1"/>
  <c r="N8" i="419" s="1"/>
  <c r="S20" i="419" a="1"/>
  <c r="S20" i="419" s="1"/>
  <c r="J34" i="419"/>
  <c r="S35" i="419" a="1"/>
  <c r="S35" i="419" s="1"/>
  <c r="Z15" i="419"/>
  <c r="O15" i="419"/>
  <c r="M15" i="419" a="1"/>
  <c r="M15" i="419" s="1"/>
  <c r="J15" i="419"/>
  <c r="P15" i="419" a="1"/>
  <c r="P15" i="419" s="1"/>
  <c r="C15" i="419" s="1" a="1"/>
  <c r="C15" i="419" s="1"/>
  <c r="J51" i="419" s="1" a="1"/>
  <c r="J51" i="419" s="1"/>
  <c r="I15" i="419"/>
  <c r="Z11" i="419"/>
  <c r="O11" i="419"/>
  <c r="M11" i="419" a="1"/>
  <c r="M11" i="419" s="1"/>
  <c r="J11" i="419"/>
  <c r="P11" i="419" a="1"/>
  <c r="P11" i="419" s="1"/>
  <c r="C11" i="419" s="1" a="1"/>
  <c r="C11" i="419" s="1"/>
  <c r="J47" i="419" s="1" a="1"/>
  <c r="J47" i="419" s="1"/>
  <c r="I11" i="419"/>
  <c r="P36" i="419" a="1"/>
  <c r="P36" i="419" s="1"/>
  <c r="C36" i="419" s="1" a="1"/>
  <c r="C36" i="419" s="1"/>
  <c r="P34" i="419" a="1"/>
  <c r="P34" i="419" s="1"/>
  <c r="C34" i="419" s="1" a="1"/>
  <c r="C34" i="419" s="1"/>
  <c r="Z7" i="419"/>
  <c r="O7" i="419"/>
  <c r="M7" i="419" a="1"/>
  <c r="M7" i="419" s="1"/>
  <c r="J7" i="419"/>
  <c r="P33" i="419" a="1"/>
  <c r="P33" i="419" s="1"/>
  <c r="C33" i="419" s="1" a="1"/>
  <c r="C33" i="419" s="1"/>
  <c r="P7" i="419" a="1"/>
  <c r="P7" i="419" s="1"/>
  <c r="C7" i="419" s="1" a="1"/>
  <c r="C7" i="419" s="1"/>
  <c r="J43" i="419" s="1" a="1"/>
  <c r="J43" i="419" s="1"/>
  <c r="I7" i="419"/>
  <c r="P35" i="419" a="1"/>
  <c r="P35" i="419" s="1"/>
  <c r="C35" i="419" s="1" a="1"/>
  <c r="C35" i="419" s="1"/>
  <c r="P20" i="419" a="1"/>
  <c r="P20" i="419" s="1"/>
  <c r="C20" i="419" s="1" a="1"/>
  <c r="C20" i="419" s="1"/>
  <c r="P16" i="419" a="1"/>
  <c r="P16" i="419" s="1"/>
  <c r="C16" i="419" s="1" a="1"/>
  <c r="C16" i="419" s="1"/>
  <c r="P12" i="419" a="1"/>
  <c r="P12" i="419" s="1"/>
  <c r="P8" i="419" a="1"/>
  <c r="P8" i="419" s="1"/>
  <c r="C8" i="419" s="1" a="1"/>
  <c r="C8" i="419" s="1"/>
  <c r="J44" i="419" s="1" a="1"/>
  <c r="J44" i="419" s="1"/>
  <c r="L7" i="419" a="1"/>
  <c r="L7" i="419" s="1"/>
  <c r="P21" i="419" a="1"/>
  <c r="P21" i="419" s="1"/>
  <c r="C21" i="419" s="1" a="1"/>
  <c r="C21" i="419" s="1"/>
  <c r="J57" i="419" s="1" a="1"/>
  <c r="J57" i="419" s="1"/>
  <c r="P17" i="419" a="1"/>
  <c r="P17" i="419" s="1"/>
  <c r="N7" i="419" a="1"/>
  <c r="N7" i="419" s="1"/>
  <c r="P9" i="419" a="1"/>
  <c r="P9" i="419" s="1"/>
  <c r="P13" i="419" a="1"/>
  <c r="P13" i="419" s="1"/>
  <c r="C13" i="419" s="1" a="1"/>
  <c r="C13" i="419" s="1"/>
  <c r="J49" i="419" s="1" a="1"/>
  <c r="J49" i="419" s="1"/>
  <c r="Z19" i="419"/>
  <c r="O19" i="419"/>
  <c r="M19" i="419" a="1"/>
  <c r="M19" i="419" s="1"/>
  <c r="Z23" i="419"/>
  <c r="O23" i="419"/>
  <c r="M23" i="419" a="1"/>
  <c r="M23" i="419" s="1"/>
  <c r="S7" i="419" a="1"/>
  <c r="S7" i="419" s="1"/>
  <c r="Z10" i="419"/>
  <c r="O10" i="419"/>
  <c r="M10" i="419" a="1"/>
  <c r="M10" i="419" s="1"/>
  <c r="S11" i="419" a="1"/>
  <c r="S11" i="419" s="1"/>
  <c r="Z14" i="419"/>
  <c r="O14" i="419"/>
  <c r="M14" i="419" a="1"/>
  <c r="M14" i="419" s="1"/>
  <c r="S15" i="419" a="1"/>
  <c r="S15" i="419" s="1"/>
  <c r="Z18" i="419"/>
  <c r="O18" i="419"/>
  <c r="M18" i="419" a="1"/>
  <c r="M18" i="419" s="1"/>
  <c r="S19" i="419" a="1"/>
  <c r="S19" i="419" s="1"/>
  <c r="Z22" i="419"/>
  <c r="O22" i="419"/>
  <c r="M22" i="419" a="1"/>
  <c r="M22" i="419" s="1"/>
  <c r="S23" i="419" a="1"/>
  <c r="S23" i="419" s="1"/>
  <c r="Z9" i="419"/>
  <c r="O9" i="419"/>
  <c r="M9" i="419" a="1"/>
  <c r="M9" i="419" s="1"/>
  <c r="C9" i="419" a="1"/>
  <c r="C9" i="419" s="1"/>
  <c r="L10" i="419" a="1"/>
  <c r="L10" i="419" s="1"/>
  <c r="S10" i="419" a="1"/>
  <c r="S10" i="419" s="1"/>
  <c r="Z13" i="419"/>
  <c r="O13" i="419"/>
  <c r="M13" i="419" a="1"/>
  <c r="M13" i="419" s="1"/>
  <c r="S14" i="419" a="1"/>
  <c r="S14" i="419" s="1"/>
  <c r="Z17" i="419"/>
  <c r="O17" i="419"/>
  <c r="M17" i="419" a="1"/>
  <c r="M17" i="419" s="1"/>
  <c r="C17" i="419" a="1"/>
  <c r="C17" i="419" s="1"/>
  <c r="S18" i="419" a="1"/>
  <c r="S18" i="419" s="1"/>
  <c r="I19" i="419"/>
  <c r="P19" i="419" a="1"/>
  <c r="P19" i="419" s="1"/>
  <c r="C19" i="419" s="1" a="1"/>
  <c r="C19" i="419" s="1"/>
  <c r="J55" i="419" s="1" a="1"/>
  <c r="J55" i="419" s="1"/>
  <c r="Z21" i="419"/>
  <c r="O21" i="419"/>
  <c r="M21" i="419" a="1"/>
  <c r="M21" i="419" s="1"/>
  <c r="I23" i="419"/>
  <c r="P23" i="419" a="1"/>
  <c r="P23" i="419" s="1"/>
  <c r="C23" i="419" s="1" a="1"/>
  <c r="C23" i="419" s="1"/>
  <c r="J59" i="419" s="1" a="1"/>
  <c r="J59" i="419" s="1"/>
  <c r="P24" i="419" a="1"/>
  <c r="P24" i="419" s="1"/>
  <c r="C24" i="419" s="1" a="1"/>
  <c r="C24" i="419" s="1"/>
  <c r="Z24" i="419"/>
  <c r="O24" i="419"/>
  <c r="M24" i="419" a="1"/>
  <c r="M24" i="419" s="1"/>
  <c r="P26" i="419" a="1"/>
  <c r="P26" i="419" s="1"/>
  <c r="C26" i="419" s="1" a="1"/>
  <c r="C26" i="419" s="1"/>
  <c r="J62" i="419" s="1" a="1"/>
  <c r="J62" i="419" s="1"/>
  <c r="Z26" i="419"/>
  <c r="O26" i="419"/>
  <c r="M26" i="419" a="1"/>
  <c r="M26" i="419" s="1"/>
  <c r="P28" i="419" a="1"/>
  <c r="P28" i="419" s="1"/>
  <c r="C28" i="419" s="1" a="1"/>
  <c r="C28" i="419" s="1"/>
  <c r="J64" i="419" s="1" a="1"/>
  <c r="J64" i="419" s="1"/>
  <c r="Z28" i="419"/>
  <c r="O28" i="419"/>
  <c r="M28" i="419" a="1"/>
  <c r="M28" i="419" s="1"/>
  <c r="P30" i="419" a="1"/>
  <c r="P30" i="419" s="1"/>
  <c r="C30" i="419" s="1" a="1"/>
  <c r="C30" i="419" s="1"/>
  <c r="Z30" i="419"/>
  <c r="O30" i="419"/>
  <c r="M30" i="419" a="1"/>
  <c r="M30" i="419" s="1"/>
  <c r="Z32" i="419"/>
  <c r="P32" i="419" a="1"/>
  <c r="P32" i="419" s="1"/>
  <c r="C32" i="419" s="1" a="1"/>
  <c r="C32" i="419" s="1"/>
  <c r="J68" i="419" s="1" a="1"/>
  <c r="J68" i="419" s="1"/>
  <c r="O32" i="419"/>
  <c r="M32" i="419" a="1"/>
  <c r="M32" i="419" s="1"/>
  <c r="N23" i="419" a="1"/>
  <c r="N23" i="419" s="1"/>
  <c r="P25" i="419" a="1"/>
  <c r="P25" i="419" s="1"/>
  <c r="C25" i="419" s="1" a="1"/>
  <c r="C25" i="419" s="1"/>
  <c r="J61" i="419" s="1" a="1"/>
  <c r="J61" i="419" s="1"/>
  <c r="Z25" i="419"/>
  <c r="O25" i="419"/>
  <c r="M25" i="419" a="1"/>
  <c r="M25" i="419" s="1"/>
  <c r="P27" i="419" a="1"/>
  <c r="P27" i="419" s="1"/>
  <c r="C27" i="419" s="1" a="1"/>
  <c r="C27" i="419" s="1"/>
  <c r="J63" i="419" s="1" a="1"/>
  <c r="J63" i="419" s="1"/>
  <c r="Z27" i="419"/>
  <c r="O27" i="419"/>
  <c r="M27" i="419" a="1"/>
  <c r="M27" i="419" s="1"/>
  <c r="P29" i="419" a="1"/>
  <c r="P29" i="419" s="1"/>
  <c r="C29" i="419" s="1" a="1"/>
  <c r="C29" i="419" s="1"/>
  <c r="Z29" i="419"/>
  <c r="O29" i="419"/>
  <c r="M29" i="419" a="1"/>
  <c r="M29" i="419" s="1"/>
  <c r="P31" i="419" a="1"/>
  <c r="P31" i="419" s="1"/>
  <c r="C31" i="419" s="1" a="1"/>
  <c r="C31" i="419" s="1"/>
  <c r="J67" i="419" s="1" a="1"/>
  <c r="J67" i="419" s="1"/>
  <c r="Z31" i="419"/>
  <c r="O31" i="419"/>
  <c r="M31" i="419" a="1"/>
  <c r="M31" i="419" s="1"/>
  <c r="S34" i="419" a="1"/>
  <c r="S34" i="419" s="1"/>
  <c r="S32" i="419" a="1"/>
  <c r="S32" i="419" s="1"/>
  <c r="S31" i="419" a="1"/>
  <c r="S31" i="419" s="1"/>
  <c r="S30" i="419" a="1"/>
  <c r="S30" i="419" s="1"/>
  <c r="S29" i="419" a="1"/>
  <c r="S29" i="419" s="1"/>
  <c r="S28" i="419" a="1"/>
  <c r="S28" i="419" s="1"/>
  <c r="S27" i="419" a="1"/>
  <c r="S27" i="419" s="1"/>
  <c r="S26" i="419" a="1"/>
  <c r="S26" i="419" s="1"/>
  <c r="S25" i="419" a="1"/>
  <c r="S25" i="419" s="1"/>
  <c r="S24" i="419" a="1"/>
  <c r="S24" i="419" s="1"/>
  <c r="S36" i="419" a="1"/>
  <c r="S36" i="419" s="1"/>
  <c r="N14" i="419" a="1"/>
  <c r="N14" i="419" s="1"/>
  <c r="N22" i="419" a="1"/>
  <c r="N22" i="419" s="1"/>
  <c r="I25" i="419"/>
  <c r="N25" i="419" a="1"/>
  <c r="N25" i="419" s="1"/>
  <c r="I27" i="419"/>
  <c r="N27" i="419" a="1"/>
  <c r="N27" i="419" s="1"/>
  <c r="I29" i="419"/>
  <c r="N29" i="419" a="1"/>
  <c r="N29" i="419" s="1"/>
  <c r="I31" i="419"/>
  <c r="N31" i="419" a="1"/>
  <c r="N31" i="419" s="1"/>
  <c r="S33" i="419" a="1"/>
  <c r="S33" i="419" s="1"/>
  <c r="Z8" i="419"/>
  <c r="O8" i="419"/>
  <c r="M8" i="419" a="1"/>
  <c r="M8" i="419" s="1"/>
  <c r="S9" i="419" a="1"/>
  <c r="S9" i="419" s="1"/>
  <c r="I10" i="419"/>
  <c r="P10" i="419" a="1"/>
  <c r="P10" i="419" s="1"/>
  <c r="C10" i="419" s="1" a="1"/>
  <c r="C10" i="419" s="1"/>
  <c r="J46" i="419" s="1" a="1"/>
  <c r="J46" i="419" s="1"/>
  <c r="Z12" i="419"/>
  <c r="O12" i="419"/>
  <c r="M12" i="419" a="1"/>
  <c r="M12" i="419" s="1"/>
  <c r="C12" i="419" a="1"/>
  <c r="C12" i="419" s="1"/>
  <c r="S13" i="419" a="1"/>
  <c r="S13" i="419" s="1"/>
  <c r="I14" i="419"/>
  <c r="P14" i="419" a="1"/>
  <c r="P14" i="419" s="1"/>
  <c r="C14" i="419" s="1" a="1"/>
  <c r="C14" i="419" s="1"/>
  <c r="J50" i="419" s="1" a="1"/>
  <c r="J50" i="419" s="1"/>
  <c r="Z16" i="419"/>
  <c r="O16" i="419"/>
  <c r="M16" i="419" a="1"/>
  <c r="M16" i="419" s="1"/>
  <c r="S17" i="419" a="1"/>
  <c r="S17" i="419" s="1"/>
  <c r="I18" i="419"/>
  <c r="P18" i="419" a="1"/>
  <c r="P18" i="419" s="1"/>
  <c r="C18" i="419" s="1" a="1"/>
  <c r="C18" i="419" s="1"/>
  <c r="J54" i="419" s="1" a="1"/>
  <c r="J54" i="419" s="1"/>
  <c r="J19" i="419"/>
  <c r="Z20" i="419"/>
  <c r="O20" i="419"/>
  <c r="M20" i="419" a="1"/>
  <c r="M20" i="419" s="1"/>
  <c r="S21" i="419" a="1"/>
  <c r="S21" i="419" s="1"/>
  <c r="I22" i="419"/>
  <c r="P22" i="419" a="1"/>
  <c r="P22" i="419" s="1"/>
  <c r="C22" i="419" s="1" a="1"/>
  <c r="C22" i="419" s="1"/>
  <c r="J58" i="419" s="1" a="1"/>
  <c r="J58" i="419" s="1"/>
  <c r="J23" i="419"/>
  <c r="M73" i="419" a="1"/>
  <c r="M73" i="419" s="1"/>
  <c r="F1" i="311"/>
  <c r="B72" i="311"/>
  <c r="B71" i="311"/>
  <c r="B70" i="311"/>
  <c r="B69" i="311"/>
  <c r="B68" i="311"/>
  <c r="B67" i="311"/>
  <c r="B66" i="311"/>
  <c r="B65" i="311"/>
  <c r="B64" i="311"/>
  <c r="B63" i="311"/>
  <c r="B62" i="311"/>
  <c r="B61" i="311"/>
  <c r="B60" i="311"/>
  <c r="B59" i="311"/>
  <c r="B58" i="311"/>
  <c r="B57" i="311"/>
  <c r="B56" i="311"/>
  <c r="B55" i="311"/>
  <c r="B54" i="311"/>
  <c r="B53" i="311"/>
  <c r="B52" i="311"/>
  <c r="B51" i="311"/>
  <c r="B50" i="311"/>
  <c r="B49" i="311"/>
  <c r="B48" i="311"/>
  <c r="B47" i="311"/>
  <c r="B46" i="311"/>
  <c r="B45" i="311"/>
  <c r="B44" i="311"/>
  <c r="B43" i="311"/>
  <c r="O69" i="419" l="1" a="1"/>
  <c r="O69" i="419" s="1"/>
  <c r="J69" i="419" a="1"/>
  <c r="J69" i="419" s="1"/>
  <c r="N60" i="419" a="1"/>
  <c r="N60" i="419" s="1"/>
  <c r="J60" i="419" a="1"/>
  <c r="J60" i="419" s="1"/>
  <c r="R71" i="419" a="1"/>
  <c r="R71" i="419" s="1"/>
  <c r="J71" i="419" a="1"/>
  <c r="J71" i="419" s="1"/>
  <c r="N70" i="419" a="1"/>
  <c r="N70" i="419" s="1"/>
  <c r="J70" i="419" a="1"/>
  <c r="J70" i="419" s="1"/>
  <c r="T45" i="419" a="1"/>
  <c r="T45" i="419" s="1"/>
  <c r="J45" i="419" a="1"/>
  <c r="J45" i="419" s="1"/>
  <c r="T56" i="419" a="1"/>
  <c r="T56" i="419" s="1"/>
  <c r="J56" i="419" a="1"/>
  <c r="J56" i="419" s="1"/>
  <c r="T66" i="419" a="1"/>
  <c r="T66" i="419" s="1"/>
  <c r="J66" i="419" a="1"/>
  <c r="J66" i="419" s="1"/>
  <c r="T53" i="419" a="1"/>
  <c r="T53" i="419" s="1"/>
  <c r="J53" i="419" a="1"/>
  <c r="J53" i="419" s="1"/>
  <c r="M72" i="419" a="1"/>
  <c r="M72" i="419" s="1"/>
  <c r="J72" i="419" a="1"/>
  <c r="J72" i="419" s="1"/>
  <c r="O48" i="419" a="1"/>
  <c r="O48" i="419" s="1"/>
  <c r="J48" i="419" a="1"/>
  <c r="J48" i="419" s="1"/>
  <c r="D29" i="419" a="1"/>
  <c r="D29" i="419" s="1"/>
  <c r="X29" i="419" s="1" a="1"/>
  <c r="X29" i="419" s="1"/>
  <c r="J65" i="419" a="1"/>
  <c r="J65" i="419" s="1"/>
  <c r="S52" i="419" a="1"/>
  <c r="S52" i="419" s="1"/>
  <c r="J52" i="419" a="1"/>
  <c r="J52" i="419" s="1"/>
  <c r="S69" i="419" a="1"/>
  <c r="S69" i="419" s="1"/>
  <c r="N69" i="419" a="1"/>
  <c r="N69" i="419" s="1"/>
  <c r="T69" i="419" a="1"/>
  <c r="T69" i="419" s="1"/>
  <c r="O60" i="419" a="1"/>
  <c r="O60" i="419" s="1"/>
  <c r="M69" i="419" a="1"/>
  <c r="M69" i="419" s="1"/>
  <c r="R69" i="419" a="1"/>
  <c r="R69" i="419" s="1"/>
  <c r="M66" i="419" a="1"/>
  <c r="M66" i="419" s="1"/>
  <c r="M53" i="419" a="1"/>
  <c r="M53" i="419" s="1"/>
  <c r="M71" i="419" a="1"/>
  <c r="M71" i="419" s="1"/>
  <c r="M70" i="419" a="1"/>
  <c r="M70" i="419" s="1"/>
  <c r="T71" i="419" a="1"/>
  <c r="T71" i="419" s="1"/>
  <c r="R70" i="419" a="1"/>
  <c r="R70" i="419" s="1"/>
  <c r="R66" i="419" a="1"/>
  <c r="R66" i="419" s="1"/>
  <c r="N49" i="419" a="1"/>
  <c r="N49" i="419" s="1"/>
  <c r="T72" i="419" a="1"/>
  <c r="T72" i="419" s="1"/>
  <c r="O68" i="419" a="1"/>
  <c r="O68" i="419" s="1"/>
  <c r="T68" i="419" a="1"/>
  <c r="T68" i="419" s="1"/>
  <c r="T44" i="419" a="1"/>
  <c r="T44" i="419" s="1"/>
  <c r="N44" i="419" a="1"/>
  <c r="N44" i="419" s="1"/>
  <c r="S44" i="419" a="1"/>
  <c r="S44" i="419" s="1"/>
  <c r="R44" i="419" a="1"/>
  <c r="R44" i="419" s="1"/>
  <c r="S70" i="419" a="1"/>
  <c r="S70" i="419" s="1"/>
  <c r="T70" i="419" a="1"/>
  <c r="T70" i="419" s="1"/>
  <c r="S71" i="419" a="1"/>
  <c r="S71" i="419" s="1"/>
  <c r="R56" i="419" a="1"/>
  <c r="R56" i="419" s="1"/>
  <c r="R53" i="419" a="1"/>
  <c r="R53" i="419" s="1"/>
  <c r="S49" i="419" a="1"/>
  <c r="S49" i="419" s="1"/>
  <c r="D16" i="419" a="1"/>
  <c r="D16" i="419" s="1"/>
  <c r="W16" i="419" s="1" a="1"/>
  <c r="W16" i="419" s="1"/>
  <c r="O70" i="419" a="1"/>
  <c r="O70" i="419" s="1"/>
  <c r="N71" i="419" a="1"/>
  <c r="N71" i="419" s="1"/>
  <c r="O71" i="419" a="1"/>
  <c r="O71" i="419" s="1"/>
  <c r="R52" i="419" a="1"/>
  <c r="R52" i="419" s="1"/>
  <c r="O52" i="419" a="1"/>
  <c r="O52" i="419" s="1"/>
  <c r="F61" i="419" a="1"/>
  <c r="F61" i="419" s="1"/>
  <c r="I61" i="419" a="1"/>
  <c r="I61" i="419" s="1"/>
  <c r="D61" i="419" a="1"/>
  <c r="D61" i="419" s="1"/>
  <c r="G61" i="419" a="1"/>
  <c r="G61" i="419" s="1"/>
  <c r="C61" i="419" a="1"/>
  <c r="C61" i="419" s="1"/>
  <c r="K61" i="419" a="1"/>
  <c r="K61" i="419" s="1"/>
  <c r="E61" i="419" a="1"/>
  <c r="E61" i="419" s="1"/>
  <c r="D25" i="419" a="1"/>
  <c r="D25" i="419" s="1"/>
  <c r="K25" i="419" s="1" a="1"/>
  <c r="K25" i="419" s="1"/>
  <c r="L25" i="419" s="1" a="1"/>
  <c r="L25" i="419" s="1"/>
  <c r="G58" i="419" a="1"/>
  <c r="G58" i="419" s="1"/>
  <c r="E58" i="419" a="1"/>
  <c r="E58" i="419" s="1"/>
  <c r="C58" i="419" a="1"/>
  <c r="C58" i="419" s="1"/>
  <c r="I58" i="419" a="1"/>
  <c r="I58" i="419" s="1"/>
  <c r="K58" i="419" a="1"/>
  <c r="K58" i="419" s="1"/>
  <c r="F58" i="419" a="1"/>
  <c r="F58" i="419" s="1"/>
  <c r="D58" i="419" a="1"/>
  <c r="D58" i="419" s="1"/>
  <c r="D22" i="419" a="1"/>
  <c r="D22" i="419" s="1"/>
  <c r="K22" i="419" s="1" a="1"/>
  <c r="K22" i="419" s="1"/>
  <c r="L22" i="419" s="1" a="1"/>
  <c r="L22" i="419" s="1"/>
  <c r="K54" i="419" a="1"/>
  <c r="K54" i="419" s="1"/>
  <c r="I54" i="419" a="1"/>
  <c r="I54" i="419" s="1"/>
  <c r="F54" i="419" a="1"/>
  <c r="F54" i="419" s="1"/>
  <c r="D54" i="419" a="1"/>
  <c r="D54" i="419" s="1"/>
  <c r="E54" i="419" a="1"/>
  <c r="E54" i="419" s="1"/>
  <c r="C54" i="419" a="1"/>
  <c r="C54" i="419" s="1"/>
  <c r="G54" i="419" a="1"/>
  <c r="G54" i="419" s="1"/>
  <c r="D18" i="419" a="1"/>
  <c r="D18" i="419" s="1"/>
  <c r="K18" i="419" s="1" a="1"/>
  <c r="K18" i="419" s="1"/>
  <c r="L18" i="419" s="1" a="1"/>
  <c r="L18" i="419" s="1"/>
  <c r="F59" i="419" a="1"/>
  <c r="F59" i="419" s="1"/>
  <c r="I59" i="419" a="1"/>
  <c r="I59" i="419" s="1"/>
  <c r="C59" i="419" a="1"/>
  <c r="C59" i="419" s="1"/>
  <c r="G59" i="419" a="1"/>
  <c r="G59" i="419" s="1"/>
  <c r="K59" i="419" a="1"/>
  <c r="K59" i="419" s="1"/>
  <c r="E59" i="419" a="1"/>
  <c r="E59" i="419" s="1"/>
  <c r="D59" i="419" a="1"/>
  <c r="D59" i="419" s="1"/>
  <c r="D23" i="419" a="1"/>
  <c r="D23" i="419" s="1"/>
  <c r="G51" i="419" a="1"/>
  <c r="G51" i="419" s="1"/>
  <c r="E51" i="419" a="1"/>
  <c r="E51" i="419" s="1"/>
  <c r="C51" i="419" a="1"/>
  <c r="C51" i="419" s="1"/>
  <c r="I51" i="419" a="1"/>
  <c r="I51" i="419" s="1"/>
  <c r="D51" i="419" a="1"/>
  <c r="D51" i="419" s="1"/>
  <c r="K51" i="419" a="1"/>
  <c r="K51" i="419" s="1"/>
  <c r="F51" i="419" a="1"/>
  <c r="F51" i="419" s="1"/>
  <c r="D15" i="419" a="1"/>
  <c r="D15" i="419" s="1"/>
  <c r="K15" i="419" s="1" a="1"/>
  <c r="K15" i="419" s="1"/>
  <c r="L15" i="419" s="1" a="1"/>
  <c r="L15" i="419" s="1"/>
  <c r="K50" i="419" a="1"/>
  <c r="K50" i="419" s="1"/>
  <c r="I50" i="419" a="1"/>
  <c r="I50" i="419" s="1"/>
  <c r="F50" i="419" a="1"/>
  <c r="F50" i="419" s="1"/>
  <c r="D50" i="419" a="1"/>
  <c r="D50" i="419" s="1"/>
  <c r="E50" i="419" a="1"/>
  <c r="E50" i="419" s="1"/>
  <c r="C50" i="419" a="1"/>
  <c r="C50" i="419" s="1"/>
  <c r="G50" i="419" a="1"/>
  <c r="G50" i="419" s="1"/>
  <c r="D14" i="419" a="1"/>
  <c r="D14" i="419" s="1"/>
  <c r="K63" i="419" a="1"/>
  <c r="K63" i="419" s="1"/>
  <c r="I63" i="419" a="1"/>
  <c r="I63" i="419" s="1"/>
  <c r="F63" i="419" a="1"/>
  <c r="F63" i="419" s="1"/>
  <c r="D63" i="419" a="1"/>
  <c r="D63" i="419" s="1"/>
  <c r="G63" i="419" a="1"/>
  <c r="G63" i="419" s="1"/>
  <c r="C63" i="419" a="1"/>
  <c r="C63" i="419" s="1"/>
  <c r="E63" i="419" a="1"/>
  <c r="E63" i="419" s="1"/>
  <c r="D27" i="419" a="1"/>
  <c r="D27" i="419" s="1"/>
  <c r="K46" i="419" a="1"/>
  <c r="K46" i="419" s="1"/>
  <c r="I46" i="419" a="1"/>
  <c r="I46" i="419" s="1"/>
  <c r="F46" i="419" a="1"/>
  <c r="F46" i="419" s="1"/>
  <c r="D46" i="419" a="1"/>
  <c r="D46" i="419" s="1"/>
  <c r="E46" i="419" a="1"/>
  <c r="E46" i="419" s="1"/>
  <c r="C46" i="419" a="1"/>
  <c r="C46" i="419" s="1"/>
  <c r="G46" i="419" a="1"/>
  <c r="G46" i="419" s="1"/>
  <c r="D10" i="419" a="1"/>
  <c r="D10" i="419" s="1"/>
  <c r="K10" i="419" s="1" a="1"/>
  <c r="K10" i="419" s="1"/>
  <c r="G64" i="419" a="1"/>
  <c r="G64" i="419" s="1"/>
  <c r="E64" i="419" a="1"/>
  <c r="E64" i="419" s="1"/>
  <c r="C64" i="419" a="1"/>
  <c r="C64" i="419" s="1"/>
  <c r="I64" i="419" a="1"/>
  <c r="I64" i="419" s="1"/>
  <c r="D64" i="419" a="1"/>
  <c r="D64" i="419" s="1"/>
  <c r="F64" i="419" a="1"/>
  <c r="F64" i="419" s="1"/>
  <c r="K64" i="419" a="1"/>
  <c r="K64" i="419" s="1"/>
  <c r="D28" i="419" a="1"/>
  <c r="D28" i="419" s="1"/>
  <c r="S64" i="419" a="1"/>
  <c r="S64" i="419" s="1"/>
  <c r="N64" i="419" a="1"/>
  <c r="N64" i="419" s="1"/>
  <c r="T64" i="419" a="1"/>
  <c r="T64" i="419" s="1"/>
  <c r="O64" i="419" a="1"/>
  <c r="O64" i="419" s="1"/>
  <c r="R64" i="419" a="1"/>
  <c r="R64" i="419" s="1"/>
  <c r="M64" i="419" a="1"/>
  <c r="M64" i="419" s="1"/>
  <c r="K62" i="419" a="1"/>
  <c r="K62" i="419" s="1"/>
  <c r="I62" i="419" a="1"/>
  <c r="I62" i="419" s="1"/>
  <c r="F62" i="419" a="1"/>
  <c r="F62" i="419" s="1"/>
  <c r="D62" i="419" a="1"/>
  <c r="D62" i="419" s="1"/>
  <c r="E62" i="419" a="1"/>
  <c r="E62" i="419" s="1"/>
  <c r="G62" i="419" a="1"/>
  <c r="G62" i="419" s="1"/>
  <c r="C62" i="419" a="1"/>
  <c r="C62" i="419" s="1"/>
  <c r="D26" i="419" a="1"/>
  <c r="D26" i="419" s="1"/>
  <c r="N62" i="419" a="1"/>
  <c r="N62" i="419" s="1"/>
  <c r="O62" i="419" a="1"/>
  <c r="O62" i="419" s="1"/>
  <c r="M62" i="419" a="1"/>
  <c r="M62" i="419" s="1"/>
  <c r="T62" i="419" a="1"/>
  <c r="T62" i="419" s="1"/>
  <c r="S62" i="419" a="1"/>
  <c r="S62" i="419" s="1"/>
  <c r="R62" i="419" a="1"/>
  <c r="R62" i="419" s="1"/>
  <c r="F55" i="419" a="1"/>
  <c r="F55" i="419" s="1"/>
  <c r="I55" i="419" a="1"/>
  <c r="I55" i="419" s="1"/>
  <c r="C55" i="419" a="1"/>
  <c r="C55" i="419" s="1"/>
  <c r="D55" i="419" a="1"/>
  <c r="D55" i="419" s="1"/>
  <c r="K55" i="419" a="1"/>
  <c r="K55" i="419" s="1"/>
  <c r="G55" i="419" a="1"/>
  <c r="G55" i="419" s="1"/>
  <c r="E55" i="419" a="1"/>
  <c r="E55" i="419" s="1"/>
  <c r="D19" i="419" a="1"/>
  <c r="D19" i="419" s="1"/>
  <c r="D57" i="419" a="1"/>
  <c r="D57" i="419" s="1"/>
  <c r="F57" i="419" a="1"/>
  <c r="F57" i="419" s="1"/>
  <c r="C57" i="419" a="1"/>
  <c r="C57" i="419" s="1"/>
  <c r="E57" i="419" a="1"/>
  <c r="E57" i="419" s="1"/>
  <c r="K57" i="419" a="1"/>
  <c r="K57" i="419" s="1"/>
  <c r="G57" i="419" a="1"/>
  <c r="G57" i="419" s="1"/>
  <c r="I57" i="419" a="1"/>
  <c r="I57" i="419" s="1"/>
  <c r="D21" i="419" a="1"/>
  <c r="D21" i="419" s="1"/>
  <c r="M57" i="419" a="1"/>
  <c r="M57" i="419" s="1"/>
  <c r="O57" i="419" a="1"/>
  <c r="O57" i="419" s="1"/>
  <c r="T57" i="419" a="1"/>
  <c r="T57" i="419" s="1"/>
  <c r="R57" i="419" a="1"/>
  <c r="R57" i="419" s="1"/>
  <c r="N57" i="419" a="1"/>
  <c r="N57" i="419" s="1"/>
  <c r="S57" i="419" a="1"/>
  <c r="S57" i="419" s="1"/>
  <c r="G43" i="419" a="1"/>
  <c r="G43" i="419" s="1"/>
  <c r="E43" i="419" a="1"/>
  <c r="E43" i="419" s="1"/>
  <c r="C43" i="419" a="1"/>
  <c r="C43" i="419" s="1"/>
  <c r="I43" i="419" a="1"/>
  <c r="I43" i="419" s="1"/>
  <c r="D43" i="419" a="1"/>
  <c r="D43" i="419" s="1"/>
  <c r="K43" i="419" a="1"/>
  <c r="K43" i="419" s="1"/>
  <c r="F43" i="419" a="1"/>
  <c r="F43" i="419" s="1"/>
  <c r="D7" i="419" a="1"/>
  <c r="D7" i="419" s="1"/>
  <c r="K7" i="419" s="1" a="1"/>
  <c r="K7" i="419" s="1"/>
  <c r="M48" i="419" a="1"/>
  <c r="M48" i="419" s="1"/>
  <c r="M45" i="419" a="1"/>
  <c r="M45" i="419" s="1"/>
  <c r="R72" i="419" a="1"/>
  <c r="R72" i="419" s="1"/>
  <c r="M68" i="419" a="1"/>
  <c r="M68" i="419" s="1"/>
  <c r="S66" i="419" a="1"/>
  <c r="S66" i="419" s="1"/>
  <c r="T50" i="419" a="1"/>
  <c r="T50" i="419" s="1"/>
  <c r="R50" i="419" a="1"/>
  <c r="R50" i="419" s="1"/>
  <c r="N50" i="419" a="1"/>
  <c r="N50" i="419" s="1"/>
  <c r="O50" i="419" a="1"/>
  <c r="O50" i="419" s="1"/>
  <c r="M50" i="419" a="1"/>
  <c r="M50" i="419" s="1"/>
  <c r="S50" i="419" a="1"/>
  <c r="S50" i="419" s="1"/>
  <c r="T67" i="419" a="1"/>
  <c r="T67" i="419" s="1"/>
  <c r="R67" i="419" a="1"/>
  <c r="R67" i="419" s="1"/>
  <c r="N67" i="419" a="1"/>
  <c r="N67" i="419" s="1"/>
  <c r="S67" i="419" a="1"/>
  <c r="S67" i="419" s="1"/>
  <c r="M67" i="419" a="1"/>
  <c r="M67" i="419" s="1"/>
  <c r="O67" i="419" a="1"/>
  <c r="O67" i="419" s="1"/>
  <c r="K67" i="419" a="1"/>
  <c r="K67" i="419" s="1"/>
  <c r="I67" i="419" a="1"/>
  <c r="I67" i="419" s="1"/>
  <c r="F67" i="419" a="1"/>
  <c r="F67" i="419" s="1"/>
  <c r="D67" i="419" a="1"/>
  <c r="D67" i="419" s="1"/>
  <c r="G67" i="419" a="1"/>
  <c r="G67" i="419" s="1"/>
  <c r="C67" i="419" a="1"/>
  <c r="C67" i="419" s="1"/>
  <c r="E67" i="419" a="1"/>
  <c r="E67" i="419" s="1"/>
  <c r="K60" i="419" a="1"/>
  <c r="K60" i="419" s="1"/>
  <c r="I60" i="419" a="1"/>
  <c r="I60" i="419" s="1"/>
  <c r="F60" i="419" a="1"/>
  <c r="F60" i="419" s="1"/>
  <c r="D60" i="419" a="1"/>
  <c r="D60" i="419" s="1"/>
  <c r="E60" i="419" a="1"/>
  <c r="E60" i="419" s="1"/>
  <c r="G60" i="419" a="1"/>
  <c r="G60" i="419" s="1"/>
  <c r="C60" i="419" a="1"/>
  <c r="C60" i="419" s="1"/>
  <c r="D24" i="419" a="1"/>
  <c r="D24" i="419" s="1"/>
  <c r="R59" i="419" a="1"/>
  <c r="R59" i="419" s="1"/>
  <c r="T59" i="419" a="1"/>
  <c r="T59" i="419" s="1"/>
  <c r="M59" i="419" a="1"/>
  <c r="M59" i="419" s="1"/>
  <c r="N59" i="419" a="1"/>
  <c r="N59" i="419" s="1"/>
  <c r="S59" i="419" a="1"/>
  <c r="S59" i="419" s="1"/>
  <c r="O59" i="419" a="1"/>
  <c r="O59" i="419" s="1"/>
  <c r="R55" i="419" a="1"/>
  <c r="R55" i="419" s="1"/>
  <c r="T55" i="419" a="1"/>
  <c r="T55" i="419" s="1"/>
  <c r="M55" i="419" a="1"/>
  <c r="M55" i="419" s="1"/>
  <c r="S55" i="419" a="1"/>
  <c r="S55" i="419" s="1"/>
  <c r="O55" i="419" a="1"/>
  <c r="O55" i="419" s="1"/>
  <c r="N55" i="419" a="1"/>
  <c r="N55" i="419" s="1"/>
  <c r="K49" i="419" a="1"/>
  <c r="K49" i="419" s="1"/>
  <c r="I49" i="419" a="1"/>
  <c r="I49" i="419" s="1"/>
  <c r="F49" i="419" a="1"/>
  <c r="F49" i="419" s="1"/>
  <c r="D49" i="419" a="1"/>
  <c r="D49" i="419" s="1"/>
  <c r="E49" i="419" a="1"/>
  <c r="E49" i="419" s="1"/>
  <c r="C49" i="419" a="1"/>
  <c r="C49" i="419" s="1"/>
  <c r="G49" i="419" a="1"/>
  <c r="G49" i="419" s="1"/>
  <c r="D13" i="419" a="1"/>
  <c r="D13" i="419" s="1"/>
  <c r="R48" i="419" a="1"/>
  <c r="R48" i="419" s="1"/>
  <c r="S56" i="419" a="1"/>
  <c r="S56" i="419" s="1"/>
  <c r="N52" i="419" a="1"/>
  <c r="N52" i="419" s="1"/>
  <c r="S47" i="419" a="1"/>
  <c r="S47" i="419" s="1"/>
  <c r="O47" i="419" a="1"/>
  <c r="O47" i="419" s="1"/>
  <c r="M47" i="419" a="1"/>
  <c r="M47" i="419" s="1"/>
  <c r="T47" i="419" a="1"/>
  <c r="T47" i="419" s="1"/>
  <c r="N47" i="419" a="1"/>
  <c r="N47" i="419" s="1"/>
  <c r="R47" i="419" a="1"/>
  <c r="R47" i="419" s="1"/>
  <c r="G47" i="419" a="1"/>
  <c r="G47" i="419" s="1"/>
  <c r="E47" i="419" a="1"/>
  <c r="E47" i="419" s="1"/>
  <c r="C47" i="419" a="1"/>
  <c r="C47" i="419" s="1"/>
  <c r="I47" i="419" a="1"/>
  <c r="I47" i="419" s="1"/>
  <c r="D47" i="419" a="1"/>
  <c r="D47" i="419" s="1"/>
  <c r="K47" i="419" a="1"/>
  <c r="K47" i="419" s="1"/>
  <c r="F47" i="419" a="1"/>
  <c r="F47" i="419" s="1"/>
  <c r="M49" i="419" a="1"/>
  <c r="M49" i="419" s="1"/>
  <c r="R49" i="419" a="1"/>
  <c r="R49" i="419" s="1"/>
  <c r="G48" i="419" a="1"/>
  <c r="G48" i="419" s="1"/>
  <c r="E48" i="419" a="1"/>
  <c r="E48" i="419" s="1"/>
  <c r="C48" i="419" a="1"/>
  <c r="C48" i="419" s="1"/>
  <c r="I48" i="419" a="1"/>
  <c r="I48" i="419" s="1"/>
  <c r="D48" i="419" a="1"/>
  <c r="D48" i="419" s="1"/>
  <c r="K48" i="419" a="1"/>
  <c r="K48" i="419" s="1"/>
  <c r="F48" i="419" a="1"/>
  <c r="F48" i="419" s="1"/>
  <c r="G65" i="419" a="1"/>
  <c r="G65" i="419" s="1"/>
  <c r="E65" i="419" a="1"/>
  <c r="E65" i="419" s="1"/>
  <c r="C65" i="419" a="1"/>
  <c r="C65" i="419" s="1"/>
  <c r="I65" i="419" a="1"/>
  <c r="I65" i="419" s="1"/>
  <c r="D65" i="419" a="1"/>
  <c r="D65" i="419" s="1"/>
  <c r="F65" i="419" a="1"/>
  <c r="F65" i="419" s="1"/>
  <c r="K65" i="419" a="1"/>
  <c r="K65" i="419" s="1"/>
  <c r="K66" i="419" a="1"/>
  <c r="K66" i="419" s="1"/>
  <c r="I66" i="419" a="1"/>
  <c r="I66" i="419" s="1"/>
  <c r="F66" i="419" a="1"/>
  <c r="F66" i="419" s="1"/>
  <c r="D66" i="419" a="1"/>
  <c r="D66" i="419" s="1"/>
  <c r="E66" i="419" a="1"/>
  <c r="E66" i="419" s="1"/>
  <c r="G66" i="419" a="1"/>
  <c r="G66" i="419" s="1"/>
  <c r="C66" i="419" a="1"/>
  <c r="C66" i="419" s="1"/>
  <c r="D30" i="419" a="1"/>
  <c r="D30" i="419" s="1"/>
  <c r="K45" i="419" a="1"/>
  <c r="K45" i="419" s="1"/>
  <c r="I45" i="419" a="1"/>
  <c r="I45" i="419" s="1"/>
  <c r="F45" i="419" a="1"/>
  <c r="F45" i="419" s="1"/>
  <c r="D45" i="419" a="1"/>
  <c r="D45" i="419" s="1"/>
  <c r="E45" i="419" a="1"/>
  <c r="E45" i="419" s="1"/>
  <c r="C45" i="419" a="1"/>
  <c r="C45" i="419" s="1"/>
  <c r="G45" i="419" a="1"/>
  <c r="G45" i="419" s="1"/>
  <c r="D9" i="419" a="1"/>
  <c r="D9" i="419" s="1"/>
  <c r="G72" i="419" a="1"/>
  <c r="G72" i="419" s="1"/>
  <c r="E72" i="419" a="1"/>
  <c r="E72" i="419" s="1"/>
  <c r="C72" i="419" a="1"/>
  <c r="C72" i="419" s="1"/>
  <c r="I72" i="419" a="1"/>
  <c r="I72" i="419" s="1"/>
  <c r="D72" i="419" a="1"/>
  <c r="D72" i="419" s="1"/>
  <c r="F72" i="419" a="1"/>
  <c r="F72" i="419" s="1"/>
  <c r="D36" i="419" a="1"/>
  <c r="D36" i="419" s="1"/>
  <c r="K72" i="419" a="1"/>
  <c r="K72" i="419" s="1"/>
  <c r="O72" i="419" a="1"/>
  <c r="O72" i="419" s="1"/>
  <c r="R68" i="419" a="1"/>
  <c r="R68" i="419" s="1"/>
  <c r="D31" i="419" a="1"/>
  <c r="D31" i="419" s="1"/>
  <c r="K31" i="419" s="1" a="1"/>
  <c r="K31" i="419" s="1"/>
  <c r="L31" i="419" s="1" a="1"/>
  <c r="L31" i="419" s="1"/>
  <c r="O66" i="419" a="1"/>
  <c r="O66" i="419" s="1"/>
  <c r="W29" i="419" a="1"/>
  <c r="W29" i="419" s="1"/>
  <c r="M60" i="419" a="1"/>
  <c r="M60" i="419" s="1"/>
  <c r="R60" i="419" a="1"/>
  <c r="R60" i="419" s="1"/>
  <c r="K56" i="419" a="1"/>
  <c r="K56" i="419" s="1"/>
  <c r="I56" i="419" a="1"/>
  <c r="I56" i="419" s="1"/>
  <c r="F56" i="419" a="1"/>
  <c r="F56" i="419" s="1"/>
  <c r="D56" i="419" a="1"/>
  <c r="D56" i="419" s="1"/>
  <c r="E56" i="419" a="1"/>
  <c r="E56" i="419" s="1"/>
  <c r="G56" i="419" a="1"/>
  <c r="G56" i="419" s="1"/>
  <c r="C56" i="419" a="1"/>
  <c r="C56" i="419" s="1"/>
  <c r="M56" i="419" a="1"/>
  <c r="M56" i="419" s="1"/>
  <c r="G52" i="419" a="1"/>
  <c r="G52" i="419" s="1"/>
  <c r="E52" i="419" a="1"/>
  <c r="E52" i="419" s="1"/>
  <c r="C52" i="419" a="1"/>
  <c r="C52" i="419" s="1"/>
  <c r="I52" i="419" a="1"/>
  <c r="I52" i="419" s="1"/>
  <c r="D52" i="419" a="1"/>
  <c r="D52" i="419" s="1"/>
  <c r="K52" i="419" a="1"/>
  <c r="K52" i="419" s="1"/>
  <c r="F52" i="419" a="1"/>
  <c r="F52" i="419" s="1"/>
  <c r="G44" i="419" a="1"/>
  <c r="G44" i="419" s="1"/>
  <c r="E44" i="419" a="1"/>
  <c r="E44" i="419" s="1"/>
  <c r="C44" i="419" a="1"/>
  <c r="C44" i="419" s="1"/>
  <c r="I44" i="419" a="1"/>
  <c r="I44" i="419" s="1"/>
  <c r="D44" i="419" a="1"/>
  <c r="D44" i="419" s="1"/>
  <c r="H8" i="419" a="1"/>
  <c r="H8" i="419" s="1"/>
  <c r="AA8" i="419" s="1" a="1"/>
  <c r="AA8" i="419" s="1"/>
  <c r="K44" i="419" a="1"/>
  <c r="K44" i="419" s="1"/>
  <c r="F44" i="419" a="1"/>
  <c r="F44" i="419" s="1"/>
  <c r="Y29" i="419" a="1"/>
  <c r="Y29" i="419" s="1"/>
  <c r="S61" i="419" a="1"/>
  <c r="S61" i="419" s="1"/>
  <c r="O61" i="419" a="1"/>
  <c r="O61" i="419" s="1"/>
  <c r="M61" i="419" a="1"/>
  <c r="M61" i="419" s="1"/>
  <c r="T61" i="419" a="1"/>
  <c r="T61" i="419" s="1"/>
  <c r="N61" i="419" a="1"/>
  <c r="N61" i="419" s="1"/>
  <c r="R61" i="419" a="1"/>
  <c r="R61" i="419" s="1"/>
  <c r="K53" i="419" a="1"/>
  <c r="K53" i="419" s="1"/>
  <c r="I53" i="419" a="1"/>
  <c r="I53" i="419" s="1"/>
  <c r="F53" i="419" a="1"/>
  <c r="F53" i="419" s="1"/>
  <c r="D53" i="419" a="1"/>
  <c r="D53" i="419" s="1"/>
  <c r="E53" i="419" a="1"/>
  <c r="E53" i="419" s="1"/>
  <c r="C53" i="419" a="1"/>
  <c r="C53" i="419" s="1"/>
  <c r="G53" i="419" a="1"/>
  <c r="G53" i="419" s="1"/>
  <c r="D17" i="419" a="1"/>
  <c r="D17" i="419" s="1"/>
  <c r="D8" i="419" a="1"/>
  <c r="D8" i="419" s="1"/>
  <c r="O56" i="419" a="1"/>
  <c r="O56" i="419" s="1"/>
  <c r="T52" i="419" a="1"/>
  <c r="T52" i="419" s="1"/>
  <c r="N48" i="419" a="1"/>
  <c r="N48" i="419" s="1"/>
  <c r="S48" i="419" a="1"/>
  <c r="S48" i="419" s="1"/>
  <c r="M44" i="419" a="1"/>
  <c r="M44" i="419" s="1"/>
  <c r="O53" i="419" a="1"/>
  <c r="O53" i="419" s="1"/>
  <c r="G69" i="419" a="1"/>
  <c r="G69" i="419" s="1"/>
  <c r="E69" i="419" a="1"/>
  <c r="E69" i="419" s="1"/>
  <c r="C69" i="419" a="1"/>
  <c r="C69" i="419" s="1"/>
  <c r="I69" i="419" a="1"/>
  <c r="I69" i="419" s="1"/>
  <c r="D69" i="419" a="1"/>
  <c r="D69" i="419" s="1"/>
  <c r="F69" i="419" a="1"/>
  <c r="F69" i="419" s="1"/>
  <c r="K69" i="419" a="1"/>
  <c r="K69" i="419" s="1"/>
  <c r="D33" i="419" a="1"/>
  <c r="D33" i="419" s="1"/>
  <c r="B2" i="419"/>
  <c r="K3" i="419" s="1" a="1"/>
  <c r="K3" i="419" s="1"/>
  <c r="S51" i="419" a="1"/>
  <c r="S51" i="419" s="1"/>
  <c r="O51" i="419" a="1"/>
  <c r="O51" i="419" s="1"/>
  <c r="M51" i="419" a="1"/>
  <c r="M51" i="419" s="1"/>
  <c r="T51" i="419" a="1"/>
  <c r="T51" i="419" s="1"/>
  <c r="N51" i="419" a="1"/>
  <c r="N51" i="419" s="1"/>
  <c r="R51" i="419" a="1"/>
  <c r="R51" i="419" s="1"/>
  <c r="T49" i="419" a="1"/>
  <c r="T49" i="419" s="1"/>
  <c r="O45" i="419" a="1"/>
  <c r="O45" i="419" s="1"/>
  <c r="S65" i="419" a="1"/>
  <c r="S65" i="419" s="1"/>
  <c r="O65" i="419" a="1"/>
  <c r="O65" i="419" s="1"/>
  <c r="M65" i="419" a="1"/>
  <c r="M65" i="419" s="1"/>
  <c r="T65" i="419" a="1"/>
  <c r="T65" i="419" s="1"/>
  <c r="N65" i="419" a="1"/>
  <c r="N65" i="419" s="1"/>
  <c r="R65" i="419" a="1"/>
  <c r="R65" i="419" s="1"/>
  <c r="G68" i="419" a="1"/>
  <c r="G68" i="419" s="1"/>
  <c r="E68" i="419" a="1"/>
  <c r="E68" i="419" s="1"/>
  <c r="C68" i="419" a="1"/>
  <c r="C68" i="419" s="1"/>
  <c r="I68" i="419" a="1"/>
  <c r="I68" i="419" s="1"/>
  <c r="D68" i="419" a="1"/>
  <c r="D68" i="419" s="1"/>
  <c r="F68" i="419" a="1"/>
  <c r="F68" i="419" s="1"/>
  <c r="K68" i="419" a="1"/>
  <c r="K68" i="419" s="1"/>
  <c r="D32" i="419" a="1"/>
  <c r="D32" i="419" s="1"/>
  <c r="S43" i="419" a="1"/>
  <c r="S43" i="419" s="1"/>
  <c r="O43" i="419" a="1"/>
  <c r="O43" i="419" s="1"/>
  <c r="M43" i="419" a="1"/>
  <c r="M43" i="419" s="1"/>
  <c r="T43" i="419" a="1"/>
  <c r="T43" i="419" s="1"/>
  <c r="N43" i="419" a="1"/>
  <c r="N43" i="419" s="1"/>
  <c r="R43" i="419" a="1"/>
  <c r="R43" i="419" s="1"/>
  <c r="X4" i="419"/>
  <c r="R27" i="419" s="1"/>
  <c r="R45" i="419" a="1"/>
  <c r="R45" i="419" s="1"/>
  <c r="N72" i="419" a="1"/>
  <c r="N72" i="419" s="1"/>
  <c r="S72" i="419" a="1"/>
  <c r="S72" i="419" s="1"/>
  <c r="N68" i="419" a="1"/>
  <c r="N68" i="419" s="1"/>
  <c r="S68" i="419" a="1"/>
  <c r="S68" i="419" s="1"/>
  <c r="N66" i="419" a="1"/>
  <c r="N66" i="419" s="1"/>
  <c r="S60" i="419" a="1"/>
  <c r="S60" i="419" s="1"/>
  <c r="T60" i="419" a="1"/>
  <c r="T60" i="419" s="1"/>
  <c r="S58" i="419" a="1"/>
  <c r="S58" i="419" s="1"/>
  <c r="O58" i="419" a="1"/>
  <c r="O58" i="419" s="1"/>
  <c r="M58" i="419" a="1"/>
  <c r="M58" i="419" s="1"/>
  <c r="T58" i="419" a="1"/>
  <c r="T58" i="419" s="1"/>
  <c r="N58" i="419" a="1"/>
  <c r="N58" i="419" s="1"/>
  <c r="R58" i="419" a="1"/>
  <c r="R58" i="419" s="1"/>
  <c r="T54" i="419" a="1"/>
  <c r="T54" i="419" s="1"/>
  <c r="R54" i="419" a="1"/>
  <c r="R54" i="419" s="1"/>
  <c r="N54" i="419" a="1"/>
  <c r="N54" i="419" s="1"/>
  <c r="O54" i="419" a="1"/>
  <c r="O54" i="419" s="1"/>
  <c r="M54" i="419" a="1"/>
  <c r="M54" i="419" s="1"/>
  <c r="S54" i="419" a="1"/>
  <c r="S54" i="419" s="1"/>
  <c r="T46" i="419" a="1"/>
  <c r="T46" i="419" s="1"/>
  <c r="R46" i="419" a="1"/>
  <c r="R46" i="419" s="1"/>
  <c r="N46" i="419" a="1"/>
  <c r="N46" i="419" s="1"/>
  <c r="O46" i="419" a="1"/>
  <c r="O46" i="419" s="1"/>
  <c r="M46" i="419" a="1"/>
  <c r="M46" i="419" s="1"/>
  <c r="S46" i="419" a="1"/>
  <c r="S46" i="419" s="1"/>
  <c r="T63" i="419" a="1"/>
  <c r="T63" i="419" s="1"/>
  <c r="R63" i="419" a="1"/>
  <c r="R63" i="419" s="1"/>
  <c r="N63" i="419" a="1"/>
  <c r="N63" i="419" s="1"/>
  <c r="S63" i="419" a="1"/>
  <c r="S63" i="419" s="1"/>
  <c r="M63" i="419" a="1"/>
  <c r="M63" i="419" s="1"/>
  <c r="O63" i="419" a="1"/>
  <c r="O63" i="419" s="1"/>
  <c r="D20" i="419" a="1"/>
  <c r="D20" i="419" s="1"/>
  <c r="D12" i="419" a="1"/>
  <c r="D12" i="419" s="1"/>
  <c r="S53" i="419" a="1"/>
  <c r="S53" i="419" s="1"/>
  <c r="N56" i="419" a="1"/>
  <c r="N56" i="419" s="1"/>
  <c r="M52" i="419" a="1"/>
  <c r="M52" i="419" s="1"/>
  <c r="T48" i="419" a="1"/>
  <c r="T48" i="419" s="1"/>
  <c r="O44" i="419" a="1"/>
  <c r="O44" i="419" s="1"/>
  <c r="N53" i="419" a="1"/>
  <c r="N53" i="419" s="1"/>
  <c r="K71" i="419" a="1"/>
  <c r="K71" i="419" s="1"/>
  <c r="I71" i="419" a="1"/>
  <c r="I71" i="419" s="1"/>
  <c r="F71" i="419" a="1"/>
  <c r="F71" i="419" s="1"/>
  <c r="D71" i="419" a="1"/>
  <c r="D71" i="419" s="1"/>
  <c r="G71" i="419" a="1"/>
  <c r="G71" i="419" s="1"/>
  <c r="C71" i="419" a="1"/>
  <c r="C71" i="419" s="1"/>
  <c r="E71" i="419" a="1"/>
  <c r="E71" i="419" s="1"/>
  <c r="D35" i="419" a="1"/>
  <c r="D35" i="419" s="1"/>
  <c r="K70" i="419" a="1"/>
  <c r="K70" i="419" s="1"/>
  <c r="I70" i="419" a="1"/>
  <c r="I70" i="419" s="1"/>
  <c r="F70" i="419" a="1"/>
  <c r="F70" i="419" s="1"/>
  <c r="D70" i="419" a="1"/>
  <c r="D70" i="419" s="1"/>
  <c r="E70" i="419" a="1"/>
  <c r="E70" i="419" s="1"/>
  <c r="G70" i="419" a="1"/>
  <c r="G70" i="419" s="1"/>
  <c r="D34" i="419" a="1"/>
  <c r="D34" i="419" s="1"/>
  <c r="C70" i="419" a="1"/>
  <c r="C70" i="419" s="1"/>
  <c r="D11" i="419" a="1"/>
  <c r="D11" i="419" s="1"/>
  <c r="K11" i="419" s="1" a="1"/>
  <c r="K11" i="419" s="1"/>
  <c r="L11" i="419" s="1" a="1"/>
  <c r="L11" i="419" s="1"/>
  <c r="O49" i="419" a="1"/>
  <c r="O49" i="419" s="1"/>
  <c r="S45" i="419" a="1"/>
  <c r="S45" i="419" s="1"/>
  <c r="N45" i="419" a="1"/>
  <c r="N45" i="419" s="1"/>
  <c r="K29" i="419" l="1" a="1"/>
  <c r="K29" i="419" s="1"/>
  <c r="L29" i="419" s="1" a="1"/>
  <c r="L29" i="419" s="1"/>
  <c r="R22" i="419"/>
  <c r="X16" i="419" a="1"/>
  <c r="X16" i="419" s="1"/>
  <c r="K16" i="419" a="1"/>
  <c r="K16" i="419" s="1"/>
  <c r="L16" i="419" s="1" a="1"/>
  <c r="L16" i="419" s="1"/>
  <c r="Y16" i="419" a="1"/>
  <c r="Y16" i="419" s="1"/>
  <c r="H9" i="419" a="1"/>
  <c r="H9" i="419" s="1"/>
  <c r="AA9" i="419" s="1" a="1"/>
  <c r="AA9" i="419" s="1"/>
  <c r="R8" i="419"/>
  <c r="R26" i="419"/>
  <c r="R30" i="419"/>
  <c r="R20" i="419"/>
  <c r="R13" i="419"/>
  <c r="R36" i="419"/>
  <c r="R16" i="419"/>
  <c r="R34" i="419"/>
  <c r="R9" i="419"/>
  <c r="R17" i="419"/>
  <c r="R12" i="419"/>
  <c r="R33" i="419"/>
  <c r="R24" i="419"/>
  <c r="R28" i="419"/>
  <c r="R32" i="419"/>
  <c r="R35" i="419"/>
  <c r="R21" i="419"/>
  <c r="W8" i="419" a="1"/>
  <c r="W8" i="419" s="1"/>
  <c r="K8" i="419" a="1"/>
  <c r="K8" i="419" s="1"/>
  <c r="X8" i="419" a="1"/>
  <c r="X8" i="419" s="1"/>
  <c r="Y8" i="419" a="1"/>
  <c r="Y8" i="419" s="1"/>
  <c r="X36" i="419" a="1"/>
  <c r="X36" i="419" s="1"/>
  <c r="Y36" i="419" a="1"/>
  <c r="Y36" i="419" s="1"/>
  <c r="K36" i="419" a="1"/>
  <c r="K36" i="419" s="1"/>
  <c r="L36" i="419" s="1" a="1"/>
  <c r="L36" i="419" s="1"/>
  <c r="W36" i="419" a="1"/>
  <c r="W36" i="419" s="1"/>
  <c r="R11" i="419"/>
  <c r="Y24" i="419" a="1"/>
  <c r="Y24" i="419" s="1"/>
  <c r="W24" i="419" a="1"/>
  <c r="W24" i="419" s="1"/>
  <c r="K24" i="419" a="1"/>
  <c r="K24" i="419" s="1"/>
  <c r="L24" i="419" s="1" a="1"/>
  <c r="L24" i="419" s="1"/>
  <c r="X24" i="419" a="1"/>
  <c r="X24" i="419" s="1"/>
  <c r="R14" i="419"/>
  <c r="X19" i="419" a="1"/>
  <c r="X19" i="419" s="1"/>
  <c r="Y19" i="419" a="1"/>
  <c r="Y19" i="419" s="1"/>
  <c r="W19" i="419" a="1"/>
  <c r="W19" i="419" s="1"/>
  <c r="K19" i="419" a="1"/>
  <c r="K19" i="419" s="1"/>
  <c r="L19" i="419" s="1" a="1"/>
  <c r="L19" i="419" s="1"/>
  <c r="Y26" i="419" a="1"/>
  <c r="Y26" i="419" s="1"/>
  <c r="W26" i="419" a="1"/>
  <c r="W26" i="419" s="1"/>
  <c r="K26" i="419" a="1"/>
  <c r="K26" i="419" s="1"/>
  <c r="L26" i="419" s="1" a="1"/>
  <c r="L26" i="419" s="1"/>
  <c r="X26" i="419" a="1"/>
  <c r="X26" i="419" s="1"/>
  <c r="Y28" i="419" a="1"/>
  <c r="Y28" i="419" s="1"/>
  <c r="W28" i="419" a="1"/>
  <c r="W28" i="419" s="1"/>
  <c r="X28" i="419" a="1"/>
  <c r="X28" i="419" s="1"/>
  <c r="K28" i="419" a="1"/>
  <c r="K28" i="419" s="1"/>
  <c r="L28" i="419" s="1" a="1"/>
  <c r="L28" i="419" s="1"/>
  <c r="X14" i="419" a="1"/>
  <c r="X14" i="419" s="1"/>
  <c r="K14" i="419" a="1"/>
  <c r="K14" i="419" s="1"/>
  <c r="L14" i="419" s="1" a="1"/>
  <c r="L14" i="419" s="1"/>
  <c r="Y14" i="419" a="1"/>
  <c r="Y14" i="419" s="1"/>
  <c r="W14" i="419" a="1"/>
  <c r="W14" i="419" s="1"/>
  <c r="X23" i="419" a="1"/>
  <c r="X23" i="419" s="1"/>
  <c r="W23" i="419" a="1"/>
  <c r="W23" i="419" s="1"/>
  <c r="Y23" i="419" a="1"/>
  <c r="Y23" i="419" s="1"/>
  <c r="X22" i="419" a="1"/>
  <c r="X22" i="419" s="1"/>
  <c r="W22" i="419" a="1"/>
  <c r="W22" i="419" s="1"/>
  <c r="Y22" i="419" a="1"/>
  <c r="Y22" i="419" s="1"/>
  <c r="R10" i="419"/>
  <c r="R18" i="419"/>
  <c r="R29" i="419"/>
  <c r="R15" i="419"/>
  <c r="R25" i="419"/>
  <c r="W9" i="419" a="1"/>
  <c r="W9" i="419" s="1"/>
  <c r="Y9" i="419" a="1"/>
  <c r="Y9" i="419" s="1"/>
  <c r="X9" i="419" a="1"/>
  <c r="X9" i="419" s="1"/>
  <c r="K9" i="419" a="1"/>
  <c r="K9" i="419" s="1"/>
  <c r="X27" i="419" a="1"/>
  <c r="X27" i="419" s="1"/>
  <c r="W27" i="419" a="1"/>
  <c r="W27" i="419" s="1"/>
  <c r="Y27" i="419" a="1"/>
  <c r="Y27" i="419" s="1"/>
  <c r="K27" i="419" a="1"/>
  <c r="K27" i="419" s="1"/>
  <c r="L27" i="419" s="1" a="1"/>
  <c r="L27" i="419" s="1"/>
  <c r="W20" i="419" a="1"/>
  <c r="W20" i="419" s="1"/>
  <c r="K20" i="419" a="1"/>
  <c r="K20" i="419" s="1"/>
  <c r="L20" i="419" s="1" a="1"/>
  <c r="L20" i="419" s="1"/>
  <c r="X20" i="419" a="1"/>
  <c r="X20" i="419" s="1"/>
  <c r="Y20" i="419" a="1"/>
  <c r="Y20" i="419" s="1"/>
  <c r="Y11" i="419" a="1"/>
  <c r="Y11" i="419" s="1"/>
  <c r="W11" i="419" a="1"/>
  <c r="W11" i="419" s="1"/>
  <c r="X11" i="419" a="1"/>
  <c r="X11" i="419" s="1"/>
  <c r="W34" i="419" a="1"/>
  <c r="W34" i="419" s="1"/>
  <c r="Y34" i="419" a="1"/>
  <c r="Y34" i="419" s="1"/>
  <c r="X34" i="419" a="1"/>
  <c r="X34" i="419" s="1"/>
  <c r="K34" i="419" a="1"/>
  <c r="K34" i="419" s="1"/>
  <c r="L34" i="419" s="1" a="1"/>
  <c r="L34" i="419" s="1"/>
  <c r="X35" i="419" a="1"/>
  <c r="X35" i="419" s="1"/>
  <c r="Y35" i="419" a="1"/>
  <c r="Y35" i="419" s="1"/>
  <c r="W35" i="419" a="1"/>
  <c r="W35" i="419" s="1"/>
  <c r="K35" i="419" a="1"/>
  <c r="K35" i="419" s="1"/>
  <c r="L35" i="419" s="1" a="1"/>
  <c r="L35" i="419" s="1"/>
  <c r="K23" i="419" a="1"/>
  <c r="K23" i="419" s="1"/>
  <c r="L23" i="419" s="1" a="1"/>
  <c r="L23" i="419" s="1"/>
  <c r="W12" i="419" a="1"/>
  <c r="W12" i="419" s="1"/>
  <c r="Y12" i="419" a="1"/>
  <c r="Y12" i="419" s="1"/>
  <c r="X12" i="419" a="1"/>
  <c r="X12" i="419" s="1"/>
  <c r="K12" i="419" a="1"/>
  <c r="K12" i="419" s="1"/>
  <c r="R7" i="419"/>
  <c r="X33" i="419" a="1"/>
  <c r="X33" i="419" s="1"/>
  <c r="W33" i="419" a="1"/>
  <c r="W33" i="419" s="1"/>
  <c r="Y33" i="419" a="1"/>
  <c r="Y33" i="419" s="1"/>
  <c r="K33" i="419" a="1"/>
  <c r="K33" i="419" s="1"/>
  <c r="L33" i="419" s="1" a="1"/>
  <c r="L33" i="419" s="1"/>
  <c r="W17" i="419" a="1"/>
  <c r="W17" i="419" s="1"/>
  <c r="K17" i="419" a="1"/>
  <c r="K17" i="419" s="1"/>
  <c r="L17" i="419" s="1" a="1"/>
  <c r="L17" i="419" s="1"/>
  <c r="X17" i="419" a="1"/>
  <c r="X17" i="419" s="1"/>
  <c r="Y17" i="419" a="1"/>
  <c r="Y17" i="419" s="1"/>
  <c r="Y31" i="419" a="1"/>
  <c r="Y31" i="419" s="1"/>
  <c r="W31" i="419" a="1"/>
  <c r="W31" i="419" s="1"/>
  <c r="X31" i="419" a="1"/>
  <c r="X31" i="419" s="1"/>
  <c r="R19" i="419"/>
  <c r="R23" i="419"/>
  <c r="R31" i="419"/>
  <c r="W21" i="419" a="1"/>
  <c r="W21" i="419" s="1"/>
  <c r="K21" i="419" a="1"/>
  <c r="K21" i="419" s="1"/>
  <c r="L21" i="419" s="1" a="1"/>
  <c r="L21" i="419" s="1"/>
  <c r="Y21" i="419" a="1"/>
  <c r="Y21" i="419" s="1"/>
  <c r="X21" i="419" a="1"/>
  <c r="X21" i="419" s="1"/>
  <c r="W10" i="419" a="1"/>
  <c r="W10" i="419" s="1"/>
  <c r="Y10" i="419" a="1"/>
  <c r="Y10" i="419" s="1"/>
  <c r="X10" i="419" a="1"/>
  <c r="X10" i="419" s="1"/>
  <c r="X15" i="419" a="1"/>
  <c r="X15" i="419" s="1"/>
  <c r="W15" i="419" a="1"/>
  <c r="W15" i="419" s="1"/>
  <c r="Y15" i="419" a="1"/>
  <c r="Y15" i="419" s="1"/>
  <c r="X18" i="419" a="1"/>
  <c r="X18" i="419" s="1"/>
  <c r="W18" i="419" a="1"/>
  <c r="W18" i="419" s="1"/>
  <c r="Y18" i="419" a="1"/>
  <c r="Y18" i="419" s="1"/>
  <c r="X25" i="419" a="1"/>
  <c r="X25" i="419" s="1"/>
  <c r="W25" i="419" a="1"/>
  <c r="W25" i="419" s="1"/>
  <c r="Y25" i="419" a="1"/>
  <c r="Y25" i="419" s="1"/>
  <c r="X32" i="419" a="1"/>
  <c r="X32" i="419" s="1"/>
  <c r="Y32" i="419" a="1"/>
  <c r="Y32" i="419" s="1"/>
  <c r="W32" i="419" a="1"/>
  <c r="W32" i="419" s="1"/>
  <c r="K32" i="419" a="1"/>
  <c r="K32" i="419" s="1"/>
  <c r="L32" i="419" s="1" a="1"/>
  <c r="L32" i="419" s="1"/>
  <c r="Y30" i="419" a="1"/>
  <c r="Y30" i="419" s="1"/>
  <c r="W30" i="419" a="1"/>
  <c r="W30" i="419" s="1"/>
  <c r="X30" i="419" a="1"/>
  <c r="X30" i="419" s="1"/>
  <c r="K30" i="419" a="1"/>
  <c r="K30" i="419" s="1"/>
  <c r="L30" i="419" s="1" a="1"/>
  <c r="L30" i="419" s="1"/>
  <c r="W13" i="419" a="1"/>
  <c r="W13" i="419" s="1"/>
  <c r="Y13" i="419" a="1"/>
  <c r="Y13" i="419" s="1"/>
  <c r="K13" i="419" a="1"/>
  <c r="K13" i="419" s="1"/>
  <c r="L13" i="419" s="1" a="1"/>
  <c r="L13" i="419" s="1"/>
  <c r="X13" i="419" a="1"/>
  <c r="X13" i="419" s="1"/>
  <c r="Y7" i="419" a="1"/>
  <c r="Y7" i="419" s="1"/>
  <c r="W7" i="419" a="1"/>
  <c r="W7" i="419" s="1"/>
  <c r="X7" i="419" a="1"/>
  <c r="X7" i="419" s="1"/>
  <c r="T23" i="419" l="1"/>
  <c r="H10" i="419" a="1"/>
  <c r="H10" i="419" s="1"/>
  <c r="T31" i="419"/>
  <c r="T22" i="419"/>
  <c r="T30" i="419"/>
  <c r="T32" i="419"/>
  <c r="T17" i="419"/>
  <c r="T35" i="419"/>
  <c r="T36" i="419"/>
  <c r="T16" i="419"/>
  <c r="T24" i="419"/>
  <c r="T28" i="419"/>
  <c r="T19" i="419"/>
  <c r="T18" i="419"/>
  <c r="T27" i="419"/>
  <c r="T34" i="419"/>
  <c r="T7" i="419"/>
  <c r="T13" i="419"/>
  <c r="T10" i="419"/>
  <c r="T20" i="419"/>
  <c r="T8" i="419"/>
  <c r="T11" i="419"/>
  <c r="T12" i="419"/>
  <c r="T9" i="419"/>
  <c r="T14" i="419"/>
  <c r="T29" i="419"/>
  <c r="T21" i="419"/>
  <c r="T33" i="419"/>
  <c r="T26" i="419"/>
  <c r="T25" i="419"/>
  <c r="T15" i="419"/>
  <c r="X6" i="419"/>
  <c r="U30" i="419" s="1" a="1"/>
  <c r="U30" i="419" s="1"/>
  <c r="AA10" i="419" a="1"/>
  <c r="AA10" i="419" s="1"/>
  <c r="H11" i="419" a="1"/>
  <c r="H11" i="419" s="1"/>
  <c r="U26" i="419" l="1" a="1"/>
  <c r="U26" i="419" s="1"/>
  <c r="U31" i="419" a="1"/>
  <c r="U31" i="419" s="1"/>
  <c r="U24" i="419" a="1"/>
  <c r="U24" i="419" s="1"/>
  <c r="U18" i="419" a="1"/>
  <c r="U18" i="419" s="1"/>
  <c r="U28" i="419" a="1"/>
  <c r="U28" i="419" s="1"/>
  <c r="U34" i="419" a="1"/>
  <c r="U34" i="419" s="1"/>
  <c r="U22" i="419" a="1"/>
  <c r="U22" i="419" s="1"/>
  <c r="U23" i="419" a="1"/>
  <c r="U23" i="419" s="1"/>
  <c r="U19" i="419" a="1"/>
  <c r="U19" i="419" s="1"/>
  <c r="U33" i="419" a="1"/>
  <c r="U33" i="419" s="1"/>
  <c r="U8" i="419" a="1"/>
  <c r="U8" i="419" s="1"/>
  <c r="U17" i="419" a="1"/>
  <c r="U17" i="419" s="1"/>
  <c r="U14" i="419" a="1"/>
  <c r="U14" i="419" s="1"/>
  <c r="AA11" i="419" a="1"/>
  <c r="AA11" i="419" s="1"/>
  <c r="H12" i="419" a="1"/>
  <c r="H12" i="419" s="1"/>
  <c r="U10" i="419" a="1"/>
  <c r="U10" i="419" s="1"/>
  <c r="U12" i="419" a="1"/>
  <c r="U12" i="419" s="1"/>
  <c r="U11" i="419" a="1"/>
  <c r="U11" i="419" s="1"/>
  <c r="U32" i="419" a="1"/>
  <c r="U32" i="419" s="1"/>
  <c r="U15" i="419" a="1"/>
  <c r="U15" i="419" s="1"/>
  <c r="U13" i="419" a="1"/>
  <c r="U13" i="419" s="1"/>
  <c r="U35" i="419" a="1"/>
  <c r="U35" i="419" s="1"/>
  <c r="U16" i="419" a="1"/>
  <c r="U16" i="419" s="1"/>
  <c r="U29" i="419" a="1"/>
  <c r="U29" i="419" s="1"/>
  <c r="U36" i="419" a="1"/>
  <c r="U36" i="419" s="1"/>
  <c r="U9" i="419" a="1"/>
  <c r="U9" i="419" s="1"/>
  <c r="U21" i="419" a="1"/>
  <c r="U21" i="419" s="1"/>
  <c r="U20" i="419" a="1"/>
  <c r="U20" i="419" s="1"/>
  <c r="U27" i="419" a="1"/>
  <c r="U27" i="419" s="1"/>
  <c r="U25" i="419" a="1"/>
  <c r="U25" i="419" s="1"/>
  <c r="U7" i="419" a="1"/>
  <c r="U7" i="419" s="1"/>
  <c r="AA12" i="419" l="1" a="1"/>
  <c r="AA12" i="419" s="1"/>
  <c r="H13" i="419" a="1"/>
  <c r="H13" i="419" s="1"/>
  <c r="AA13" i="419" l="1" a="1"/>
  <c r="AA13" i="419" s="1"/>
  <c r="H14" i="419" a="1"/>
  <c r="H14" i="419" s="1"/>
  <c r="AA14" i="419" l="1" a="1"/>
  <c r="AA14" i="419" s="1"/>
  <c r="H15" i="419" a="1"/>
  <c r="H15" i="419" s="1"/>
  <c r="AA15" i="419" l="1" a="1"/>
  <c r="AA15" i="419" s="1"/>
  <c r="H16" i="419" a="1"/>
  <c r="H16" i="419" s="1"/>
  <c r="AA16" i="419" l="1" a="1"/>
  <c r="AA16" i="419" s="1"/>
  <c r="H17" i="419" a="1"/>
  <c r="H17" i="419" s="1"/>
  <c r="AA17" i="419" l="1" a="1"/>
  <c r="AA17" i="419" s="1"/>
  <c r="H18" i="419" a="1"/>
  <c r="H18" i="419" s="1"/>
  <c r="AA18" i="419" l="1" a="1"/>
  <c r="AA18" i="419" s="1"/>
  <c r="H19" i="419" a="1"/>
  <c r="H19" i="419" s="1"/>
  <c r="AA19" i="419" l="1" a="1"/>
  <c r="AA19" i="419" s="1"/>
  <c r="H20" i="419" a="1"/>
  <c r="H20" i="419" s="1"/>
  <c r="AA20" i="419" l="1" a="1"/>
  <c r="AA20" i="419" s="1"/>
  <c r="H21" i="419" a="1"/>
  <c r="H21" i="419" s="1"/>
  <c r="AA21" i="419" l="1" a="1"/>
  <c r="AA21" i="419" s="1"/>
  <c r="H22" i="419" a="1"/>
  <c r="H22" i="419" s="1"/>
  <c r="AA22" i="419" l="1" a="1"/>
  <c r="AA22" i="419" s="1"/>
  <c r="H23" i="419" a="1"/>
  <c r="H23" i="419" s="1"/>
  <c r="AA23" i="419" l="1" a="1"/>
  <c r="AA23" i="419" s="1"/>
  <c r="H24" i="419" a="1"/>
  <c r="H24" i="419" s="1"/>
  <c r="AA24" i="419" l="1" a="1"/>
  <c r="AA24" i="419" s="1"/>
  <c r="H25" i="419" a="1"/>
  <c r="H25" i="419" s="1"/>
  <c r="AA25" i="419" l="1" a="1"/>
  <c r="AA25" i="419" s="1"/>
  <c r="H26" i="419" a="1"/>
  <c r="H26" i="419" s="1"/>
  <c r="AA26" i="419" l="1" a="1"/>
  <c r="AA26" i="419" s="1"/>
  <c r="H27" i="419" a="1"/>
  <c r="H27" i="419" s="1"/>
  <c r="AA27" i="419" l="1" a="1"/>
  <c r="AA27" i="419" s="1"/>
  <c r="H28" i="419" a="1"/>
  <c r="H28" i="419" s="1"/>
  <c r="AA28" i="419" l="1" a="1"/>
  <c r="AA28" i="419" s="1"/>
  <c r="H29" i="419" a="1"/>
  <c r="H29" i="419" s="1"/>
  <c r="AA29" i="419" l="1" a="1"/>
  <c r="AA29" i="419" s="1"/>
  <c r="H30" i="419" a="1"/>
  <c r="H30" i="419" s="1"/>
  <c r="AA30" i="419" l="1" a="1"/>
  <c r="AA30" i="419" s="1"/>
  <c r="H31" i="419" a="1"/>
  <c r="H31" i="419" s="1"/>
  <c r="AA31" i="419" l="1" a="1"/>
  <c r="AA31" i="419" s="1"/>
  <c r="H32" i="419" a="1"/>
  <c r="H32" i="419" s="1"/>
  <c r="AA32" i="419" l="1" a="1"/>
  <c r="AA32" i="419" s="1"/>
  <c r="H33" i="419" a="1"/>
  <c r="H33" i="419" s="1"/>
  <c r="AA33" i="419" l="1" a="1"/>
  <c r="AA33" i="419" s="1"/>
  <c r="H34" i="419" a="1"/>
  <c r="H34" i="419" s="1"/>
  <c r="AA34" i="419" l="1" a="1"/>
  <c r="AA34" i="419" s="1"/>
  <c r="H35" i="419" a="1"/>
  <c r="H35" i="419" s="1"/>
  <c r="AA35" i="419" l="1" a="1"/>
  <c r="AA35" i="419" s="1"/>
  <c r="H36" i="419" a="1"/>
  <c r="H36" i="419" s="1"/>
  <c r="AA36" i="419" s="1" a="1"/>
  <c r="AA36" i="419" s="1"/>
  <c r="S2" i="419" l="1"/>
  <c r="F4" i="347"/>
  <c r="G4" i="347" a="1"/>
  <c r="G4" i="347" l="1"/>
  <c r="Q9" i="311"/>
  <c r="B36" i="311"/>
  <c r="B35" i="311"/>
  <c r="B34" i="311"/>
  <c r="B33" i="311"/>
  <c r="B32" i="311"/>
  <c r="B31" i="311"/>
  <c r="B30" i="311"/>
  <c r="B29" i="311"/>
  <c r="B28" i="311"/>
  <c r="B27" i="311"/>
  <c r="B26" i="311"/>
  <c r="B25" i="311"/>
  <c r="B24" i="311"/>
  <c r="B23" i="311"/>
  <c r="B22" i="311"/>
  <c r="B21" i="311"/>
  <c r="B20" i="311"/>
  <c r="B19" i="311"/>
  <c r="B18" i="311"/>
  <c r="B17" i="311"/>
  <c r="B16" i="311"/>
  <c r="B15" i="311"/>
  <c r="B14" i="311"/>
  <c r="B13" i="311"/>
  <c r="B12" i="311"/>
  <c r="B11" i="311"/>
  <c r="B10" i="311"/>
  <c r="B9" i="311"/>
  <c r="B8" i="311"/>
  <c r="B7" i="311"/>
  <c r="J3" i="420" l="1" a="1"/>
  <c r="J3" i="420" s="1"/>
  <c r="J3" i="419" a="1"/>
  <c r="J3" i="419" s="1"/>
  <c r="AA7" i="311" a="1"/>
  <c r="AA7" i="311" s="1"/>
  <c r="X5" i="311"/>
  <c r="G37" i="311"/>
  <c r="F37" i="311"/>
  <c r="E37" i="311"/>
  <c r="C5" i="347" a="1"/>
  <c r="D5" i="347" a="1"/>
  <c r="C4" i="347" a="1"/>
  <c r="D6" i="347" a="1"/>
  <c r="D4" i="347" a="1"/>
  <c r="C6" i="347" a="1"/>
  <c r="D5" i="347" l="1"/>
  <c r="D4" i="347"/>
  <c r="D6" i="347"/>
  <c r="C4" i="347"/>
  <c r="C6" i="347"/>
  <c r="C5" i="347"/>
  <c r="M73" i="311" a="1"/>
  <c r="M73" i="311" s="1"/>
  <c r="Q14" i="311"/>
  <c r="O14" i="311" s="1"/>
  <c r="Q13" i="311"/>
  <c r="O13" i="311" s="1"/>
  <c r="Q12" i="311"/>
  <c r="O12" i="311" s="1"/>
  <c r="Q11" i="311"/>
  <c r="O11" i="311" s="1"/>
  <c r="Q10" i="311"/>
  <c r="O10" i="311" s="1"/>
  <c r="O9" i="311"/>
  <c r="Q8" i="311"/>
  <c r="O8" i="311" s="1"/>
  <c r="Q7" i="311"/>
  <c r="O7" i="311" s="1"/>
  <c r="Q36" i="311"/>
  <c r="Q35" i="311"/>
  <c r="Q34" i="311"/>
  <c r="Q33" i="311"/>
  <c r="Q32" i="311"/>
  <c r="Q31" i="311"/>
  <c r="Q30" i="311"/>
  <c r="Q29" i="311"/>
  <c r="Q28" i="311"/>
  <c r="Q27" i="311"/>
  <c r="Q26" i="311"/>
  <c r="Q25" i="311"/>
  <c r="Q24" i="311"/>
  <c r="Q23" i="311"/>
  <c r="Q22" i="311"/>
  <c r="Q21" i="311"/>
  <c r="Q20" i="311"/>
  <c r="Q19" i="311"/>
  <c r="Q18" i="311"/>
  <c r="Q17" i="311"/>
  <c r="O17" i="311" s="1"/>
  <c r="Q16" i="311"/>
  <c r="O16" i="311" s="1"/>
  <c r="Q15" i="311"/>
  <c r="O15" i="311" s="1"/>
  <c r="O25" i="311" l="1"/>
  <c r="J25" i="311"/>
  <c r="J18" i="311"/>
  <c r="O18" i="311"/>
  <c r="J22" i="311"/>
  <c r="O22" i="311"/>
  <c r="O26" i="311"/>
  <c r="J26" i="311"/>
  <c r="J30" i="311"/>
  <c r="O30" i="311"/>
  <c r="O34" i="311"/>
  <c r="J34" i="311"/>
  <c r="J19" i="311"/>
  <c r="O19" i="311"/>
  <c r="J23" i="311"/>
  <c r="O23" i="311"/>
  <c r="J27" i="311"/>
  <c r="O27" i="311"/>
  <c r="J31" i="311"/>
  <c r="O31" i="311"/>
  <c r="J35" i="311"/>
  <c r="O35" i="311"/>
  <c r="O21" i="311"/>
  <c r="J21" i="311"/>
  <c r="O29" i="311"/>
  <c r="J29" i="311"/>
  <c r="O33" i="311"/>
  <c r="J33" i="311"/>
  <c r="J20" i="311"/>
  <c r="O20" i="311"/>
  <c r="J24" i="311"/>
  <c r="O24" i="311"/>
  <c r="J28" i="311"/>
  <c r="O28" i="311"/>
  <c r="J32" i="311"/>
  <c r="O32" i="311"/>
  <c r="J36" i="311"/>
  <c r="O36" i="311"/>
  <c r="J10" i="311"/>
  <c r="J11" i="311"/>
  <c r="J8" i="311"/>
  <c r="J12" i="311"/>
  <c r="J14" i="311"/>
  <c r="J17" i="311"/>
  <c r="J7" i="311"/>
  <c r="J15" i="311"/>
  <c r="J9" i="311"/>
  <c r="J13" i="311"/>
  <c r="J16" i="311"/>
  <c r="L9" i="311" a="1"/>
  <c r="L9" i="311" s="1"/>
  <c r="L8" i="311" a="1"/>
  <c r="L8" i="311" s="1"/>
  <c r="L7" i="311" a="1"/>
  <c r="L7" i="311" s="1"/>
  <c r="I17" i="311"/>
  <c r="N25" i="311" a="1"/>
  <c r="N25" i="311" s="1"/>
  <c r="I25" i="311"/>
  <c r="I8" i="311"/>
  <c r="N12" i="311" a="1"/>
  <c r="N12" i="311" s="1"/>
  <c r="I12" i="311"/>
  <c r="I21" i="311"/>
  <c r="N29" i="311" a="1"/>
  <c r="N29" i="311" s="1"/>
  <c r="I29" i="311"/>
  <c r="Z15" i="311"/>
  <c r="I15" i="311"/>
  <c r="Z19" i="311"/>
  <c r="I19" i="311"/>
  <c r="I23" i="311"/>
  <c r="I27" i="311"/>
  <c r="I9" i="311"/>
  <c r="Z13" i="311"/>
  <c r="I13" i="311"/>
  <c r="I7" i="311"/>
  <c r="I11" i="311"/>
  <c r="I18" i="311"/>
  <c r="N22" i="311" a="1"/>
  <c r="N22" i="311" s="1"/>
  <c r="I22" i="311"/>
  <c r="I26" i="311"/>
  <c r="Z16" i="311"/>
  <c r="I16" i="311"/>
  <c r="I20" i="311"/>
  <c r="Z24" i="311"/>
  <c r="I24" i="311"/>
  <c r="Z28" i="311"/>
  <c r="I28" i="311"/>
  <c r="I10" i="311"/>
  <c r="I14" i="311"/>
  <c r="N18" i="311" a="1"/>
  <c r="N18" i="311" s="1"/>
  <c r="Z10" i="311"/>
  <c r="Z14" i="311"/>
  <c r="I31" i="311"/>
  <c r="Z35" i="311"/>
  <c r="Z32" i="311"/>
  <c r="Z36" i="311"/>
  <c r="Z8" i="311"/>
  <c r="Z12" i="311"/>
  <c r="N33" i="311" a="1"/>
  <c r="N33" i="311" s="1"/>
  <c r="N10" i="311" a="1"/>
  <c r="N10" i="311" s="1"/>
  <c r="Z9" i="311"/>
  <c r="Z7" i="311"/>
  <c r="S36" i="311" a="1"/>
  <c r="S36" i="311" s="1"/>
  <c r="S32" i="311" a="1"/>
  <c r="S32" i="311" s="1"/>
  <c r="S28" i="311" a="1"/>
  <c r="S28" i="311" s="1"/>
  <c r="S24" i="311" a="1"/>
  <c r="S24" i="311" s="1"/>
  <c r="S20" i="311" a="1"/>
  <c r="S20" i="311" s="1"/>
  <c r="S16" i="311" a="1"/>
  <c r="S16" i="311" s="1"/>
  <c r="S11" i="311" a="1"/>
  <c r="S11" i="311" s="1"/>
  <c r="S35" i="311" a="1"/>
  <c r="S35" i="311" s="1"/>
  <c r="S31" i="311" a="1"/>
  <c r="S31" i="311" s="1"/>
  <c r="S27" i="311" a="1"/>
  <c r="S27" i="311" s="1"/>
  <c r="S23" i="311" a="1"/>
  <c r="S23" i="311" s="1"/>
  <c r="S19" i="311" a="1"/>
  <c r="S19" i="311" s="1"/>
  <c r="S14" i="311" a="1"/>
  <c r="S14" i="311" s="1"/>
  <c r="S10" i="311" a="1"/>
  <c r="S10" i="311" s="1"/>
  <c r="S25" i="311" a="1"/>
  <c r="S25" i="311" s="1"/>
  <c r="S12" i="311" a="1"/>
  <c r="S12" i="311" s="1"/>
  <c r="S7" i="311" a="1"/>
  <c r="S7" i="311" s="1"/>
  <c r="S34" i="311" a="1"/>
  <c r="S34" i="311" s="1"/>
  <c r="S30" i="311" a="1"/>
  <c r="S30" i="311" s="1"/>
  <c r="S26" i="311" a="1"/>
  <c r="S26" i="311" s="1"/>
  <c r="S22" i="311" a="1"/>
  <c r="S22" i="311" s="1"/>
  <c r="S18" i="311" a="1"/>
  <c r="S18" i="311" s="1"/>
  <c r="S13" i="311" a="1"/>
  <c r="S13" i="311" s="1"/>
  <c r="S9" i="311" a="1"/>
  <c r="S9" i="311" s="1"/>
  <c r="S15" i="311" a="1"/>
  <c r="S15" i="311" s="1"/>
  <c r="S33" i="311" a="1"/>
  <c r="S33" i="311" s="1"/>
  <c r="S29" i="311" a="1"/>
  <c r="S29" i="311" s="1"/>
  <c r="S21" i="311" a="1"/>
  <c r="S21" i="311" s="1"/>
  <c r="S17" i="311" a="1"/>
  <c r="S17" i="311" s="1"/>
  <c r="S8" i="311" a="1"/>
  <c r="S8" i="311" s="1"/>
  <c r="Z20" i="311"/>
  <c r="M10" i="311" a="1"/>
  <c r="M10" i="311" s="1"/>
  <c r="N9" i="311" a="1"/>
  <c r="N9" i="311" s="1"/>
  <c r="M12" i="311" a="1"/>
  <c r="M12" i="311" s="1"/>
  <c r="M9" i="311" a="1"/>
  <c r="M9" i="311" s="1"/>
  <c r="Z11" i="311"/>
  <c r="Z21" i="311"/>
  <c r="Z23" i="311"/>
  <c r="Z25" i="311"/>
  <c r="Z18" i="311"/>
  <c r="Z22" i="311"/>
  <c r="Z29" i="311"/>
  <c r="Z33" i="311"/>
  <c r="Z30" i="311"/>
  <c r="Z34" i="311"/>
  <c r="Z26" i="311"/>
  <c r="Z31" i="311"/>
  <c r="Z27" i="311"/>
  <c r="Z17" i="311"/>
  <c r="M23" i="311" a="1"/>
  <c r="M23" i="311" s="1"/>
  <c r="M31" i="311" a="1"/>
  <c r="M31" i="311" s="1"/>
  <c r="N19" i="311" a="1"/>
  <c r="N19" i="311" s="1"/>
  <c r="N27" i="311" a="1"/>
  <c r="N27" i="311" s="1"/>
  <c r="I32" i="311"/>
  <c r="N35" i="311" a="1"/>
  <c r="N35" i="311" s="1"/>
  <c r="I35" i="311"/>
  <c r="M17" i="311" a="1"/>
  <c r="M17" i="311" s="1"/>
  <c r="M24" i="311" a="1"/>
  <c r="M24" i="311" s="1"/>
  <c r="M32" i="311" a="1"/>
  <c r="M32" i="311" s="1"/>
  <c r="N30" i="311" a="1"/>
  <c r="N30" i="311" s="1"/>
  <c r="I36" i="311"/>
  <c r="M19" i="311" a="1"/>
  <c r="M19" i="311" s="1"/>
  <c r="M27" i="311" a="1"/>
  <c r="M27" i="311" s="1"/>
  <c r="M35" i="311" a="1"/>
  <c r="M35" i="311" s="1"/>
  <c r="N23" i="311" a="1"/>
  <c r="N23" i="311" s="1"/>
  <c r="N31" i="311" a="1"/>
  <c r="N31" i="311" s="1"/>
  <c r="M20" i="311" a="1"/>
  <c r="M20" i="311" s="1"/>
  <c r="M28" i="311" a="1"/>
  <c r="M28" i="311" s="1"/>
  <c r="M36" i="311" a="1"/>
  <c r="M36" i="311" s="1"/>
  <c r="N26" i="311" a="1"/>
  <c r="N26" i="311" s="1"/>
  <c r="N34" i="311" a="1"/>
  <c r="N34" i="311" s="1"/>
  <c r="I33" i="311"/>
  <c r="M21" i="311" a="1"/>
  <c r="M21" i="311" s="1"/>
  <c r="M25" i="311" a="1"/>
  <c r="M25" i="311" s="1"/>
  <c r="M29" i="311" a="1"/>
  <c r="M29" i="311" s="1"/>
  <c r="M33" i="311" a="1"/>
  <c r="M33" i="311" s="1"/>
  <c r="I30" i="311"/>
  <c r="I34" i="311"/>
  <c r="M18" i="311" a="1"/>
  <c r="M18" i="311" s="1"/>
  <c r="M22" i="311" a="1"/>
  <c r="M22" i="311" s="1"/>
  <c r="M26" i="311" a="1"/>
  <c r="M26" i="311" s="1"/>
  <c r="M30" i="311" a="1"/>
  <c r="M30" i="311" s="1"/>
  <c r="M34" i="311" a="1"/>
  <c r="M34" i="311" s="1"/>
  <c r="N20" i="311" a="1"/>
  <c r="N20" i="311" s="1"/>
  <c r="N24" i="311" a="1"/>
  <c r="N24" i="311" s="1"/>
  <c r="N28" i="311" a="1"/>
  <c r="N28" i="311" s="1"/>
  <c r="N32" i="311" a="1"/>
  <c r="N32" i="311" s="1"/>
  <c r="N36" i="311" a="1"/>
  <c r="N36" i="311" s="1"/>
  <c r="N21" i="311" a="1"/>
  <c r="N21" i="311" s="1"/>
  <c r="N17" i="311" a="1"/>
  <c r="N17" i="311" s="1"/>
  <c r="M16" i="311" a="1"/>
  <c r="M16" i="311" s="1"/>
  <c r="N16" i="311" a="1"/>
  <c r="N16" i="311" s="1"/>
  <c r="N15" i="311" a="1"/>
  <c r="N15" i="311" s="1"/>
  <c r="M15" i="311" a="1"/>
  <c r="M15" i="311" s="1"/>
  <c r="N8" i="311" a="1"/>
  <c r="N8" i="311" s="1"/>
  <c r="M8" i="311" a="1"/>
  <c r="M8" i="311" s="1"/>
  <c r="M14" i="311" a="1"/>
  <c r="M14" i="311" s="1"/>
  <c r="N14" i="311" a="1"/>
  <c r="N14" i="311" s="1"/>
  <c r="M11" i="311" a="1"/>
  <c r="M11" i="311" s="1"/>
  <c r="N11" i="311" a="1"/>
  <c r="N11" i="311" s="1"/>
  <c r="M7" i="311" a="1"/>
  <c r="M7" i="311" s="1"/>
  <c r="N7" i="311" a="1"/>
  <c r="N7" i="311" s="1"/>
  <c r="M13" i="311" a="1"/>
  <c r="M13" i="311" s="1"/>
  <c r="N13" i="311" a="1"/>
  <c r="N13" i="311" s="1"/>
  <c r="P33" i="311" a="1"/>
  <c r="P33" i="311" s="1"/>
  <c r="C33" i="311" s="1" a="1"/>
  <c r="C33" i="311" s="1"/>
  <c r="P21" i="311" a="1"/>
  <c r="P21" i="311" s="1"/>
  <c r="C21" i="311" s="1" a="1"/>
  <c r="C21" i="311" s="1"/>
  <c r="P9" i="311" a="1"/>
  <c r="P9" i="311" s="1"/>
  <c r="C9" i="311" s="1" a="1"/>
  <c r="C9" i="311" s="1"/>
  <c r="P25" i="311" a="1"/>
  <c r="P25" i="311" s="1"/>
  <c r="C25" i="311" s="1" a="1"/>
  <c r="C25" i="311" s="1"/>
  <c r="P13" i="311" a="1"/>
  <c r="P13" i="311" s="1"/>
  <c r="C13" i="311" s="1" a="1"/>
  <c r="C13" i="311" s="1"/>
  <c r="P29" i="311" a="1"/>
  <c r="P29" i="311" s="1"/>
  <c r="C29" i="311" s="1" a="1"/>
  <c r="C29" i="311" s="1"/>
  <c r="P36" i="311" a="1"/>
  <c r="P36" i="311" s="1"/>
  <c r="C36" i="311" s="1" a="1"/>
  <c r="C36" i="311" s="1"/>
  <c r="P17" i="311" a="1"/>
  <c r="P17" i="311" s="1"/>
  <c r="C17" i="311" s="1" a="1"/>
  <c r="C17" i="311" s="1"/>
  <c r="P10" i="311" a="1"/>
  <c r="P10" i="311" s="1"/>
  <c r="C10" i="311" s="1" a="1"/>
  <c r="C10" i="311" s="1"/>
  <c r="P14" i="311" a="1"/>
  <c r="P14" i="311" s="1"/>
  <c r="C14" i="311" s="1" a="1"/>
  <c r="C14" i="311" s="1"/>
  <c r="P18" i="311" a="1"/>
  <c r="P18" i="311" s="1"/>
  <c r="C18" i="311" s="1" a="1"/>
  <c r="C18" i="311" s="1"/>
  <c r="P22" i="311" a="1"/>
  <c r="P22" i="311" s="1"/>
  <c r="C22" i="311" s="1" a="1"/>
  <c r="C22" i="311" s="1"/>
  <c r="P26" i="311" a="1"/>
  <c r="P26" i="311" s="1"/>
  <c r="C26" i="311" s="1" a="1"/>
  <c r="C26" i="311" s="1"/>
  <c r="P30" i="311" a="1"/>
  <c r="P30" i="311" s="1"/>
  <c r="C30" i="311" s="1" a="1"/>
  <c r="C30" i="311" s="1"/>
  <c r="P34" i="311" a="1"/>
  <c r="P34" i="311" s="1"/>
  <c r="C34" i="311" s="1" a="1"/>
  <c r="C34" i="311" s="1"/>
  <c r="P7" i="311" a="1"/>
  <c r="P7" i="311" s="1"/>
  <c r="C7" i="311" s="1" a="1"/>
  <c r="C7" i="311" s="1"/>
  <c r="J43" i="311" s="1" a="1"/>
  <c r="J43" i="311" s="1"/>
  <c r="P11" i="311" a="1"/>
  <c r="P11" i="311" s="1"/>
  <c r="C11" i="311" s="1" a="1"/>
  <c r="C11" i="311" s="1"/>
  <c r="P15" i="311" a="1"/>
  <c r="P15" i="311" s="1"/>
  <c r="C15" i="311" s="1" a="1"/>
  <c r="C15" i="311" s="1"/>
  <c r="P19" i="311" a="1"/>
  <c r="P19" i="311" s="1"/>
  <c r="C19" i="311" s="1" a="1"/>
  <c r="C19" i="311" s="1"/>
  <c r="P23" i="311" a="1"/>
  <c r="P23" i="311" s="1"/>
  <c r="C23" i="311" s="1" a="1"/>
  <c r="C23" i="311" s="1"/>
  <c r="P27" i="311" a="1"/>
  <c r="P27" i="311" s="1"/>
  <c r="C27" i="311" s="1" a="1"/>
  <c r="C27" i="311" s="1"/>
  <c r="P31" i="311" a="1"/>
  <c r="P31" i="311" s="1"/>
  <c r="C31" i="311" s="1" a="1"/>
  <c r="C31" i="311" s="1"/>
  <c r="P35" i="311" a="1"/>
  <c r="P35" i="311" s="1"/>
  <c r="C35" i="311" s="1" a="1"/>
  <c r="C35" i="311" s="1"/>
  <c r="P8" i="311" a="1"/>
  <c r="P8" i="311" s="1"/>
  <c r="C8" i="311" s="1" a="1"/>
  <c r="C8" i="311" s="1"/>
  <c r="P12" i="311" a="1"/>
  <c r="P12" i="311" s="1"/>
  <c r="C12" i="311" s="1" a="1"/>
  <c r="C12" i="311" s="1"/>
  <c r="P16" i="311" a="1"/>
  <c r="P16" i="311" s="1"/>
  <c r="C16" i="311" s="1" a="1"/>
  <c r="C16" i="311" s="1"/>
  <c r="P20" i="311" a="1"/>
  <c r="P20" i="311" s="1"/>
  <c r="C20" i="311" s="1" a="1"/>
  <c r="C20" i="311" s="1"/>
  <c r="P24" i="311" a="1"/>
  <c r="P24" i="311" s="1"/>
  <c r="C24" i="311" s="1" a="1"/>
  <c r="C24" i="311" s="1"/>
  <c r="P28" i="311" a="1"/>
  <c r="P28" i="311" s="1"/>
  <c r="C28" i="311" s="1" a="1"/>
  <c r="C28" i="311" s="1"/>
  <c r="P32" i="311" a="1"/>
  <c r="P32" i="311" s="1"/>
  <c r="C32" i="311" s="1" a="1"/>
  <c r="C32" i="311" s="1"/>
  <c r="D24" i="311" l="1" a="1"/>
  <c r="D24" i="311" s="1"/>
  <c r="J60" i="311" a="1"/>
  <c r="J60" i="311" s="1"/>
  <c r="D8" i="311" a="1"/>
  <c r="D8" i="311" s="1"/>
  <c r="J44" i="311" a="1"/>
  <c r="J44" i="311" s="1"/>
  <c r="D23" i="311" a="1"/>
  <c r="D23" i="311" s="1"/>
  <c r="J59" i="311" a="1"/>
  <c r="J59" i="311" s="1"/>
  <c r="D22" i="311" a="1"/>
  <c r="D22" i="311" s="1"/>
  <c r="J58" i="311" a="1"/>
  <c r="J58" i="311" s="1"/>
  <c r="D17" i="311" a="1"/>
  <c r="D17" i="311" s="1"/>
  <c r="J53" i="311" a="1"/>
  <c r="J53" i="311" s="1"/>
  <c r="D25" i="311" a="1"/>
  <c r="D25" i="311" s="1"/>
  <c r="J61" i="311" a="1"/>
  <c r="J61" i="311" s="1"/>
  <c r="D28" i="311" a="1"/>
  <c r="D28" i="311" s="1"/>
  <c r="J64" i="311" a="1"/>
  <c r="J64" i="311" s="1"/>
  <c r="D20" i="311" a="1"/>
  <c r="D20" i="311" s="1"/>
  <c r="J56" i="311" a="1"/>
  <c r="J56" i="311" s="1"/>
  <c r="D35" i="311" a="1"/>
  <c r="D35" i="311" s="1"/>
  <c r="J71" i="311" a="1"/>
  <c r="J71" i="311" s="1"/>
  <c r="D19" i="311" a="1"/>
  <c r="D19" i="311" s="1"/>
  <c r="J55" i="311" a="1"/>
  <c r="J55" i="311" s="1"/>
  <c r="D34" i="311" a="1"/>
  <c r="D34" i="311" s="1"/>
  <c r="J70" i="311" a="1"/>
  <c r="J70" i="311" s="1"/>
  <c r="D18" i="311" a="1"/>
  <c r="D18" i="311" s="1"/>
  <c r="J54" i="311" a="1"/>
  <c r="J54" i="311" s="1"/>
  <c r="D36" i="311" a="1"/>
  <c r="D36" i="311" s="1"/>
  <c r="J72" i="311" a="1"/>
  <c r="J72" i="311" s="1"/>
  <c r="D9" i="311" a="1"/>
  <c r="D9" i="311" s="1"/>
  <c r="J45" i="311" a="1"/>
  <c r="J45" i="311" s="1"/>
  <c r="D32" i="311" a="1"/>
  <c r="D32" i="311" s="1"/>
  <c r="J68" i="311" a="1"/>
  <c r="J68" i="311" s="1"/>
  <c r="D16" i="311" a="1"/>
  <c r="D16" i="311" s="1"/>
  <c r="J52" i="311" a="1"/>
  <c r="J52" i="311" s="1"/>
  <c r="D31" i="311" a="1"/>
  <c r="D31" i="311" s="1"/>
  <c r="J67" i="311" a="1"/>
  <c r="J67" i="311" s="1"/>
  <c r="D15" i="311" a="1"/>
  <c r="D15" i="311" s="1"/>
  <c r="J51" i="311" a="1"/>
  <c r="J51" i="311" s="1"/>
  <c r="D30" i="311" a="1"/>
  <c r="D30" i="311" s="1"/>
  <c r="J66" i="311" a="1"/>
  <c r="J66" i="311" s="1"/>
  <c r="D14" i="311" a="1"/>
  <c r="D14" i="311" s="1"/>
  <c r="J50" i="311" a="1"/>
  <c r="J50" i="311" s="1"/>
  <c r="D29" i="311" a="1"/>
  <c r="D29" i="311" s="1"/>
  <c r="J65" i="311" a="1"/>
  <c r="J65" i="311" s="1"/>
  <c r="D21" i="311" a="1"/>
  <c r="D21" i="311" s="1"/>
  <c r="J57" i="311" a="1"/>
  <c r="J57" i="311" s="1"/>
  <c r="D12" i="311" a="1"/>
  <c r="D12" i="311" s="1"/>
  <c r="J48" i="311" a="1"/>
  <c r="J48" i="311" s="1"/>
  <c r="D27" i="311" a="1"/>
  <c r="D27" i="311" s="1"/>
  <c r="J63" i="311" a="1"/>
  <c r="J63" i="311" s="1"/>
  <c r="D11" i="311" a="1"/>
  <c r="D11" i="311" s="1"/>
  <c r="J47" i="311" a="1"/>
  <c r="J47" i="311" s="1"/>
  <c r="D26" i="311" a="1"/>
  <c r="D26" i="311" s="1"/>
  <c r="J62" i="311" a="1"/>
  <c r="J62" i="311" s="1"/>
  <c r="D10" i="311" a="1"/>
  <c r="D10" i="311" s="1"/>
  <c r="J46" i="311" a="1"/>
  <c r="J46" i="311" s="1"/>
  <c r="D13" i="311" a="1"/>
  <c r="D13" i="311" s="1"/>
  <c r="J49" i="311" a="1"/>
  <c r="J49" i="311" s="1"/>
  <c r="D33" i="311" a="1"/>
  <c r="D33" i="311" s="1"/>
  <c r="J69" i="311" a="1"/>
  <c r="J69" i="311" s="1"/>
  <c r="T50" i="311" a="1"/>
  <c r="T50" i="311" s="1"/>
  <c r="T46" i="311" a="1"/>
  <c r="T46" i="311" s="1"/>
  <c r="T47" i="311" a="1"/>
  <c r="T47" i="311" s="1"/>
  <c r="T45" i="311" a="1"/>
  <c r="T45" i="311" s="1"/>
  <c r="T44" i="311" a="1"/>
  <c r="T44" i="311" s="1"/>
  <c r="M43" i="311" a="1"/>
  <c r="M43" i="311" s="1"/>
  <c r="T43" i="311" a="1"/>
  <c r="T43" i="311" s="1"/>
  <c r="T49" i="311" a="1"/>
  <c r="T49" i="311" s="1"/>
  <c r="T48" i="311" a="1"/>
  <c r="T48" i="311" s="1"/>
  <c r="T56" i="311" a="1"/>
  <c r="T56" i="311" s="1"/>
  <c r="T70" i="311" a="1"/>
  <c r="T70" i="311" s="1"/>
  <c r="T66" i="311" a="1"/>
  <c r="T66" i="311" s="1"/>
  <c r="T65" i="311" a="1"/>
  <c r="T65" i="311" s="1"/>
  <c r="T57" i="311" a="1"/>
  <c r="T57" i="311" s="1"/>
  <c r="T71" i="311" a="1"/>
  <c r="T71" i="311" s="1"/>
  <c r="T72" i="311" a="1"/>
  <c r="T72" i="311" s="1"/>
  <c r="T52" i="311" a="1"/>
  <c r="T52" i="311" s="1"/>
  <c r="T67" i="311" a="1"/>
  <c r="T67" i="311" s="1"/>
  <c r="T64" i="311" a="1"/>
  <c r="T64" i="311" s="1"/>
  <c r="T63" i="311" a="1"/>
  <c r="T63" i="311" s="1"/>
  <c r="T62" i="311" a="1"/>
  <c r="T62" i="311" s="1"/>
  <c r="T69" i="311" a="1"/>
  <c r="T69" i="311" s="1"/>
  <c r="T51" i="311" a="1"/>
  <c r="T51" i="311" s="1"/>
  <c r="T55" i="311" a="1"/>
  <c r="T55" i="311" s="1"/>
  <c r="T54" i="311" a="1"/>
  <c r="T54" i="311" s="1"/>
  <c r="T68" i="311" a="1"/>
  <c r="T68" i="311" s="1"/>
  <c r="T60" i="311" a="1"/>
  <c r="T60" i="311" s="1"/>
  <c r="T59" i="311" a="1"/>
  <c r="T59" i="311" s="1"/>
  <c r="T58" i="311" a="1"/>
  <c r="T58" i="311" s="1"/>
  <c r="T53" i="311" a="1"/>
  <c r="T53" i="311" s="1"/>
  <c r="T61" i="311" a="1"/>
  <c r="T61" i="311" s="1"/>
  <c r="M49" i="311" a="1"/>
  <c r="M49" i="311" s="1"/>
  <c r="S50" i="311" a="1"/>
  <c r="S50" i="311" s="1"/>
  <c r="S55" i="311" a="1"/>
  <c r="S55" i="311" s="1"/>
  <c r="S54" i="311" a="1"/>
  <c r="S54" i="311" s="1"/>
  <c r="S52" i="311" a="1"/>
  <c r="S52" i="311" s="1"/>
  <c r="S51" i="311" a="1"/>
  <c r="S51" i="311" s="1"/>
  <c r="S66" i="311" a="1"/>
  <c r="S66" i="311" s="1"/>
  <c r="S57" i="311" a="1"/>
  <c r="S57" i="311" s="1"/>
  <c r="S56" i="311" a="1"/>
  <c r="S56" i="311" s="1"/>
  <c r="S70" i="311" a="1"/>
  <c r="S70" i="311" s="1"/>
  <c r="S64" i="311" a="1"/>
  <c r="S64" i="311" s="1"/>
  <c r="S63" i="311" a="1"/>
  <c r="S63" i="311" s="1"/>
  <c r="S62" i="311" a="1"/>
  <c r="S62" i="311" s="1"/>
  <c r="S69" i="311" a="1"/>
  <c r="S69" i="311" s="1"/>
  <c r="S71" i="311" a="1"/>
  <c r="S71" i="311" s="1"/>
  <c r="S72" i="311" a="1"/>
  <c r="S72" i="311" s="1"/>
  <c r="S68" i="311" a="1"/>
  <c r="S68" i="311" s="1"/>
  <c r="S59" i="311" a="1"/>
  <c r="S59" i="311" s="1"/>
  <c r="S58" i="311" a="1"/>
  <c r="S58" i="311" s="1"/>
  <c r="S61" i="311" a="1"/>
  <c r="S61" i="311" s="1"/>
  <c r="S65" i="311" a="1"/>
  <c r="S65" i="311" s="1"/>
  <c r="R46" i="311" a="1"/>
  <c r="R46" i="311" s="1"/>
  <c r="N46" i="311" a="1"/>
  <c r="N46" i="311" s="1"/>
  <c r="O46" i="311" a="1"/>
  <c r="O46" i="311" s="1"/>
  <c r="M46" i="311" a="1"/>
  <c r="M46" i="311" s="1"/>
  <c r="S46" i="311" a="1"/>
  <c r="S46" i="311" s="1"/>
  <c r="M47" i="311" a="1"/>
  <c r="M47" i="311" s="1"/>
  <c r="N47" i="311" a="1"/>
  <c r="N47" i="311" s="1"/>
  <c r="S47" i="311" a="1"/>
  <c r="S47" i="311" s="1"/>
  <c r="O47" i="311" a="1"/>
  <c r="O47" i="311" s="1"/>
  <c r="R47" i="311" a="1"/>
  <c r="R47" i="311" s="1"/>
  <c r="M45" i="311" a="1"/>
  <c r="M45" i="311" s="1"/>
  <c r="S45" i="311" a="1"/>
  <c r="S45" i="311" s="1"/>
  <c r="R45" i="311" a="1"/>
  <c r="R45" i="311" s="1"/>
  <c r="N45" i="311" a="1"/>
  <c r="N45" i="311" s="1"/>
  <c r="O45" i="311" a="1"/>
  <c r="O45" i="311" s="1"/>
  <c r="S44" i="311" a="1"/>
  <c r="S44" i="311" s="1"/>
  <c r="O44" i="311" a="1"/>
  <c r="O44" i="311" s="1"/>
  <c r="M44" i="311" a="1"/>
  <c r="M44" i="311" s="1"/>
  <c r="R44" i="311" a="1"/>
  <c r="R44" i="311" s="1"/>
  <c r="N44" i="311" a="1"/>
  <c r="N44" i="311" s="1"/>
  <c r="R43" i="311" a="1"/>
  <c r="R43" i="311" s="1"/>
  <c r="S43" i="311" a="1"/>
  <c r="S43" i="311" s="1"/>
  <c r="O43" i="311" a="1"/>
  <c r="O43" i="311" s="1"/>
  <c r="N43" i="311" a="1"/>
  <c r="N43" i="311" s="1"/>
  <c r="S67" i="311" a="1"/>
  <c r="S67" i="311" s="1"/>
  <c r="S60" i="311" a="1"/>
  <c r="S60" i="311" s="1"/>
  <c r="S53" i="311" a="1"/>
  <c r="S53" i="311" s="1"/>
  <c r="S49" i="311" a="1"/>
  <c r="S49" i="311" s="1"/>
  <c r="S48" i="311" a="1"/>
  <c r="S48" i="311" s="1"/>
  <c r="O48" i="311" a="1"/>
  <c r="O48" i="311" s="1"/>
  <c r="R48" i="311" a="1"/>
  <c r="R48" i="311" s="1"/>
  <c r="N48" i="311" a="1"/>
  <c r="N48" i="311" s="1"/>
  <c r="M71" i="311" a="1"/>
  <c r="M71" i="311" s="1"/>
  <c r="R71" i="311" a="1"/>
  <c r="R71" i="311" s="1"/>
  <c r="N71" i="311" a="1"/>
  <c r="N71" i="311" s="1"/>
  <c r="O71" i="311" a="1"/>
  <c r="O71" i="311" s="1"/>
  <c r="M72" i="311" a="1"/>
  <c r="M72" i="311" s="1"/>
  <c r="R72" i="311" a="1"/>
  <c r="R72" i="311" s="1"/>
  <c r="N72" i="311" a="1"/>
  <c r="N72" i="311" s="1"/>
  <c r="O72" i="311" a="1"/>
  <c r="O72" i="311" s="1"/>
  <c r="M52" i="311" a="1"/>
  <c r="M52" i="311" s="1"/>
  <c r="R52" i="311" a="1"/>
  <c r="R52" i="311" s="1"/>
  <c r="N52" i="311" a="1"/>
  <c r="N52" i="311" s="1"/>
  <c r="O52" i="311" a="1"/>
  <c r="O52" i="311" s="1"/>
  <c r="M67" i="311" a="1"/>
  <c r="M67" i="311" s="1"/>
  <c r="R67" i="311" a="1"/>
  <c r="R67" i="311" s="1"/>
  <c r="N67" i="311" a="1"/>
  <c r="N67" i="311" s="1"/>
  <c r="O67" i="311" a="1"/>
  <c r="O67" i="311" s="1"/>
  <c r="M51" i="311" a="1"/>
  <c r="M51" i="311" s="1"/>
  <c r="R51" i="311" a="1"/>
  <c r="R51" i="311" s="1"/>
  <c r="N51" i="311" a="1"/>
  <c r="N51" i="311" s="1"/>
  <c r="O51" i="311" a="1"/>
  <c r="O51" i="311" s="1"/>
  <c r="M66" i="311" a="1"/>
  <c r="M66" i="311" s="1"/>
  <c r="O66" i="311" a="1"/>
  <c r="O66" i="311" s="1"/>
  <c r="R66" i="311" a="1"/>
  <c r="R66" i="311" s="1"/>
  <c r="N66" i="311" a="1"/>
  <c r="N66" i="311" s="1"/>
  <c r="M50" i="311" a="1"/>
  <c r="M50" i="311" s="1"/>
  <c r="O50" i="311" a="1"/>
  <c r="O50" i="311" s="1"/>
  <c r="R50" i="311" a="1"/>
  <c r="R50" i="311" s="1"/>
  <c r="N50" i="311" a="1"/>
  <c r="N50" i="311" s="1"/>
  <c r="M65" i="311" a="1"/>
  <c r="M65" i="311" s="1"/>
  <c r="O65" i="311" a="1"/>
  <c r="O65" i="311" s="1"/>
  <c r="R65" i="311" a="1"/>
  <c r="R65" i="311" s="1"/>
  <c r="N65" i="311" a="1"/>
  <c r="N65" i="311" s="1"/>
  <c r="M57" i="311" a="1"/>
  <c r="M57" i="311" s="1"/>
  <c r="O57" i="311" a="1"/>
  <c r="O57" i="311" s="1"/>
  <c r="R57" i="311" a="1"/>
  <c r="R57" i="311" s="1"/>
  <c r="N57" i="311" a="1"/>
  <c r="N57" i="311" s="1"/>
  <c r="M55" i="311" a="1"/>
  <c r="M55" i="311" s="1"/>
  <c r="R55" i="311" a="1"/>
  <c r="R55" i="311" s="1"/>
  <c r="N55" i="311" a="1"/>
  <c r="N55" i="311" s="1"/>
  <c r="O55" i="311" a="1"/>
  <c r="O55" i="311" s="1"/>
  <c r="M54" i="311" a="1"/>
  <c r="M54" i="311" s="1"/>
  <c r="O54" i="311" a="1"/>
  <c r="O54" i="311" s="1"/>
  <c r="R54" i="311" a="1"/>
  <c r="R54" i="311" s="1"/>
  <c r="N54" i="311" a="1"/>
  <c r="N54" i="311" s="1"/>
  <c r="M64" i="311" a="1"/>
  <c r="M64" i="311" s="1"/>
  <c r="R64" i="311" a="1"/>
  <c r="R64" i="311" s="1"/>
  <c r="N64" i="311" a="1"/>
  <c r="N64" i="311" s="1"/>
  <c r="O64" i="311" a="1"/>
  <c r="O64" i="311" s="1"/>
  <c r="M62" i="311" a="1"/>
  <c r="M62" i="311" s="1"/>
  <c r="O62" i="311" a="1"/>
  <c r="O62" i="311" s="1"/>
  <c r="R62" i="311" a="1"/>
  <c r="R62" i="311" s="1"/>
  <c r="N62" i="311" a="1"/>
  <c r="N62" i="311" s="1"/>
  <c r="M69" i="311" a="1"/>
  <c r="M69" i="311" s="1"/>
  <c r="O69" i="311" a="1"/>
  <c r="O69" i="311" s="1"/>
  <c r="R69" i="311" a="1"/>
  <c r="R69" i="311" s="1"/>
  <c r="N69" i="311" a="1"/>
  <c r="N69" i="311" s="1"/>
  <c r="M56" i="311" a="1"/>
  <c r="M56" i="311" s="1"/>
  <c r="R56" i="311" a="1"/>
  <c r="R56" i="311" s="1"/>
  <c r="N56" i="311" a="1"/>
  <c r="N56" i="311" s="1"/>
  <c r="O56" i="311" a="1"/>
  <c r="O56" i="311" s="1"/>
  <c r="M70" i="311" a="1"/>
  <c r="M70" i="311" s="1"/>
  <c r="O70" i="311" a="1"/>
  <c r="O70" i="311" s="1"/>
  <c r="R70" i="311" a="1"/>
  <c r="R70" i="311" s="1"/>
  <c r="N70" i="311" a="1"/>
  <c r="N70" i="311" s="1"/>
  <c r="M68" i="311" a="1"/>
  <c r="M68" i="311" s="1"/>
  <c r="R68" i="311" a="1"/>
  <c r="R68" i="311" s="1"/>
  <c r="N68" i="311" a="1"/>
  <c r="N68" i="311" s="1"/>
  <c r="O68" i="311" a="1"/>
  <c r="O68" i="311" s="1"/>
  <c r="M63" i="311" a="1"/>
  <c r="M63" i="311" s="1"/>
  <c r="R63" i="311" a="1"/>
  <c r="R63" i="311" s="1"/>
  <c r="N63" i="311" a="1"/>
  <c r="N63" i="311" s="1"/>
  <c r="O63" i="311" a="1"/>
  <c r="O63" i="311" s="1"/>
  <c r="M60" i="311" a="1"/>
  <c r="M60" i="311" s="1"/>
  <c r="R60" i="311" a="1"/>
  <c r="R60" i="311" s="1"/>
  <c r="N60" i="311" a="1"/>
  <c r="N60" i="311" s="1"/>
  <c r="O60" i="311" a="1"/>
  <c r="O60" i="311" s="1"/>
  <c r="M59" i="311" a="1"/>
  <c r="M59" i="311" s="1"/>
  <c r="R59" i="311" a="1"/>
  <c r="R59" i="311" s="1"/>
  <c r="N59" i="311" a="1"/>
  <c r="N59" i="311" s="1"/>
  <c r="O59" i="311" a="1"/>
  <c r="O59" i="311" s="1"/>
  <c r="M58" i="311" a="1"/>
  <c r="M58" i="311" s="1"/>
  <c r="O58" i="311" a="1"/>
  <c r="O58" i="311" s="1"/>
  <c r="R58" i="311" a="1"/>
  <c r="R58" i="311" s="1"/>
  <c r="N58" i="311" a="1"/>
  <c r="N58" i="311" s="1"/>
  <c r="M53" i="311" a="1"/>
  <c r="M53" i="311" s="1"/>
  <c r="O53" i="311" a="1"/>
  <c r="O53" i="311" s="1"/>
  <c r="R53" i="311" a="1"/>
  <c r="R53" i="311" s="1"/>
  <c r="N53" i="311" a="1"/>
  <c r="N53" i="311" s="1"/>
  <c r="M61" i="311" a="1"/>
  <c r="M61" i="311" s="1"/>
  <c r="O61" i="311" a="1"/>
  <c r="O61" i="311" s="1"/>
  <c r="R61" i="311" a="1"/>
  <c r="R61" i="311" s="1"/>
  <c r="N61" i="311" a="1"/>
  <c r="N61" i="311" s="1"/>
  <c r="O49" i="311" a="1"/>
  <c r="O49" i="311" s="1"/>
  <c r="R49" i="311" a="1"/>
  <c r="R49" i="311" s="1"/>
  <c r="N49" i="311" a="1"/>
  <c r="N49" i="311" s="1"/>
  <c r="M48" i="311" a="1"/>
  <c r="M48" i="311" s="1"/>
  <c r="G56" i="311" a="1"/>
  <c r="G56" i="311" s="1"/>
  <c r="E56" i="311" a="1"/>
  <c r="E56" i="311" s="1"/>
  <c r="C56" i="311" a="1"/>
  <c r="C56" i="311" s="1"/>
  <c r="F56" i="311" a="1"/>
  <c r="F56" i="311" s="1"/>
  <c r="K56" i="311" a="1"/>
  <c r="K56" i="311" s="1"/>
  <c r="I56" i="311" a="1"/>
  <c r="I56" i="311" s="1"/>
  <c r="D56" i="311" a="1"/>
  <c r="D56" i="311" s="1"/>
  <c r="K71" i="311" a="1"/>
  <c r="K71" i="311" s="1"/>
  <c r="I71" i="311" a="1"/>
  <c r="I71" i="311" s="1"/>
  <c r="F71" i="311" a="1"/>
  <c r="F71" i="311" s="1"/>
  <c r="D71" i="311" a="1"/>
  <c r="D71" i="311" s="1"/>
  <c r="G71" i="311" a="1"/>
  <c r="G71" i="311" s="1"/>
  <c r="E71" i="311" a="1"/>
  <c r="E71" i="311" s="1"/>
  <c r="C71" i="311" a="1"/>
  <c r="C71" i="311" s="1"/>
  <c r="K55" i="311" a="1"/>
  <c r="K55" i="311" s="1"/>
  <c r="I55" i="311" a="1"/>
  <c r="I55" i="311" s="1"/>
  <c r="F55" i="311" a="1"/>
  <c r="F55" i="311" s="1"/>
  <c r="D55" i="311" a="1"/>
  <c r="D55" i="311" s="1"/>
  <c r="G55" i="311" a="1"/>
  <c r="G55" i="311" s="1"/>
  <c r="E55" i="311" a="1"/>
  <c r="E55" i="311" s="1"/>
  <c r="C55" i="311" a="1"/>
  <c r="C55" i="311" s="1"/>
  <c r="G70" i="311" a="1"/>
  <c r="G70" i="311" s="1"/>
  <c r="E70" i="311" a="1"/>
  <c r="E70" i="311" s="1"/>
  <c r="C70" i="311" a="1"/>
  <c r="C70" i="311" s="1"/>
  <c r="K70" i="311" a="1"/>
  <c r="K70" i="311" s="1"/>
  <c r="I70" i="311" a="1"/>
  <c r="I70" i="311" s="1"/>
  <c r="F70" i="311" a="1"/>
  <c r="F70" i="311" s="1"/>
  <c r="D70" i="311" a="1"/>
  <c r="D70" i="311" s="1"/>
  <c r="K54" i="311" a="1"/>
  <c r="K54" i="311" s="1"/>
  <c r="I54" i="311" a="1"/>
  <c r="I54" i="311" s="1"/>
  <c r="F54" i="311" a="1"/>
  <c r="F54" i="311" s="1"/>
  <c r="D54" i="311" a="1"/>
  <c r="D54" i="311" s="1"/>
  <c r="G54" i="311" a="1"/>
  <c r="G54" i="311" s="1"/>
  <c r="E54" i="311" a="1"/>
  <c r="E54" i="311" s="1"/>
  <c r="C54" i="311" a="1"/>
  <c r="C54" i="311" s="1"/>
  <c r="G72" i="311" a="1"/>
  <c r="G72" i="311" s="1"/>
  <c r="E72" i="311" a="1"/>
  <c r="E72" i="311" s="1"/>
  <c r="C72" i="311" a="1"/>
  <c r="C72" i="311" s="1"/>
  <c r="I72" i="311" a="1"/>
  <c r="I72" i="311" s="1"/>
  <c r="F72" i="311" a="1"/>
  <c r="F72" i="311" s="1"/>
  <c r="K72" i="311" a="1"/>
  <c r="K72" i="311" s="1"/>
  <c r="D72" i="311" a="1"/>
  <c r="D72" i="311" s="1"/>
  <c r="G45" i="311" a="1"/>
  <c r="G45" i="311" s="1"/>
  <c r="E45" i="311" a="1"/>
  <c r="E45" i="311" s="1"/>
  <c r="C45" i="311" a="1"/>
  <c r="C45" i="311" s="1"/>
  <c r="K45" i="311" a="1"/>
  <c r="K45" i="311" s="1"/>
  <c r="I45" i="311" a="1"/>
  <c r="I45" i="311" s="1"/>
  <c r="F45" i="311" a="1"/>
  <c r="F45" i="311" s="1"/>
  <c r="D45" i="311" a="1"/>
  <c r="D45" i="311" s="1"/>
  <c r="K52" i="311" a="1"/>
  <c r="K52" i="311" s="1"/>
  <c r="I52" i="311" a="1"/>
  <c r="I52" i="311" s="1"/>
  <c r="F52" i="311" a="1"/>
  <c r="F52" i="311" s="1"/>
  <c r="D52" i="311" a="1"/>
  <c r="D52" i="311" s="1"/>
  <c r="G52" i="311" a="1"/>
  <c r="G52" i="311" s="1"/>
  <c r="E52" i="311" a="1"/>
  <c r="E52" i="311" s="1"/>
  <c r="C52" i="311" a="1"/>
  <c r="C52" i="311" s="1"/>
  <c r="K67" i="311" a="1"/>
  <c r="K67" i="311" s="1"/>
  <c r="I67" i="311" a="1"/>
  <c r="I67" i="311" s="1"/>
  <c r="F67" i="311" a="1"/>
  <c r="F67" i="311" s="1"/>
  <c r="D67" i="311" a="1"/>
  <c r="D67" i="311" s="1"/>
  <c r="G67" i="311" a="1"/>
  <c r="G67" i="311" s="1"/>
  <c r="E67" i="311" a="1"/>
  <c r="E67" i="311" s="1"/>
  <c r="C67" i="311" a="1"/>
  <c r="C67" i="311" s="1"/>
  <c r="K51" i="311" a="1"/>
  <c r="K51" i="311" s="1"/>
  <c r="I51" i="311" a="1"/>
  <c r="I51" i="311" s="1"/>
  <c r="F51" i="311" a="1"/>
  <c r="F51" i="311" s="1"/>
  <c r="D51" i="311" a="1"/>
  <c r="D51" i="311" s="1"/>
  <c r="G51" i="311" a="1"/>
  <c r="G51" i="311" s="1"/>
  <c r="E51" i="311" a="1"/>
  <c r="E51" i="311" s="1"/>
  <c r="C51" i="311" a="1"/>
  <c r="C51" i="311" s="1"/>
  <c r="K66" i="311" a="1"/>
  <c r="K66" i="311" s="1"/>
  <c r="I66" i="311" a="1"/>
  <c r="I66" i="311" s="1"/>
  <c r="F66" i="311" a="1"/>
  <c r="F66" i="311" s="1"/>
  <c r="D66" i="311" a="1"/>
  <c r="D66" i="311" s="1"/>
  <c r="G66" i="311" a="1"/>
  <c r="G66" i="311" s="1"/>
  <c r="E66" i="311" a="1"/>
  <c r="E66" i="311" s="1"/>
  <c r="C66" i="311" a="1"/>
  <c r="C66" i="311" s="1"/>
  <c r="K50" i="311" a="1"/>
  <c r="K50" i="311" s="1"/>
  <c r="I50" i="311" a="1"/>
  <c r="I50" i="311" s="1"/>
  <c r="F50" i="311" a="1"/>
  <c r="F50" i="311" s="1"/>
  <c r="D50" i="311" a="1"/>
  <c r="D50" i="311" s="1"/>
  <c r="E50" i="311" a="1"/>
  <c r="E50" i="311" s="1"/>
  <c r="C50" i="311" a="1"/>
  <c r="C50" i="311" s="1"/>
  <c r="G50" i="311" a="1"/>
  <c r="G50" i="311" s="1"/>
  <c r="G65" i="311" a="1"/>
  <c r="G65" i="311" s="1"/>
  <c r="E65" i="311" a="1"/>
  <c r="E65" i="311" s="1"/>
  <c r="C65" i="311" a="1"/>
  <c r="C65" i="311" s="1"/>
  <c r="K65" i="311" a="1"/>
  <c r="K65" i="311" s="1"/>
  <c r="I65" i="311" a="1"/>
  <c r="I65" i="311" s="1"/>
  <c r="F65" i="311" a="1"/>
  <c r="F65" i="311" s="1"/>
  <c r="D65" i="311" a="1"/>
  <c r="D65" i="311" s="1"/>
  <c r="G57" i="311" a="1"/>
  <c r="G57" i="311" s="1"/>
  <c r="E57" i="311" a="1"/>
  <c r="E57" i="311" s="1"/>
  <c r="C57" i="311" a="1"/>
  <c r="C57" i="311" s="1"/>
  <c r="K57" i="311" a="1"/>
  <c r="K57" i="311" s="1"/>
  <c r="I57" i="311" a="1"/>
  <c r="I57" i="311" s="1"/>
  <c r="F57" i="311" a="1"/>
  <c r="F57" i="311" s="1"/>
  <c r="D57" i="311" a="1"/>
  <c r="D57" i="311" s="1"/>
  <c r="G68" i="311" a="1"/>
  <c r="G68" i="311" s="1"/>
  <c r="E68" i="311" a="1"/>
  <c r="E68" i="311" s="1"/>
  <c r="C68" i="311" a="1"/>
  <c r="C68" i="311" s="1"/>
  <c r="K68" i="311" a="1"/>
  <c r="K68" i="311" s="1"/>
  <c r="D68" i="311" a="1"/>
  <c r="D68" i="311" s="1"/>
  <c r="I68" i="311" a="1"/>
  <c r="I68" i="311" s="1"/>
  <c r="F68" i="311" a="1"/>
  <c r="F68" i="311" s="1"/>
  <c r="C48" i="311" a="1"/>
  <c r="C48" i="311" s="1"/>
  <c r="G48" i="311" a="1"/>
  <c r="G48" i="311" s="1"/>
  <c r="E48" i="311" a="1"/>
  <c r="E48" i="311" s="1"/>
  <c r="K48" i="311" a="1"/>
  <c r="K48" i="311" s="1"/>
  <c r="I48" i="311" a="1"/>
  <c r="I48" i="311" s="1"/>
  <c r="F48" i="311" a="1"/>
  <c r="F48" i="311" s="1"/>
  <c r="D48" i="311" a="1"/>
  <c r="D48" i="311" s="1"/>
  <c r="K63" i="311" a="1"/>
  <c r="K63" i="311" s="1"/>
  <c r="I63" i="311" a="1"/>
  <c r="I63" i="311" s="1"/>
  <c r="F63" i="311" a="1"/>
  <c r="F63" i="311" s="1"/>
  <c r="D63" i="311" a="1"/>
  <c r="D63" i="311" s="1"/>
  <c r="G63" i="311" a="1"/>
  <c r="G63" i="311" s="1"/>
  <c r="E63" i="311" a="1"/>
  <c r="E63" i="311" s="1"/>
  <c r="C63" i="311" a="1"/>
  <c r="C63" i="311" s="1"/>
  <c r="K47" i="311" a="1"/>
  <c r="K47" i="311" s="1"/>
  <c r="I47" i="311" a="1"/>
  <c r="I47" i="311" s="1"/>
  <c r="F47" i="311" a="1"/>
  <c r="F47" i="311" s="1"/>
  <c r="D47" i="311" a="1"/>
  <c r="D47" i="311" s="1"/>
  <c r="G47" i="311" a="1"/>
  <c r="G47" i="311" s="1"/>
  <c r="E47" i="311" a="1"/>
  <c r="E47" i="311" s="1"/>
  <c r="C47" i="311" a="1"/>
  <c r="C47" i="311" s="1"/>
  <c r="K62" i="311" a="1"/>
  <c r="K62" i="311" s="1"/>
  <c r="I62" i="311" a="1"/>
  <c r="I62" i="311" s="1"/>
  <c r="F62" i="311" a="1"/>
  <c r="F62" i="311" s="1"/>
  <c r="D62" i="311" a="1"/>
  <c r="D62" i="311" s="1"/>
  <c r="G62" i="311" a="1"/>
  <c r="G62" i="311" s="1"/>
  <c r="E62" i="311" a="1"/>
  <c r="E62" i="311" s="1"/>
  <c r="C62" i="311" a="1"/>
  <c r="C62" i="311" s="1"/>
  <c r="G46" i="311" a="1"/>
  <c r="G46" i="311" s="1"/>
  <c r="E46" i="311" a="1"/>
  <c r="E46" i="311" s="1"/>
  <c r="C46" i="311" a="1"/>
  <c r="C46" i="311" s="1"/>
  <c r="K46" i="311" a="1"/>
  <c r="K46" i="311" s="1"/>
  <c r="I46" i="311" a="1"/>
  <c r="I46" i="311" s="1"/>
  <c r="F46" i="311" a="1"/>
  <c r="F46" i="311" s="1"/>
  <c r="D46" i="311" a="1"/>
  <c r="D46" i="311" s="1"/>
  <c r="G49" i="311" a="1"/>
  <c r="G49" i="311" s="1"/>
  <c r="E49" i="311" a="1"/>
  <c r="E49" i="311" s="1"/>
  <c r="C49" i="311" a="1"/>
  <c r="C49" i="311" s="1"/>
  <c r="K49" i="311" a="1"/>
  <c r="K49" i="311" s="1"/>
  <c r="I49" i="311" a="1"/>
  <c r="I49" i="311" s="1"/>
  <c r="F49" i="311" a="1"/>
  <c r="F49" i="311" s="1"/>
  <c r="D49" i="311" a="1"/>
  <c r="D49" i="311" s="1"/>
  <c r="G69" i="311" a="1"/>
  <c r="G69" i="311" s="1"/>
  <c r="E69" i="311" a="1"/>
  <c r="E69" i="311" s="1"/>
  <c r="C69" i="311" a="1"/>
  <c r="C69" i="311" s="1"/>
  <c r="K69" i="311" a="1"/>
  <c r="K69" i="311" s="1"/>
  <c r="I69" i="311" a="1"/>
  <c r="I69" i="311" s="1"/>
  <c r="F69" i="311" a="1"/>
  <c r="F69" i="311" s="1"/>
  <c r="D69" i="311" a="1"/>
  <c r="D69" i="311" s="1"/>
  <c r="K64" i="311" a="1"/>
  <c r="K64" i="311" s="1"/>
  <c r="I64" i="311" a="1"/>
  <c r="I64" i="311" s="1"/>
  <c r="F64" i="311" a="1"/>
  <c r="F64" i="311" s="1"/>
  <c r="D64" i="311" a="1"/>
  <c r="D64" i="311" s="1"/>
  <c r="G64" i="311" a="1"/>
  <c r="G64" i="311" s="1"/>
  <c r="E64" i="311" a="1"/>
  <c r="E64" i="311" s="1"/>
  <c r="C64" i="311" a="1"/>
  <c r="C64" i="311" s="1"/>
  <c r="G60" i="311" a="1"/>
  <c r="G60" i="311" s="1"/>
  <c r="E60" i="311" a="1"/>
  <c r="E60" i="311" s="1"/>
  <c r="C60" i="311" a="1"/>
  <c r="C60" i="311" s="1"/>
  <c r="K60" i="311" a="1"/>
  <c r="K60" i="311" s="1"/>
  <c r="I60" i="311" a="1"/>
  <c r="I60" i="311" s="1"/>
  <c r="D60" i="311" a="1"/>
  <c r="D60" i="311" s="1"/>
  <c r="F60" i="311" a="1"/>
  <c r="F60" i="311" s="1"/>
  <c r="G44" i="311" a="1"/>
  <c r="G44" i="311" s="1"/>
  <c r="E44" i="311" a="1"/>
  <c r="E44" i="311" s="1"/>
  <c r="C44" i="311" a="1"/>
  <c r="C44" i="311" s="1"/>
  <c r="D44" i="311" a="1"/>
  <c r="D44" i="311" s="1"/>
  <c r="K44" i="311" a="1"/>
  <c r="K44" i="311" s="1"/>
  <c r="I44" i="311" a="1"/>
  <c r="I44" i="311" s="1"/>
  <c r="F44" i="311" a="1"/>
  <c r="F44" i="311" s="1"/>
  <c r="K59" i="311" a="1"/>
  <c r="K59" i="311" s="1"/>
  <c r="I59" i="311" a="1"/>
  <c r="I59" i="311" s="1"/>
  <c r="F59" i="311" a="1"/>
  <c r="F59" i="311" s="1"/>
  <c r="D59" i="311" a="1"/>
  <c r="D59" i="311" s="1"/>
  <c r="G59" i="311" a="1"/>
  <c r="G59" i="311" s="1"/>
  <c r="E59" i="311" a="1"/>
  <c r="E59" i="311" s="1"/>
  <c r="C59" i="311" a="1"/>
  <c r="C59" i="311" s="1"/>
  <c r="K43" i="311" a="1"/>
  <c r="K43" i="311" s="1"/>
  <c r="I43" i="311" a="1"/>
  <c r="I43" i="311" s="1"/>
  <c r="F43" i="311" a="1"/>
  <c r="F43" i="311" s="1"/>
  <c r="D43" i="311" a="1"/>
  <c r="D43" i="311" s="1"/>
  <c r="C43" i="311" a="1"/>
  <c r="C43" i="311" s="1"/>
  <c r="G43" i="311" a="1"/>
  <c r="G43" i="311" s="1"/>
  <c r="E43" i="311" a="1"/>
  <c r="E43" i="311" s="1"/>
  <c r="G58" i="311" a="1"/>
  <c r="G58" i="311" s="1"/>
  <c r="E58" i="311" a="1"/>
  <c r="E58" i="311" s="1"/>
  <c r="C58" i="311" a="1"/>
  <c r="C58" i="311" s="1"/>
  <c r="K58" i="311" a="1"/>
  <c r="K58" i="311" s="1"/>
  <c r="I58" i="311" a="1"/>
  <c r="I58" i="311" s="1"/>
  <c r="F58" i="311" a="1"/>
  <c r="F58" i="311" s="1"/>
  <c r="D58" i="311" a="1"/>
  <c r="D58" i="311" s="1"/>
  <c r="G53" i="311" a="1"/>
  <c r="G53" i="311" s="1"/>
  <c r="E53" i="311" a="1"/>
  <c r="E53" i="311" s="1"/>
  <c r="C53" i="311" a="1"/>
  <c r="C53" i="311" s="1"/>
  <c r="K53" i="311" a="1"/>
  <c r="K53" i="311" s="1"/>
  <c r="I53" i="311" a="1"/>
  <c r="I53" i="311" s="1"/>
  <c r="F53" i="311" a="1"/>
  <c r="F53" i="311" s="1"/>
  <c r="D53" i="311" a="1"/>
  <c r="D53" i="311" s="1"/>
  <c r="G61" i="311" a="1"/>
  <c r="G61" i="311" s="1"/>
  <c r="E61" i="311" a="1"/>
  <c r="E61" i="311" s="1"/>
  <c r="C61" i="311" a="1"/>
  <c r="C61" i="311" s="1"/>
  <c r="K61" i="311" a="1"/>
  <c r="K61" i="311" s="1"/>
  <c r="I61" i="311" a="1"/>
  <c r="I61" i="311" s="1"/>
  <c r="F61" i="311" a="1"/>
  <c r="F61" i="311" s="1"/>
  <c r="D61" i="311" a="1"/>
  <c r="D61" i="311" s="1"/>
  <c r="D7" i="311" a="1"/>
  <c r="D7" i="311" s="1"/>
  <c r="H8" i="311" a="1"/>
  <c r="H8" i="311" s="1"/>
  <c r="AA8" i="311" s="1" a="1"/>
  <c r="AA8" i="311" s="1"/>
  <c r="X4" i="311"/>
  <c r="R7" i="311" s="1"/>
  <c r="B2" i="311"/>
  <c r="V14" i="204"/>
  <c r="K3" i="311" l="1" a="1"/>
  <c r="K3" i="311" s="1"/>
  <c r="J3" i="311" a="1"/>
  <c r="J3" i="311" s="1"/>
  <c r="H9" i="311" a="1"/>
  <c r="H9" i="311" s="1"/>
  <c r="AA9" i="311" s="1" a="1"/>
  <c r="AA9" i="311" s="1"/>
  <c r="X8" i="311" a="1"/>
  <c r="X8" i="311" s="1"/>
  <c r="W8" i="311" a="1"/>
  <c r="W8" i="311" s="1"/>
  <c r="Y8" i="311" a="1"/>
  <c r="Y8" i="311" s="1"/>
  <c r="Y7" i="311" a="1"/>
  <c r="Y7" i="311" s="1"/>
  <c r="W7" i="311" a="1"/>
  <c r="W7" i="311" s="1"/>
  <c r="X7" i="311" a="1"/>
  <c r="X7" i="311" s="1"/>
  <c r="Y25" i="311" a="1"/>
  <c r="Y25" i="311" s="1"/>
  <c r="W25" i="311" a="1"/>
  <c r="W25" i="311" s="1"/>
  <c r="X25" i="311" a="1"/>
  <c r="X25" i="311" s="1"/>
  <c r="X29" i="311" a="1"/>
  <c r="X29" i="311" s="1"/>
  <c r="Y29" i="311" a="1"/>
  <c r="Y29" i="311" s="1"/>
  <c r="W29" i="311" a="1"/>
  <c r="W29" i="311" s="1"/>
  <c r="Y27" i="311" a="1"/>
  <c r="Y27" i="311" s="1"/>
  <c r="W27" i="311" a="1"/>
  <c r="W27" i="311" s="1"/>
  <c r="X27" i="311" a="1"/>
  <c r="X27" i="311" s="1"/>
  <c r="Y16" i="311" a="1"/>
  <c r="Y16" i="311" s="1"/>
  <c r="W16" i="311" a="1"/>
  <c r="W16" i="311" s="1"/>
  <c r="X16" i="311" a="1"/>
  <c r="X16" i="311" s="1"/>
  <c r="W17" i="311" a="1"/>
  <c r="W17" i="311" s="1"/>
  <c r="X17" i="311" a="1"/>
  <c r="X17" i="311" s="1"/>
  <c r="Y17" i="311" a="1"/>
  <c r="Y17" i="311" s="1"/>
  <c r="X34" i="311" a="1"/>
  <c r="X34" i="311" s="1"/>
  <c r="Y34" i="311" a="1"/>
  <c r="Y34" i="311" s="1"/>
  <c r="W34" i="311" a="1"/>
  <c r="W34" i="311" s="1"/>
  <c r="Y12" i="311" a="1"/>
  <c r="Y12" i="311" s="1"/>
  <c r="W12" i="311" a="1"/>
  <c r="W12" i="311" s="1"/>
  <c r="X12" i="311" a="1"/>
  <c r="X12" i="311" s="1"/>
  <c r="Y35" i="311" a="1"/>
  <c r="Y35" i="311" s="1"/>
  <c r="W35" i="311" a="1"/>
  <c r="W35" i="311" s="1"/>
  <c r="X35" i="311" a="1"/>
  <c r="X35" i="311" s="1"/>
  <c r="X22" i="311" a="1"/>
  <c r="X22" i="311" s="1"/>
  <c r="Y22" i="311" a="1"/>
  <c r="Y22" i="311" s="1"/>
  <c r="W22" i="311" a="1"/>
  <c r="W22" i="311" s="1"/>
  <c r="X31" i="311" a="1"/>
  <c r="X31" i="311" s="1"/>
  <c r="Y31" i="311" a="1"/>
  <c r="Y31" i="311" s="1"/>
  <c r="W31" i="311" a="1"/>
  <c r="W31" i="311" s="1"/>
  <c r="Y20" i="311" a="1"/>
  <c r="Y20" i="311" s="1"/>
  <c r="W20" i="311" a="1"/>
  <c r="W20" i="311" s="1"/>
  <c r="X20" i="311" a="1"/>
  <c r="X20" i="311" s="1"/>
  <c r="X26" i="311" a="1"/>
  <c r="X26" i="311" s="1"/>
  <c r="Y26" i="311" a="1"/>
  <c r="Y26" i="311" s="1"/>
  <c r="W26" i="311" a="1"/>
  <c r="W26" i="311" s="1"/>
  <c r="X14" i="311" a="1"/>
  <c r="X14" i="311" s="1"/>
  <c r="Y14" i="311" a="1"/>
  <c r="Y14" i="311" s="1"/>
  <c r="W14" i="311" a="1"/>
  <c r="W14" i="311" s="1"/>
  <c r="Y9" i="311" a="1"/>
  <c r="Y9" i="311" s="1"/>
  <c r="W9" i="311" a="1"/>
  <c r="W9" i="311" s="1"/>
  <c r="X9" i="311" a="1"/>
  <c r="X9" i="311" s="1"/>
  <c r="X23" i="311" a="1"/>
  <c r="X23" i="311" s="1"/>
  <c r="Y23" i="311" a="1"/>
  <c r="Y23" i="311" s="1"/>
  <c r="W23" i="311" a="1"/>
  <c r="W23" i="311" s="1"/>
  <c r="Y36" i="311" a="1"/>
  <c r="Y36" i="311" s="1"/>
  <c r="W36" i="311" a="1"/>
  <c r="W36" i="311" s="1"/>
  <c r="X36" i="311" a="1"/>
  <c r="X36" i="311" s="1"/>
  <c r="Y13" i="311" a="1"/>
  <c r="Y13" i="311" s="1"/>
  <c r="X13" i="311" a="1"/>
  <c r="X13" i="311" s="1"/>
  <c r="W13" i="311" a="1"/>
  <c r="W13" i="311" s="1"/>
  <c r="Y19" i="311" a="1"/>
  <c r="Y19" i="311" s="1"/>
  <c r="W19" i="311" a="1"/>
  <c r="W19" i="311" s="1"/>
  <c r="X19" i="311" a="1"/>
  <c r="X19" i="311" s="1"/>
  <c r="X30" i="311" a="1"/>
  <c r="X30" i="311" s="1"/>
  <c r="Y30" i="311" a="1"/>
  <c r="Y30" i="311" s="1"/>
  <c r="W30" i="311" a="1"/>
  <c r="W30" i="311" s="1"/>
  <c r="X10" i="311" a="1"/>
  <c r="X10" i="311" s="1"/>
  <c r="Y10" i="311" a="1"/>
  <c r="Y10" i="311" s="1"/>
  <c r="W10" i="311" a="1"/>
  <c r="W10" i="311" s="1"/>
  <c r="Y32" i="311" a="1"/>
  <c r="Y32" i="311" s="1"/>
  <c r="W32" i="311" a="1"/>
  <c r="W32" i="311" s="1"/>
  <c r="X32" i="311" a="1"/>
  <c r="X32" i="311" s="1"/>
  <c r="Y24" i="311" a="1"/>
  <c r="Y24" i="311" s="1"/>
  <c r="W24" i="311" a="1"/>
  <c r="W24" i="311" s="1"/>
  <c r="X24" i="311" a="1"/>
  <c r="X24" i="311" s="1"/>
  <c r="Y28" i="311" a="1"/>
  <c r="Y28" i="311" s="1"/>
  <c r="W28" i="311" a="1"/>
  <c r="W28" i="311" s="1"/>
  <c r="X28" i="311" a="1"/>
  <c r="X28" i="311" s="1"/>
  <c r="Y33" i="311" a="1"/>
  <c r="Y33" i="311" s="1"/>
  <c r="W33" i="311" a="1"/>
  <c r="W33" i="311" s="1"/>
  <c r="X33" i="311" a="1"/>
  <c r="X33" i="311" s="1"/>
  <c r="X21" i="311" a="1"/>
  <c r="X21" i="311" s="1"/>
  <c r="Y21" i="311" a="1"/>
  <c r="Y21" i="311" s="1"/>
  <c r="W21" i="311" a="1"/>
  <c r="W21" i="311" s="1"/>
  <c r="Y11" i="311" a="1"/>
  <c r="Y11" i="311" s="1"/>
  <c r="W11" i="311" a="1"/>
  <c r="W11" i="311" s="1"/>
  <c r="X11" i="311" a="1"/>
  <c r="X11" i="311" s="1"/>
  <c r="X15" i="311" a="1"/>
  <c r="X15" i="311" s="1"/>
  <c r="Y15" i="311" a="1"/>
  <c r="Y15" i="311" s="1"/>
  <c r="W15" i="311" a="1"/>
  <c r="W15" i="311" s="1"/>
  <c r="X18" i="311" a="1"/>
  <c r="X18" i="311" s="1"/>
  <c r="Y18" i="311" a="1"/>
  <c r="Y18" i="311" s="1"/>
  <c r="W18" i="311" a="1"/>
  <c r="W18" i="311" s="1"/>
  <c r="K34" i="311" a="1"/>
  <c r="K34" i="311" s="1"/>
  <c r="L34" i="311" s="1" a="1"/>
  <c r="L34" i="311" s="1"/>
  <c r="K32" i="311" a="1"/>
  <c r="K32" i="311" s="1"/>
  <c r="L32" i="311" s="1" a="1"/>
  <c r="L32" i="311" s="1"/>
  <c r="K24" i="311" a="1"/>
  <c r="K24" i="311" s="1"/>
  <c r="L24" i="311" s="1" a="1"/>
  <c r="L24" i="311" s="1"/>
  <c r="K26" i="311" a="1"/>
  <c r="K26" i="311" s="1"/>
  <c r="L26" i="311" s="1" a="1"/>
  <c r="L26" i="311" s="1"/>
  <c r="K14" i="311" a="1"/>
  <c r="K14" i="311" s="1"/>
  <c r="L14" i="311" s="1" a="1"/>
  <c r="L14" i="311" s="1"/>
  <c r="K9" i="311" a="1"/>
  <c r="K9" i="311" s="1"/>
  <c r="K17" i="311" a="1"/>
  <c r="K17" i="311" s="1"/>
  <c r="L17" i="311" s="1" a="1"/>
  <c r="L17" i="311" s="1"/>
  <c r="K30" i="311" a="1"/>
  <c r="K30" i="311" s="1"/>
  <c r="L30" i="311" s="1" a="1"/>
  <c r="L30" i="311" s="1"/>
  <c r="K12" i="311" a="1"/>
  <c r="K12" i="311" s="1"/>
  <c r="L12" i="311" s="1" a="1"/>
  <c r="L12" i="311" s="1"/>
  <c r="K31" i="311" a="1"/>
  <c r="K31" i="311" s="1"/>
  <c r="L31" i="311" s="1" a="1"/>
  <c r="L31" i="311" s="1"/>
  <c r="K33" i="311" a="1"/>
  <c r="K33" i="311" s="1"/>
  <c r="L33" i="311" s="1" a="1"/>
  <c r="L33" i="311" s="1"/>
  <c r="K11" i="311" a="1"/>
  <c r="K11" i="311" s="1"/>
  <c r="L11" i="311" s="1" a="1"/>
  <c r="L11" i="311" s="1"/>
  <c r="K15" i="311" a="1"/>
  <c r="K15" i="311" s="1"/>
  <c r="L15" i="311" s="1" a="1"/>
  <c r="L15" i="311" s="1"/>
  <c r="K18" i="311" a="1"/>
  <c r="K18" i="311" s="1"/>
  <c r="L18" i="311" s="1" a="1"/>
  <c r="L18" i="311" s="1"/>
  <c r="K8" i="311" a="1"/>
  <c r="K8" i="311" s="1"/>
  <c r="K10" i="311" a="1"/>
  <c r="K10" i="311" s="1"/>
  <c r="L10" i="311" s="1" a="1"/>
  <c r="L10" i="311" s="1"/>
  <c r="K35" i="311" a="1"/>
  <c r="K35" i="311" s="1"/>
  <c r="L35" i="311" s="1" a="1"/>
  <c r="L35" i="311" s="1"/>
  <c r="K22" i="311" a="1"/>
  <c r="K22" i="311" s="1"/>
  <c r="L22" i="311" s="1" a="1"/>
  <c r="L22" i="311" s="1"/>
  <c r="K20" i="311" a="1"/>
  <c r="K20" i="311" s="1"/>
  <c r="L20" i="311" s="1" a="1"/>
  <c r="L20" i="311" s="1"/>
  <c r="K7" i="311" a="1"/>
  <c r="K7" i="311" s="1"/>
  <c r="K28" i="311" a="1"/>
  <c r="K28" i="311" s="1"/>
  <c r="L28" i="311" s="1" a="1"/>
  <c r="L28" i="311" s="1"/>
  <c r="K21" i="311" a="1"/>
  <c r="K21" i="311" s="1"/>
  <c r="L21" i="311" s="1" a="1"/>
  <c r="L21" i="311" s="1"/>
  <c r="K25" i="311" a="1"/>
  <c r="K25" i="311" s="1"/>
  <c r="L25" i="311" s="1" a="1"/>
  <c r="L25" i="311" s="1"/>
  <c r="K23" i="311" a="1"/>
  <c r="K23" i="311" s="1"/>
  <c r="L23" i="311" s="1" a="1"/>
  <c r="L23" i="311" s="1"/>
  <c r="K29" i="311" a="1"/>
  <c r="K29" i="311" s="1"/>
  <c r="L29" i="311" s="1" a="1"/>
  <c r="L29" i="311" s="1"/>
  <c r="K36" i="311" a="1"/>
  <c r="K36" i="311" s="1"/>
  <c r="L36" i="311" s="1" a="1"/>
  <c r="L36" i="311" s="1"/>
  <c r="K13" i="311" a="1"/>
  <c r="K13" i="311" s="1"/>
  <c r="L13" i="311" s="1" a="1"/>
  <c r="L13" i="311" s="1"/>
  <c r="K27" i="311" a="1"/>
  <c r="K27" i="311" s="1"/>
  <c r="L27" i="311" s="1" a="1"/>
  <c r="L27" i="311" s="1"/>
  <c r="K16" i="311" a="1"/>
  <c r="K16" i="311" s="1"/>
  <c r="L16" i="311" s="1" a="1"/>
  <c r="L16" i="311" s="1"/>
  <c r="K19" i="311" a="1"/>
  <c r="K19" i="311" s="1"/>
  <c r="L19" i="311" s="1" a="1"/>
  <c r="L19" i="311" s="1"/>
  <c r="R36" i="311"/>
  <c r="R32" i="311"/>
  <c r="R28" i="311"/>
  <c r="R24" i="311"/>
  <c r="R20" i="311"/>
  <c r="R16" i="311"/>
  <c r="R12" i="311"/>
  <c r="R8" i="311"/>
  <c r="R33" i="311"/>
  <c r="R13" i="311"/>
  <c r="R35" i="311"/>
  <c r="R31" i="311"/>
  <c r="R27" i="311"/>
  <c r="R23" i="311"/>
  <c r="R19" i="311"/>
  <c r="R15" i="311"/>
  <c r="R11" i="311"/>
  <c r="R29" i="311"/>
  <c r="R17" i="311"/>
  <c r="R34" i="311"/>
  <c r="R30" i="311"/>
  <c r="R26" i="311"/>
  <c r="R22" i="311"/>
  <c r="R18" i="311"/>
  <c r="R14" i="311"/>
  <c r="R10" i="311"/>
  <c r="R25" i="311"/>
  <c r="R21" i="311"/>
  <c r="R9" i="311"/>
  <c r="W14" i="204"/>
  <c r="C24" i="347" a="1"/>
  <c r="D24" i="347" a="1"/>
  <c r="C24" i="347" l="1"/>
  <c r="C86" i="347" s="1"/>
  <c r="D24" i="347"/>
  <c r="H10" i="311" a="1"/>
  <c r="H10" i="311" s="1"/>
  <c r="AA10" i="311" s="1" a="1"/>
  <c r="AA10" i="311" s="1"/>
  <c r="X6" i="311"/>
  <c r="T29" i="311"/>
  <c r="T23" i="311"/>
  <c r="T25" i="311"/>
  <c r="T22" i="311"/>
  <c r="T19" i="311"/>
  <c r="T16" i="311"/>
  <c r="T27" i="311"/>
  <c r="T13" i="311"/>
  <c r="T30" i="311"/>
  <c r="T26" i="311"/>
  <c r="T24" i="311"/>
  <c r="T28" i="311"/>
  <c r="T21" i="311"/>
  <c r="T20" i="311"/>
  <c r="T15" i="311"/>
  <c r="T11" i="311"/>
  <c r="T31" i="311"/>
  <c r="T12" i="311"/>
  <c r="T32" i="311"/>
  <c r="T10" i="311"/>
  <c r="T9" i="311"/>
  <c r="T34" i="311"/>
  <c r="T7" i="311"/>
  <c r="T14" i="311"/>
  <c r="T33" i="311"/>
  <c r="T36" i="311"/>
  <c r="T35" i="311"/>
  <c r="T18" i="311"/>
  <c r="T8" i="311"/>
  <c r="T17" i="311"/>
  <c r="H11" i="311" l="1" a="1"/>
  <c r="H11" i="311" s="1"/>
  <c r="AA11" i="311" s="1" a="1"/>
  <c r="AA11" i="311" s="1"/>
  <c r="U36" i="311" a="1"/>
  <c r="U36" i="311" s="1"/>
  <c r="U32" i="311" a="1"/>
  <c r="U32" i="311" s="1"/>
  <c r="U28" i="311" a="1"/>
  <c r="U28" i="311" s="1"/>
  <c r="U24" i="311" a="1"/>
  <c r="U24" i="311" s="1"/>
  <c r="U20" i="311" a="1"/>
  <c r="U20" i="311" s="1"/>
  <c r="U16" i="311" a="1"/>
  <c r="U16" i="311" s="1"/>
  <c r="U12" i="311" a="1"/>
  <c r="U12" i="311" s="1"/>
  <c r="U8" i="311" a="1"/>
  <c r="U8" i="311" s="1"/>
  <c r="U7" i="311" a="1"/>
  <c r="U7" i="311" s="1"/>
  <c r="U33" i="311" a="1"/>
  <c r="U33" i="311" s="1"/>
  <c r="U21" i="311" a="1"/>
  <c r="U21" i="311" s="1"/>
  <c r="U13" i="311" a="1"/>
  <c r="U13" i="311" s="1"/>
  <c r="U35" i="311" a="1"/>
  <c r="U35" i="311" s="1"/>
  <c r="U31" i="311" a="1"/>
  <c r="U31" i="311" s="1"/>
  <c r="U27" i="311" a="1"/>
  <c r="U27" i="311" s="1"/>
  <c r="U23" i="311" a="1"/>
  <c r="U23" i="311" s="1"/>
  <c r="U19" i="311" a="1"/>
  <c r="U19" i="311" s="1"/>
  <c r="U15" i="311" a="1"/>
  <c r="U15" i="311" s="1"/>
  <c r="U11" i="311" a="1"/>
  <c r="U11" i="311" s="1"/>
  <c r="U25" i="311" a="1"/>
  <c r="U25" i="311" s="1"/>
  <c r="U34" i="311" a="1"/>
  <c r="U34" i="311" s="1"/>
  <c r="U30" i="311" a="1"/>
  <c r="U30" i="311" s="1"/>
  <c r="U26" i="311" a="1"/>
  <c r="U26" i="311" s="1"/>
  <c r="U22" i="311" a="1"/>
  <c r="U22" i="311" s="1"/>
  <c r="U18" i="311" a="1"/>
  <c r="U18" i="311" s="1"/>
  <c r="U14" i="311" a="1"/>
  <c r="U14" i="311" s="1"/>
  <c r="U10" i="311" a="1"/>
  <c r="U10" i="311" s="1"/>
  <c r="U29" i="311" a="1"/>
  <c r="U29" i="311" s="1"/>
  <c r="U17" i="311" a="1"/>
  <c r="U17" i="311" s="1"/>
  <c r="U9" i="311" a="1"/>
  <c r="U9" i="311" s="1"/>
  <c r="H12" i="311" l="1" a="1"/>
  <c r="H12" i="311" s="1"/>
  <c r="H13" i="311" s="1" a="1"/>
  <c r="H13" i="311" s="1"/>
  <c r="AA12" i="311" l="1" a="1"/>
  <c r="AA12" i="311" s="1"/>
  <c r="H14" i="311" a="1"/>
  <c r="H14" i="311" s="1"/>
  <c r="AA13" i="311" a="1"/>
  <c r="AA13" i="311" s="1"/>
  <c r="H15" i="311" l="1" a="1"/>
  <c r="H15" i="311" s="1"/>
  <c r="AA14" i="311" a="1"/>
  <c r="AA14" i="311" s="1"/>
  <c r="H16" i="311" l="1" a="1"/>
  <c r="H16" i="311" s="1"/>
  <c r="AA15" i="311" a="1"/>
  <c r="AA15" i="311" s="1"/>
  <c r="H17" i="311" l="1" a="1"/>
  <c r="H17" i="311" s="1"/>
  <c r="AA16" i="311" a="1"/>
  <c r="AA16" i="311" s="1"/>
  <c r="H18" i="311" l="1" a="1"/>
  <c r="H18" i="311" s="1"/>
  <c r="AA17" i="311" a="1"/>
  <c r="AA17" i="311" s="1"/>
  <c r="H19" i="311" l="1" a="1"/>
  <c r="H19" i="311" s="1"/>
  <c r="AA18" i="311" a="1"/>
  <c r="AA18" i="311" s="1"/>
  <c r="H20" i="311" l="1" a="1"/>
  <c r="H20" i="311" s="1"/>
  <c r="AA19" i="311" a="1"/>
  <c r="AA19" i="311" s="1"/>
  <c r="H21" i="311" l="1" a="1"/>
  <c r="H21" i="311" s="1"/>
  <c r="AA20" i="311" a="1"/>
  <c r="AA20" i="311" s="1"/>
  <c r="H22" i="311" l="1" a="1"/>
  <c r="H22" i="311" s="1"/>
  <c r="AA21" i="311" a="1"/>
  <c r="AA21" i="311" s="1"/>
  <c r="H23" i="311" l="1" a="1"/>
  <c r="H23" i="311" s="1"/>
  <c r="AA22" i="311" a="1"/>
  <c r="AA22" i="311" s="1"/>
  <c r="H24" i="311" l="1" a="1"/>
  <c r="H24" i="311" s="1"/>
  <c r="AA23" i="311" a="1"/>
  <c r="AA23" i="311" s="1"/>
  <c r="H25" i="311" l="1" a="1"/>
  <c r="H25" i="311" s="1"/>
  <c r="AA24" i="311" a="1"/>
  <c r="AA24" i="311" s="1"/>
  <c r="H26" i="311" l="1" a="1"/>
  <c r="H26" i="311" s="1"/>
  <c r="AA25" i="311" a="1"/>
  <c r="AA25" i="311" s="1"/>
  <c r="H27" i="311" l="1" a="1"/>
  <c r="H27" i="311" s="1"/>
  <c r="AA26" i="311" a="1"/>
  <c r="AA26" i="311" s="1"/>
  <c r="H28" i="311" l="1" a="1"/>
  <c r="H28" i="311" s="1"/>
  <c r="AA27" i="311" a="1"/>
  <c r="AA27" i="311" s="1"/>
  <c r="H29" i="311" l="1" a="1"/>
  <c r="H29" i="311" s="1"/>
  <c r="AA28" i="311" a="1"/>
  <c r="AA28" i="311" s="1"/>
  <c r="H30" i="311" l="1" a="1"/>
  <c r="H30" i="311" s="1"/>
  <c r="AA29" i="311" a="1"/>
  <c r="AA29" i="311" s="1"/>
  <c r="H31" i="311" l="1" a="1"/>
  <c r="H31" i="311" s="1"/>
  <c r="AA30" i="311" a="1"/>
  <c r="AA30" i="311" s="1"/>
  <c r="H32" i="311" l="1" a="1"/>
  <c r="H32" i="311" s="1"/>
  <c r="AA31" i="311" a="1"/>
  <c r="AA31" i="311" s="1"/>
  <c r="H33" i="311" l="1" a="1"/>
  <c r="H33" i="311" s="1"/>
  <c r="AA32" i="311" a="1"/>
  <c r="AA32" i="311" s="1"/>
  <c r="H34" i="311" l="1" a="1"/>
  <c r="H34" i="311" s="1"/>
  <c r="AA33" i="311" a="1"/>
  <c r="AA33" i="311" s="1"/>
  <c r="H35" i="311" l="1" a="1"/>
  <c r="H35" i="311" s="1"/>
  <c r="AA34" i="311" a="1"/>
  <c r="AA34" i="311" s="1"/>
  <c r="H36" i="311" l="1" a="1"/>
  <c r="H36" i="311" s="1"/>
  <c r="AA36" i="311" s="1" a="1"/>
  <c r="AA36" i="311" s="1"/>
  <c r="AA35" i="311" a="1"/>
  <c r="AA35" i="311" s="1"/>
  <c r="S2" i="311" l="1"/>
  <c r="F24" i="347"/>
  <c r="G24" i="347" a="1"/>
  <c r="G24" i="347" l="1"/>
  <c r="F86" i="34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<sst xmlns="http://schemas.openxmlformats.org/spreadsheetml/2006/main" count="4747" uniqueCount="175">
  <si>
    <t>series</t>
  </si>
  <si>
    <t>wky</t>
  </si>
  <si>
    <t>game</t>
  </si>
  <si>
    <t>high hcp</t>
  </si>
  <si>
    <t xml:space="preserve">high </t>
  </si>
  <si>
    <t>high</t>
  </si>
  <si>
    <t>hdcp</t>
  </si>
  <si>
    <t xml:space="preserve">Name: </t>
  </si>
  <si>
    <t>wk#</t>
  </si>
  <si>
    <t>Perfect Attendance:</t>
  </si>
  <si>
    <t>bk or</t>
  </si>
  <si>
    <t>old</t>
  </si>
  <si>
    <t>Hcp</t>
  </si>
  <si>
    <t>hcp</t>
  </si>
  <si>
    <t>new</t>
  </si>
  <si>
    <t>start</t>
  </si>
  <si>
    <t xml:space="preserve"> old avg</t>
  </si>
  <si>
    <t>avg</t>
  </si>
  <si>
    <t>total</t>
  </si>
  <si>
    <t>t2 hc</t>
  </si>
  <si>
    <t xml:space="preserve"> avg</t>
  </si>
  <si>
    <t>week</t>
  </si>
  <si>
    <t>h.hcp.g&gt;</t>
  </si>
  <si>
    <t>6 Over week:</t>
  </si>
  <si>
    <t xml:space="preserve"> Pins</t>
  </si>
  <si>
    <t>Gms</t>
  </si>
  <si>
    <t>wk no.</t>
  </si>
  <si>
    <t>-1-</t>
  </si>
  <si>
    <t>-2-</t>
  </si>
  <si>
    <t>-3-</t>
  </si>
  <si>
    <t>Bk Avg:</t>
  </si>
  <si>
    <t>startB</t>
  </si>
  <si>
    <t>hi.game&gt;</t>
  </si>
  <si>
    <t>Hi.series&gt;</t>
  </si>
  <si>
    <t>Name:</t>
  </si>
  <si>
    <t>wk No.:</t>
  </si>
  <si>
    <t>handicap after #games</t>
  </si>
  <si>
    <t>book average #games</t>
  </si>
  <si>
    <t>6 over after #games</t>
  </si>
  <si>
    <t>Perfect</t>
  </si>
  <si>
    <t>Attendance</t>
  </si>
  <si>
    <t>6 over</t>
  </si>
  <si>
    <t>PA</t>
  </si>
  <si>
    <t>status</t>
  </si>
  <si>
    <t>Average</t>
  </si>
  <si>
    <t>start Wk</t>
  </si>
  <si>
    <t>games</t>
  </si>
  <si>
    <t>Handicap base</t>
  </si>
  <si>
    <t>Handicap %</t>
  </si>
  <si>
    <t>============================</t>
  </si>
  <si>
    <t>Award</t>
  </si>
  <si>
    <t>average</t>
  </si>
  <si>
    <t>or less</t>
  </si>
  <si>
    <t xml:space="preserve">upper </t>
  </si>
  <si>
    <t>limit</t>
  </si>
  <si>
    <t>other awards</t>
  </si>
  <si>
    <t>11-in-a-row</t>
  </si>
  <si>
    <t>Dutch 200</t>
  </si>
  <si>
    <t>All spare Game</t>
  </si>
  <si>
    <t>Big 4 split</t>
  </si>
  <si>
    <t>1-7 split</t>
  </si>
  <si>
    <t>Series</t>
  </si>
  <si>
    <t>Games</t>
  </si>
  <si>
    <t>&lt;Over avg</t>
  </si>
  <si>
    <t>&lt;over ser</t>
  </si>
  <si>
    <t>upper</t>
  </si>
  <si>
    <t>Limit</t>
  </si>
  <si>
    <r>
      <t xml:space="preserve">                 </t>
    </r>
    <r>
      <rPr>
        <u/>
        <sz val="10"/>
        <rFont val="Arial"/>
        <family val="2"/>
      </rPr>
      <t>CSCUSBC ACHIEVEMENT AWARDS 2023-2024</t>
    </r>
  </si>
  <si>
    <t xml:space="preserve">       (each award can be earned one time only)</t>
  </si>
  <si>
    <t>75og</t>
  </si>
  <si>
    <t>140os</t>
  </si>
  <si>
    <t>(Put an X in the C column for the current week)</t>
  </si>
  <si>
    <t>Note:</t>
  </si>
  <si>
    <t>Only write/input in the rectangled areas</t>
  </si>
  <si>
    <t>Edit page Title; on the UTL1 sheet</t>
  </si>
  <si>
    <t>For Games scores, Copy/Paste; Don't cut/paste games</t>
  </si>
  <si>
    <t>Make sure the current week is selected on the UTL1 sheet</t>
  </si>
  <si>
    <t>&lt;Today's date &amp; time</t>
  </si>
  <si>
    <t>Define the following items using the UTL1 sheet:</t>
  </si>
  <si>
    <t>6 over after number of games</t>
  </si>
  <si>
    <t>book average number of games</t>
  </si>
  <si>
    <t>handicap after number of games</t>
  </si>
  <si>
    <t>hcp Merit Awards number of games</t>
  </si>
  <si>
    <t>Define the USBC Merit awards items using the UTLMA sheet:</t>
  </si>
  <si>
    <t>Name must match the sheet name:</t>
  </si>
  <si>
    <t xml:space="preserve">                                                    Handicap Chart</t>
  </si>
  <si>
    <t>Handicap</t>
  </si>
  <si>
    <t>|</t>
  </si>
  <si>
    <t xml:space="preserve">               Handicap %</t>
  </si>
  <si>
    <t xml:space="preserve">               Base Number</t>
  </si>
  <si>
    <t>Edit or Add to the B Column (names) only</t>
  </si>
  <si>
    <t>(Names must match the Sheet Name)</t>
  </si>
  <si>
    <t xml:space="preserve">To add new bowlers right click on "Blank" sheet select "move or copy", "(move to end)" </t>
  </si>
  <si>
    <t>and "check create a copy". Note: you can click and hold to move a sheet left or right.</t>
  </si>
  <si>
    <t>Merit Awards based on avg. after number of games</t>
  </si>
  <si>
    <t>Merit Awards after #gms</t>
  </si>
  <si>
    <t>Rename the "Blank (x)" sheet name to the bowler's name you want</t>
  </si>
  <si>
    <t>You can Hide or Unhide "Sheets" by select one and right clicking on it and select hide.</t>
  </si>
  <si>
    <t xml:space="preserve">To unhide any sheet right click on any sheet and select unhide and pick the sheet to unhide. </t>
  </si>
  <si>
    <t>(each award can be earned one time only)(per season)</t>
  </si>
  <si>
    <t>Wednesday Fun Fours 2023-2024</t>
  </si>
  <si>
    <t>Roxanne Wolff</t>
  </si>
  <si>
    <t>Jake Dorfman</t>
  </si>
  <si>
    <t>Gregor Gonzales</t>
  </si>
  <si>
    <t>Greg Gonzales</t>
  </si>
  <si>
    <t>Jasmine Brady</t>
  </si>
  <si>
    <t>Tim Brady</t>
  </si>
  <si>
    <t>Jenna Perkins</t>
  </si>
  <si>
    <t>Tammy Lang</t>
  </si>
  <si>
    <t>Andy Thomson</t>
  </si>
  <si>
    <t>Mike Doyel</t>
  </si>
  <si>
    <t>Brandon Souvannasay</t>
  </si>
  <si>
    <t>LaDainian Kuok</t>
  </si>
  <si>
    <t>Marcus Kuok</t>
  </si>
  <si>
    <t>Michael Slinsen</t>
  </si>
  <si>
    <t>Tre Thompkins</t>
  </si>
  <si>
    <t>Juan Ceja</t>
  </si>
  <si>
    <t>Earl King</t>
  </si>
  <si>
    <t>Kyle Roarick</t>
  </si>
  <si>
    <t>Ray Kummer</t>
  </si>
  <si>
    <t>Sara Nerius</t>
  </si>
  <si>
    <t>Dustin Campana</t>
  </si>
  <si>
    <t>Tim Sikes</t>
  </si>
  <si>
    <t>Josie Bisler</t>
  </si>
  <si>
    <t>John Diricco</t>
  </si>
  <si>
    <t>Jenny Carretero</t>
  </si>
  <si>
    <t>Ronnie Carretero</t>
  </si>
  <si>
    <t>Marilyn Thomson</t>
  </si>
  <si>
    <t>John Orcutt</t>
  </si>
  <si>
    <t>Morgn Thomas</t>
  </si>
  <si>
    <t>Mike Schirman</t>
  </si>
  <si>
    <t>Russ Perkins</t>
  </si>
  <si>
    <t>Bernard O'Cop</t>
  </si>
  <si>
    <t>Mat Hanover</t>
  </si>
  <si>
    <t>Tom Woodard</t>
  </si>
  <si>
    <t>Patty Green</t>
  </si>
  <si>
    <t>Ron Plasse</t>
  </si>
  <si>
    <t>Dick Harkey</t>
  </si>
  <si>
    <t>Carole Huygen</t>
  </si>
  <si>
    <t>Jan Askew</t>
  </si>
  <si>
    <t>Cindy McElrath</t>
  </si>
  <si>
    <t>Matt Clark</t>
  </si>
  <si>
    <t>Tim Lewallen</t>
  </si>
  <si>
    <t>Tammy Kummer</t>
  </si>
  <si>
    <t>Brian Wibben</t>
  </si>
  <si>
    <t>Tyler Hunt</t>
  </si>
  <si>
    <t>Kaliq Cooper</t>
  </si>
  <si>
    <t>Victor Carreno</t>
  </si>
  <si>
    <t>Alan Hernandez</t>
  </si>
  <si>
    <t>Devi Sharma</t>
  </si>
  <si>
    <t>Ginny Ruhl</t>
  </si>
  <si>
    <t>Amy Ruhl</t>
  </si>
  <si>
    <t>Susan Gabler</t>
  </si>
  <si>
    <t>Rebecca Walters</t>
  </si>
  <si>
    <t>Ken Hanover</t>
  </si>
  <si>
    <t>Bernard OCop</t>
  </si>
  <si>
    <t>Carlos Mayfield</t>
  </si>
  <si>
    <t>Bailey Nelson</t>
  </si>
  <si>
    <t>James Nelson</t>
  </si>
  <si>
    <t>Matt McFarlane</t>
  </si>
  <si>
    <t>Dorian Hahs</t>
  </si>
  <si>
    <t>x</t>
  </si>
  <si>
    <t>Scott Hovland</t>
  </si>
  <si>
    <t>Earl King Jr</t>
  </si>
  <si>
    <t>Dan torres</t>
  </si>
  <si>
    <t>Dan Torres</t>
  </si>
  <si>
    <t>Lauren Ruhl</t>
  </si>
  <si>
    <t>Jenn McFarlane</t>
  </si>
  <si>
    <t>Jenn McMarlane</t>
  </si>
  <si>
    <t>Anthoyn Farnsworth</t>
  </si>
  <si>
    <t>Anthony Farnsworth</t>
  </si>
  <si>
    <t>Dom Mata</t>
  </si>
  <si>
    <t>Rudy O'Cop</t>
  </si>
  <si>
    <t>Kyle Kent</t>
  </si>
  <si>
    <t>Bill Olsen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</si>
</sst>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###0;###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363636"/>
      <name val="Segoe UI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73">
    <xf numFmtId="0" fontId="0" fillId="0" borderId="0" xfId="0"/>
    <xf numFmtId="0" fontId="13" fillId="0" borderId="0" xfId="0" applyFont="1" applyAlignment="1">
      <alignment horizontal="center"/>
    </xf>
    <xf numFmtId="2" fontId="0" fillId="0" borderId="0" xfId="0" applyNumberFormat="1"/>
    <xf numFmtId="0" fontId="13" fillId="0" borderId="0" xfId="0" applyFont="1"/>
    <xf numFmtId="14" fontId="0" fillId="0" borderId="0" xfId="0" applyNumberFormat="1"/>
    <xf numFmtId="0" fontId="12" fillId="0" borderId="0" xfId="1" applyAlignment="1">
      <alignment horizontal="right"/>
    </xf>
    <xf numFmtId="0" fontId="12" fillId="0" borderId="0" xfId="1"/>
    <xf numFmtId="0" fontId="13" fillId="0" borderId="0" xfId="1" applyFont="1" applyAlignment="1">
      <alignment horizontal="center"/>
    </xf>
    <xf numFmtId="0" fontId="11" fillId="0" borderId="0" xfId="1" quotePrefix="1" applyFont="1"/>
    <xf numFmtId="0" fontId="10" fillId="0" borderId="0" xfId="1" applyFont="1"/>
    <xf numFmtId="0" fontId="10" fillId="0" borderId="0" xfId="1" applyFont="1" applyAlignment="1">
      <alignment horizontal="center"/>
    </xf>
    <xf numFmtId="0" fontId="13" fillId="0" borderId="4" xfId="1" quotePrefix="1" applyFont="1" applyBorder="1" applyAlignment="1">
      <alignment horizontal="center"/>
    </xf>
    <xf numFmtId="0" fontId="9" fillId="0" borderId="0" xfId="1" applyFont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14" fillId="0" borderId="0" xfId="0" applyFont="1"/>
    <xf numFmtId="0" fontId="14" fillId="0" borderId="0" xfId="0" quotePrefix="1" applyFont="1"/>
    <xf numFmtId="0" fontId="9" fillId="0" borderId="0" xfId="1" applyFont="1" applyAlignment="1">
      <alignment horizontal="center"/>
    </xf>
    <xf numFmtId="0" fontId="12" fillId="0" borderId="5" xfId="1" applyBorder="1"/>
    <xf numFmtId="0" fontId="12" fillId="0" borderId="6" xfId="1" applyBorder="1"/>
    <xf numFmtId="0" fontId="12" fillId="0" borderId="7" xfId="1" applyBorder="1"/>
    <xf numFmtId="0" fontId="14" fillId="0" borderId="0" xfId="0" applyFont="1" applyAlignment="1">
      <alignment horizontal="center"/>
    </xf>
    <xf numFmtId="0" fontId="15" fillId="0" borderId="0" xfId="0" applyFont="1"/>
    <xf numFmtId="164" fontId="0" fillId="0" borderId="0" xfId="0" applyNumberFormat="1" applyAlignment="1">
      <alignment horizontal="center"/>
    </xf>
    <xf numFmtId="0" fontId="0" fillId="0" borderId="0" xfId="0" quotePrefix="1"/>
    <xf numFmtId="16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17" fillId="0" borderId="0" xfId="0" applyFont="1"/>
    <xf numFmtId="22" fontId="0" fillId="0" borderId="0" xfId="0" applyNumberFormat="1"/>
    <xf numFmtId="18" fontId="14" fillId="0" borderId="0" xfId="0" applyNumberFormat="1" applyFont="1"/>
    <xf numFmtId="0" fontId="0" fillId="0" borderId="9" xfId="0" applyBorder="1"/>
    <xf numFmtId="0" fontId="0" fillId="0" borderId="8" xfId="0" applyBorder="1"/>
    <xf numFmtId="0" fontId="0" fillId="0" borderId="5" xfId="0" applyBorder="1"/>
    <xf numFmtId="9" fontId="0" fillId="0" borderId="5" xfId="0" applyNumberFormat="1" applyBorder="1"/>
    <xf numFmtId="0" fontId="0" fillId="0" borderId="6" xfId="0" applyBorder="1"/>
    <xf numFmtId="0" fontId="0" fillId="0" borderId="12" xfId="0" applyBorder="1"/>
    <xf numFmtId="0" fontId="0" fillId="0" borderId="7" xfId="0" applyBorder="1"/>
    <xf numFmtId="0" fontId="0" fillId="0" borderId="4" xfId="0" applyBorder="1"/>
    <xf numFmtId="0" fontId="14" fillId="0" borderId="9" xfId="0" applyFont="1" applyBorder="1"/>
    <xf numFmtId="0" fontId="0" fillId="0" borderId="0" xfId="0" applyAlignment="1">
      <alignment horizontal="left"/>
    </xf>
    <xf numFmtId="0" fontId="18" fillId="0" borderId="0" xfId="0" applyFont="1"/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/>
    </xf>
    <xf numFmtId="14" fontId="0" fillId="0" borderId="9" xfId="0" applyNumberFormat="1" applyBorder="1"/>
    <xf numFmtId="14" fontId="14" fillId="0" borderId="9" xfId="0" applyNumberFormat="1" applyFont="1" applyBorder="1"/>
    <xf numFmtId="14" fontId="0" fillId="0" borderId="5" xfId="0" applyNumberFormat="1" applyBorder="1"/>
    <xf numFmtId="14" fontId="0" fillId="0" borderId="8" xfId="0" applyNumberFormat="1" applyBorder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13" xfId="0" quotePrefix="1" applyBorder="1" applyAlignment="1">
      <alignment horizontal="center"/>
    </xf>
    <xf numFmtId="0" fontId="14" fillId="0" borderId="5" xfId="0" applyFont="1" applyBorder="1"/>
    <xf numFmtId="0" fontId="8" fillId="0" borderId="6" xfId="1" applyFont="1" applyBorder="1"/>
    <xf numFmtId="0" fontId="7" fillId="0" borderId="6" xfId="1" applyFont="1" applyBorder="1"/>
    <xf numFmtId="0" fontId="6" fillId="0" borderId="6" xfId="1" applyFont="1" applyBorder="1"/>
    <xf numFmtId="0" fontId="5" fillId="0" borderId="6" xfId="1" applyFont="1" applyBorder="1"/>
    <xf numFmtId="0" fontId="4" fillId="0" borderId="6" xfId="1" applyFont="1" applyBorder="1"/>
    <xf numFmtId="0" fontId="3" fillId="0" borderId="6" xfId="1" applyFont="1" applyBorder="1"/>
    <xf numFmtId="0" fontId="2" fillId="0" borderId="6" xfId="1" applyFont="1" applyBorder="1"/>
    <xf numFmtId="2" fontId="0" fillId="0" borderId="1" xfId="0" applyNumberFormat="1" applyBorder="1"/>
    <xf numFmtId="0" fontId="1" fillId="0" borderId="6" xfId="1" applyFont="1" applyBorder="1"/>
    <xf numFmtId="165" fontId="19" fillId="2" borderId="0" xfId="0" applyNumberFormat="1" applyFont="1" applyFill="1" applyAlignment="1">
      <alignment horizontal="left" vertical="top" wrapText="1"/>
    </xf>
    <xf numFmtId="4" fontId="0" fillId="0" borderId="1" xfId="0" applyNumberFormat="1" applyBorder="1"/>
  </cellXfs>
  <cellStyles count="2">
    <cellStyle name="Normal" xfId="0" builtinId="0"/>
    <cellStyle name="Normal 2" xfId="1" xr:uid="{ABC489B1-E4A0-4DEC-B00B-3F765FC72D93}"/>
  </cellStyles>
  <dxfs count="141"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CC"/>
      <color rgb="FFFFFFFF"/>
      <color rgb="FFFFFF99"/>
      <color rgb="FFEC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eetMetadata" Target="metadata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466726</xdr:colOff>
      <xdr:row>0</xdr:row>
      <xdr:rowOff>47625</xdr:rowOff>
    </xdr:from>
    <xdr:to>
      <xdr:col>11</xdr:col>
      <xdr:colOff>0</xdr:colOff>
      <xdr:row>3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9C45E2-C7E1-42B4-A95B-20A1DBECD6CA}"/>
            </a:ext>
          </a:extLst>
        </xdr:cNvPr>
        <xdr:cNvSpPr txBox="1"/>
      </xdr:nvSpPr>
      <xdr:spPr>
        <a:xfrm>
          <a:off x="2476501" y="47625"/>
          <a:ext cx="2943224" cy="485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Hcp=(HcpBase</a:t>
          </a:r>
          <a:r>
            <a:rPr lang="en-US" sz="800" baseline="0"/>
            <a:t> - Avg)  X Hcp%    (Truncate any factions)</a:t>
          </a:r>
        </a:p>
        <a:p>
          <a:r>
            <a:rPr lang="en-US" sz="800" baseline="0"/>
            <a:t>example: (220-119) X .90=90.9     (Hcp is 90)</a:t>
          </a:r>
        </a:p>
        <a:p>
          <a:r>
            <a:rPr lang="en-US" sz="800" baseline="0"/>
            <a:t>HcpBase=220 &amp; Hcp%=90% (.90) Avg.=119</a:t>
          </a:r>
          <a:endParaRPr lang="en-US" sz="8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D6F3C6F-93E7-4072-93E7-2D1382C66E31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39BE79C-024A-43DA-A341-612C9924B3EB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2159E95-B791-4E96-A4B1-F841E0D2F700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75523E4-C1D0-40AF-ACA8-23F41FAB9AD3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BB8302D-AB5B-424D-874E-0FCBF3BA0050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C2E8E55C-73E4-483A-A991-C9337FF1337A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1293109-E45B-45A9-9AE1-A61AEEC0AD8F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49BD16A-F391-4FED-9126-F8EBA8F4BBC7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59D22F0-508E-4A2F-9272-25EA950E6E70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5455357-FE8F-4782-B95F-2D9FD154A00D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A3A431DA-506E-40CD-8074-184D49DAB5FC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AD5D653-154E-4736-B4EF-8661E3E89ABD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F098713-0896-4C61-ACC9-1F04C702FABF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EEEB8EA-C8EF-438D-8129-194C62F5385F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A88633F1-03F0-4E26-BA61-D3F78992CE0B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FA7C1238-8ECE-4EC2-8053-7792E2685DE3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EA27806-C11A-441D-91C1-2B0B40BD9D7C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A5DAF8A-812A-4E55-889A-81CBF9D8F4EA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9781180-3B92-4CB7-9362-6C75B571D4B1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86AA12AE-CAA0-43C0-A485-0A519E0ED0BB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801C2A4-34B9-4060-A4D4-34B7C03DAD2F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6DA64FD-7622-4A02-9F99-BC61355736C5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ED8C443-2F5B-422B-9C7D-5BE82DAAB1AF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3FD8764-1440-4387-BCAF-26F546BDAC1D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DAA9E672-A710-43C8-B802-28D68E6AEF2B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2B361D8-FB1F-479F-8DE2-38E010B1D0CE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8EA4A19-0A3C-4D4A-B9FC-6EDAFE3E82AA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8B8C221-F87A-417F-9D13-01076461EDDD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8855BF6-1ADD-4E6B-A267-E44F886BAF9C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BCB574B-97CA-4207-84B6-060AF83F030B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918C9ED-A387-43B3-8DC9-E6B22B5C7611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A40CEBB-62AF-4E1D-A0A2-733E12590774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102CC8D-E9C7-4BBE-A90A-6E7914183E72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8A14939-E705-41E6-954D-32BE14A3AE77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91C1D98-9FBC-4660-A394-4F6D0A14B066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6A5BF48-DE12-4BA6-8063-6A07832B3530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A55C9452-41AE-4FC3-84B9-2204DC39C368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C2D18E3-9E8B-449C-8C37-C3A245AA5A7C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A1BA90D1-8F3A-42B1-AF84-FA88F1EFF4AF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6417563D-701D-44A5-966E-31A088C55B6F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0</xdr:row>
      <xdr:rowOff>57150</xdr:rowOff>
    </xdr:from>
    <xdr:to>
      <xdr:col>4</xdr:col>
      <xdr:colOff>9525</xdr:colOff>
      <xdr:row>82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CF401A0-21DE-4B79-8987-833B29F50D91}"/>
            </a:ext>
          </a:extLst>
        </xdr:cNvPr>
        <xdr:cNvCxnSpPr/>
      </xdr:nvCxnSpPr>
      <xdr:spPr>
        <a:xfrm flipH="1">
          <a:off x="2314575" y="57150"/>
          <a:ext cx="28575" cy="129444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E53F942-852B-45BD-AA82-8CAC21044729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7B990DE-EA2F-420D-A652-FA3A10FDA659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90C683C-DED0-4822-8620-3CF26808BAA6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3059C2E-9DD2-43AF-AAD0-F33D3BD34F84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C5C7E2B-49A4-4989-8B0D-9A2C6A2D2E3F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A3D3B38-3F3F-4142-8EA7-64AA5FE634FE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F298E43-4DEB-4055-8C69-4D1D56F5566C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24BEA9B-E1B1-4764-B154-018C72433C29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6C4E5EC-F416-4340-8FF0-BD86F3971A71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AFB9592-1FA3-40D0-93CB-0C17439BB04C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0404873-3AD2-4B90-8921-FB233A4669AC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FB97CCFD-76B2-4649-BBDE-F288FE38CDC8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CD81241-C8EE-444B-B21F-D25F5AB2EF8A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B7B95CE-B0CD-45EE-8C3C-E50783CBC4C9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61DE0C1-E556-4398-96A0-12E2A6078ED3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35A871C1-11A3-4692-BC1A-9F1E83BFE0B8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ADCEB122-F1C7-2A1A-7667-D53B792D2B20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4E60FF71-9965-49DD-80B0-02D865088D57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DA401F47-6366-4C6F-92E7-3276B414228D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946362EE-35CC-4EBB-BF22-F22A476B9183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6EEDF7B-6D20-433A-AB73-E237E69E6CA2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1712D13-0DBC-431D-8448-965B7AAFB9F7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37A7186-A516-4814-A65F-53F27B2E3838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D422473-F0A4-4D72-B1FC-0650D2BAF22B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24D79769-338F-4B84-AA84-E5434676D931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62F0AF1-9574-4FA2-8FC6-48E3AAD482C5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E57BECC-CEB8-4D67-AFF9-3C1CD9D2C7F8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2382B781-5BAC-4EF7-83E3-22C978483088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C8E5D86A-537F-4C74-8EBA-346D471A19FD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631D8CE-4EED-4488-9964-4B0069D30FD1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83315C3C-15EE-4BBC-9886-E7C740DDFFA4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FA0C2516-11B5-4034-A9AC-39C4FFA50F53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E0476B5-EC45-4F36-AB39-03791AC6426F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AF4543F-0573-4985-BBB2-6FC93794F003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EAA2A78-7C76-4EA7-BCCF-E51E69574EEC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BF72D68-97E1-442B-AE91-39F4B4D468B4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A5C73CAD-BC03-4BBB-A488-F4AF8DD3A4A1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420B863-F2F0-4F14-9FA7-D2EFF4127397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44E6310-CB01-48C0-A332-9659CE6EC7F7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BA01575-67FB-4349-934C-285338921B6A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D5E7CCA-7FDC-4B36-AE83-35BD94512346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8D8A494-DB6A-4A48-9068-891488C2F21E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9092809-F56C-4821-8010-7D2FFCF67E6B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CD8E8EA-2E5C-4854-9DC7-70EBCC26E3D8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B96D074-8CB4-4F88-819C-99DB4EB63579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D9AB1AA-4F2C-4C49-90B5-B04CA6ABBFD6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AD48BE35-A6F6-4D5C-A3FD-ACD99A2E1BB1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134BB48-59DE-418E-AD91-51B48CB35A74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D37A86B-D0C7-4B9E-9518-806138460E83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E6F5D76-17F6-47A5-9DF0-6DA671061308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207C47D-FF0B-464C-AAA6-66B718B79B4D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A58A1FB-7651-4839-B29B-EC15F6989F29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75A9264-2F31-4283-8898-0E429A175193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CE6A69F-A6A7-4FFB-9C40-3E78650EE97B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214A189-971E-4C2B-8CBC-703A2ECF62AD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235329E0-C826-48D9-BB0F-ED09FAF37745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53183BF-8FBD-4141-A25A-D98BD9AE8FD9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AC04936-E02E-4075-A826-0C85BBBBC750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519FBC3-FFFB-4955-9B47-96721A524BC7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201250D-069B-4C33-8631-74CC285C443E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BD0640B-0192-4729-8760-DCD7A841E566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83761B8-EF7D-4D93-BAFF-D2555DF8074F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DFA46FF-4CC5-4DD5-B2FE-3B3FB2526389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2DA36403-CFF1-4F45-B3CE-20BA9CDADF4C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D41E5823-5D2B-4F96-90AA-1B6FD02B70DA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42F4BA0-A3B5-4063-8A92-6156CBFC6805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A98E505E-F723-495A-9F3D-E090792C6F29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823FC3F4-11C9-4089-B8FB-F170A5059873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1EEDE77-506D-4813-B472-7729A51B576A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A056B40-753F-4324-ACCD-EE84C6BA59D6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AF71222-A70B-40B9-B1FD-D5830FF9F7D3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22E61908-8CF1-46E1-84B9-1336624F01AE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C09FBD0E-D47F-4312-981B-7A701F45360A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F8D40E1-BA7F-46FC-BBBE-8B89EA3B9487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DB32A61E-797B-421C-9F0C-68368934EBF0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82E54FAF-0AB8-4485-A8E9-05445CC9688F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063C9A4-FFBF-462D-A7F3-F4E28D9FBDEF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B0C0469-AFAE-42C9-AAE6-B9CAB9B8694A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2B9A44E-FA00-4CC1-9278-6D481B40A173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3261309-5676-42CE-8218-EEA40F0FE775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5EB6D36-146F-4418-BBCD-44E14444FE34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4B2DDD4-CE28-4DFF-BB69-D6079DB7F037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612C50F5-38DA-4B06-9CAD-8A090AB32DBF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6815AAAE-D0FE-4237-A129-A733970BF34F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ACF80FF-B202-4133-AA1A-EF6170852C0E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583517E-C461-4B15-92E9-4441FD5BEB6A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A48F0F2-5C4E-4710-A388-84DE3019C98E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C4362B2-66F9-4675-BF72-9D2666059859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CE2CE466-2618-4078-85B4-F1A848A54FA4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061D873-87BC-4038-A53C-DE11BB98F345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67ECA6E8-A598-4F7D-90DB-CCFDCAB00B82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6810851-A3F7-459E-99E6-C80451BE2DF1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94020B7-D798-4E17-BE06-9AD801FAADE0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B90B100-1F81-4788-8C0A-176433634C2C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07677D9-9352-4D25-B55B-8AF3285E8148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FA2A90CA-61D8-4244-9752-B2499550FFEE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0334F04-9540-4C79-B301-AA389CE410D9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3FADD8D-FD44-49F0-A9B1-E31ACDD26724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8FC5586-3F3F-45FB-B9F7-DB92F976DA72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8847B3D-B5C8-4F82-9C40-8B11084D0458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ED7A8E6-B390-4F25-8FB6-2EF42B323848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E35E243-1B5B-406A-9ED1-F0B6D11F9245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F7BCD20F-C966-4B74-BC24-BBE393307339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C16FA631-F893-4928-B7D1-B635EDDCD4DF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181CBD2-3CDE-4042-B90B-B8D66D1230CB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EC2BF59-596A-4AD6-9B1C-2C2E6752EC74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C0CB86D-9CC5-4D0A-9CFD-61EF7BB1EB12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9599640-327F-46E0-8813-085825E925A7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94E413C-A5B7-4433-90D6-4344D5EACF99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4309EF1-8F43-40EF-AC6B-82819C034E81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FD9E3AD-D528-4F23-B854-BE3CA39455B2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ECA38DBD-6391-46BB-8E74-9634041FFDFB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7187B37-B94B-4530-9E29-A9276EF4EC27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F592A16-3222-4DF0-BC77-71DA0A5D2241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6E380C4-0E02-4646-A08B-FB472F92027A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83E15EA2-A541-430B-8B97-4B0865F42CC6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9DB6F99-D640-449F-ABDB-9C8D72F33CEB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4480276-80ED-47CC-B8B7-FC9B859A3D88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61A9C3B-4F7C-4F6C-9173-21AEF55CACCF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AF1945A-553F-482F-A0B4-7048AA36F8AC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AB9CC8A-2EB5-4D5B-AC14-47D30F2F20B7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A24C5BD-946E-4E43-85B3-7CB4FAE3F02B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FC53A02-82A7-4AD0-9961-C480487E7EE0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E38627A-4DBB-4DC6-A595-E31B9D8DD30C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95F97C2-1E74-49FA-8830-1508AF038BA9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88B673D-E378-4AD4-99B2-3BBB6F07D924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A372960-F5F1-484A-9C2E-CEAE8FAA8218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548CB5B-DEC3-4CBB-A158-14A037610AAF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6E9180B-932C-4A60-9A87-74073F807FD1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8918F53-342E-415C-8B92-DBF22C186870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6D28C7AA-8F44-4854-BEE4-66302B3D226A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F9EB1BE1-CB36-40F7-8667-EF52CBEC0006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817ABB5-AB9C-4721-B376-089DAEB8C9F6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45C5ABC-0484-4BE5-A952-2F14CB8DEAA9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F913DD5B-9F60-4070-AA2C-AC90001D83BB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C3DEF378-B383-4BF4-84D3-9B310E6F81DC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BC59292-862E-460A-8358-68764195D7F6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BCF7599-E6AD-4F57-988B-DF30216F9001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F2C5674-39D3-48A8-969B-1E4B32275E87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2059B72-8305-4AEA-95E2-182D03F36428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04A05FE-B683-4D8A-B044-9ED10D5B8499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F2DD77B-8F72-40A8-A5F2-84274455EF04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756C79E-6170-4F6A-8FDC-97A49AA425F6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4679645-5935-426A-98C6-663CE00562A5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45D5682-F2C2-47EB-AE84-BFC902FFB929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A8DA1A2-64F3-4E82-B24E-EFB7AD227FB4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E96ABE5-4452-411A-A916-A5679A59D26D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6991E7DA-ED73-4FCB-BD38-625A05FF4A05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E288140-DA71-482C-B71F-B4AA14693212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87B531E-FFB1-4B38-AFAE-E368992E19E5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40B191B-0B9B-4E15-84C4-4DC4856DFF80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369CFEA3-4A39-4B38-810D-4DEC2BCB7FC9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C63DC7B-1ED0-4007-8458-90FB38DCC70F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BF5D193-A3F1-478F-A579-DF9E00A1C1F9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8F6F0E4-8599-4673-B938-3C14903CD2E6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E8E5E6D0-9BA9-4735-9BFB-4A55DBDEDBE6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7D100C4-C2B6-49CE-B3F1-A3CB9C209BB8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813955B-8091-47D9-A68B-9DD812D43939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DEFE811-51D8-49EA-A212-FE7449B69CE3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CF931AD4-AF11-4B3D-A74B-A4DD76DC7323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3505B55-B642-4842-B6B7-796664DD5FE2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C764EAD-901D-4AC8-AFC9-4C4B3B073F6A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D20E612E-B485-4874-9BAE-7102B5DF2909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CE90280-6585-4813-9B22-5F0BCD2FC6A5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EE82C26-46C0-4607-AF55-3A3B7CB67911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BF616D5-4420-41F0-91A8-0BEF59E17A34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0032C06-4220-4213-A53B-72D9AF3085A4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7ADFF493-45CA-4A60-A796-59B3827C7E06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2209D87-17AE-45DC-9716-5D04644DA2E7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9B2DC4E-CCBA-4CCE-90AE-9A92E59BA3D3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8DB5E5B-379E-4880-8343-885234E1450E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3F42CAE5-CBAB-489F-969C-7FE72FD848B4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4DE3017-8053-496E-9ECC-8C83F736C204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F493646-A232-4C43-807E-207A22280843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F37DB95-F55C-44B8-AF23-394DC1E69867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341DD45-3262-4060-B425-C5C5F92D5845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0844B17-9ACC-45EE-997D-64F0D922BEBB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6775E28-E29F-42B4-910B-060FD8D6345E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953C6F-A8A4-4D7A-9922-C6D0EA070F95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2AC0606A-3DC8-4AB7-B026-71CF3F7D8155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3BA826C-744D-48D4-A05B-EF620AE302BF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5D20FF4-110A-4078-A780-941823956F21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911C736-A954-4188-9886-A811262092C7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CE1197BC-26AC-4765-810C-9DAE24A55908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641685A-863C-4207-9049-78A6587A5CD0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0F2DE8A-7D2A-4BDC-B3F9-18FCE4C287C3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262F944-A3E7-476E-8A6E-8A75A717DD6A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CB297AD3-3C84-4D9F-BE01-052E43B9792D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4723481-F7B4-45E8-8D90-1A1393B4BA61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148CB84-8A8C-42C2-BD0B-77CBA0A6DFDB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917A991-ABFF-4126-BE9B-481AB335E397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5E33802-11AE-4ECE-AE73-EC73E5BE32E8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CDB0189-2177-4785-89B6-3DF3E2974FE3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8CE5922-FACE-45A8-A338-F0F208AE7DA6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D46D727F-DAB2-4CAF-B0CF-B3F60B146B0F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CCEEEF0-6041-4DB0-9404-0D31C3289715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08F02C4-7884-4A07-8EE6-A9A9DEA4625D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C08537D-EDE7-47EB-B646-9F15009FD9E9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F304AA00-FB4A-4CF4-A336-A34F887EFA6E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B809848-BEE0-4B08-9586-56AEF73D941B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34DB8CF-1B1F-4192-A338-AD550C120E2D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F27C075-287E-4120-95D0-E708EBBBF22D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C971532-D24A-411C-B13D-0918BBDC0E79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4678D41-14E7-4E72-87CB-8DE1B50FD0BF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DD23B93-58AA-4D0B-9590-7BE4083D2CB1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D9DA54A-2E3D-47C4-A6BE-D7E30BD60217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B6BC9E4-5982-41F3-921B-187741EBC7E5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35250698-75D2-41B3-A123-6E03B776C68D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A2250CC-5F86-4752-B9AF-4B1F943CEF7E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4D6486C-D68D-43C7-BD87-1EE3857BBD56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60331114-5DC5-4B86-B891-7500AE229716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8AEEA481-C036-414D-8857-F3858D4960C9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57689E7-BFBC-476F-BE49-FD7BA6D7D829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B0E442C-AD86-4F29-AA2E-4196D5866E8D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1443BD3-5508-4803-ABA7-085DA18840C4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9408B74-0712-4446-B7D5-CCABAB4934C7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5E407A2-1E4E-41B0-939F-B4CBB16DF992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8F5C920-EA21-4928-B9B7-2AF07D0FE134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4E092AD-56E3-4BBB-90D5-8A0A544A9066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1B871C-FA7E-4FF0-B77C-5CCA728F59B9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1F58CBB-D681-478C-9EDB-00E6B2A10642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C1F8DE6-F24F-4199-A1E2-A5CAB2A091C5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FEEA820-F16C-480B-B09D-70CDE91DDD2B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EDEF09F4-0CD7-4C83-B5F8-5A2ADEFB4344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CADEE04C-47A9-426A-B606-C58522A90656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DC6FAC9-A729-407A-9983-29548FEA7031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9746658-EBDB-4F63-BE81-913D8D2A804F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2646683-2320-40FB-849C-2E3B440FD031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A650A922-7E1A-404B-BF86-8544A8E427E1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D9363A4-5FC3-4331-826D-FF1DB7117F2E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6DBF26E-A7F8-4804-8340-816198B7E687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EAECF44A-B97B-4B6C-A1A1-3FD0F6FA166B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40</xdr:row>
      <xdr:rowOff>114300</xdr:rowOff>
    </xdr:from>
    <xdr:to>
      <xdr:col>3</xdr:col>
      <xdr:colOff>466725</xdr:colOff>
      <xdr:row>40</xdr:row>
      <xdr:rowOff>123825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022E82E-D307-47A3-99E9-A24D2F5725E1}"/>
            </a:ext>
          </a:extLst>
        </xdr:cNvPr>
        <xdr:cNvCxnSpPr/>
      </xdr:nvCxnSpPr>
      <xdr:spPr>
        <a:xfrm>
          <a:off x="1038225" y="7353300"/>
          <a:ext cx="9620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40</xdr:row>
      <xdr:rowOff>123825</xdr:rowOff>
    </xdr:from>
    <xdr:to>
      <xdr:col>10</xdr:col>
      <xdr:colOff>390525</xdr:colOff>
      <xdr:row>40</xdr:row>
      <xdr:rowOff>123825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1172A7E-F103-4195-A0F7-A05EBA09104C}"/>
            </a:ext>
          </a:extLst>
        </xdr:cNvPr>
        <xdr:cNvCxnSpPr/>
      </xdr:nvCxnSpPr>
      <xdr:spPr>
        <a:xfrm>
          <a:off x="2428875" y="7362825"/>
          <a:ext cx="26098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40</xdr:row>
      <xdr:rowOff>123825</xdr:rowOff>
    </xdr:from>
    <xdr:to>
      <xdr:col>13</xdr:col>
      <xdr:colOff>395288</xdr:colOff>
      <xdr:row>40</xdr:row>
      <xdr:rowOff>133350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3B5F2B9-AFD6-42CE-B61A-6B0860486A05}"/>
            </a:ext>
          </a:extLst>
        </xdr:cNvPr>
        <xdr:cNvCxnSpPr/>
      </xdr:nvCxnSpPr>
      <xdr:spPr>
        <a:xfrm flipV="1">
          <a:off x="5105400" y="7362825"/>
          <a:ext cx="900113" cy="9525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40</xdr:row>
      <xdr:rowOff>109538</xdr:rowOff>
    </xdr:from>
    <xdr:to>
      <xdr:col>19</xdr:col>
      <xdr:colOff>471488</xdr:colOff>
      <xdr:row>40</xdr:row>
      <xdr:rowOff>123825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C6B7C1E6-B6DA-4F4A-877D-DA8D59BABE7C}"/>
            </a:ext>
          </a:extLst>
        </xdr:cNvPr>
        <xdr:cNvCxnSpPr/>
      </xdr:nvCxnSpPr>
      <xdr:spPr>
        <a:xfrm flipV="1">
          <a:off x="6438900" y="7348538"/>
          <a:ext cx="1395413" cy="14287"/>
        </a:xfrm>
        <a:prstGeom prst="line">
          <a:avLst/>
        </a:prstGeom>
        <a:ln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C3A3-6DC1-4619-806B-A9B24351D243}">
  <sheetPr codeName="Sheet1"/>
  <dimension ref="A1:K55"/>
  <sheetViews>
    <sheetView workbookViewId="0"/>
  </sheetViews>
  <sheetFormatPr defaultRowHeight="12.75" x14ac:dyDescent="0.2"/>
  <cols>
    <col min="3" max="3" width="3.85546875" customWidth="1"/>
    <col min="6" max="6" width="3.5703125" customWidth="1"/>
    <col min="9" max="9" width="3.5703125" customWidth="1"/>
  </cols>
  <sheetData>
    <row r="1" spans="1:11" ht="15" x14ac:dyDescent="0.25">
      <c r="A1" s="50" t="s">
        <v>85</v>
      </c>
    </row>
    <row r="2" spans="1:11" x14ac:dyDescent="0.2">
      <c r="A2" t="s">
        <v>89</v>
      </c>
      <c r="D2" s="51">
        <v>220</v>
      </c>
    </row>
    <row r="3" spans="1:11" x14ac:dyDescent="0.2">
      <c r="A3" t="s">
        <v>88</v>
      </c>
      <c r="D3" s="51">
        <v>90</v>
      </c>
    </row>
    <row r="5" spans="1:11" x14ac:dyDescent="0.2">
      <c r="A5" s="52" t="s">
        <v>44</v>
      </c>
      <c r="B5" s="52" t="s">
        <v>86</v>
      </c>
      <c r="C5" s="31"/>
      <c r="D5" s="52" t="s">
        <v>44</v>
      </c>
      <c r="E5" s="52" t="s">
        <v>86</v>
      </c>
      <c r="F5" s="31"/>
      <c r="G5" s="52" t="s">
        <v>44</v>
      </c>
      <c r="H5" s="52" t="s">
        <v>86</v>
      </c>
      <c r="I5" s="31"/>
      <c r="J5" s="52" t="s">
        <v>44</v>
      </c>
      <c r="K5" s="52" t="s">
        <v>86</v>
      </c>
    </row>
    <row r="6" spans="1:11" x14ac:dyDescent="0.2">
      <c r="A6" s="13">
        <f>D2</f>
        <v>220</v>
      </c>
      <c r="B6" s="13">
        <f>TRUNC(($D$2-A6)*($D$3/100)*1,0)</f>
        <v>0</v>
      </c>
      <c r="C6" s="13" t="s">
        <v>87</v>
      </c>
      <c r="D6" s="13">
        <f>A55-1</f>
        <v>170</v>
      </c>
      <c r="E6" s="13">
        <f>TRUNC(($D$2-D6)*($D$3/100)*1,0)</f>
        <v>45</v>
      </c>
      <c r="F6" s="13" t="s">
        <v>87</v>
      </c>
      <c r="G6" s="13">
        <f>D55-1</f>
        <v>120</v>
      </c>
      <c r="H6" s="13">
        <f>TRUNC(($D$2-G6)*($D$3/100)*1,0)</f>
        <v>90</v>
      </c>
      <c r="I6" s="13" t="s">
        <v>87</v>
      </c>
      <c r="J6" s="13">
        <f>G55-1</f>
        <v>70</v>
      </c>
      <c r="K6" s="13">
        <f>TRUNC(($D$2-J6)*($D$3/100)*1,0)</f>
        <v>135</v>
      </c>
    </row>
    <row r="7" spans="1:11" x14ac:dyDescent="0.2">
      <c r="A7" s="13">
        <f>A6-1</f>
        <v>219</v>
      </c>
      <c r="B7" s="13">
        <f t="shared" ref="B7:B55" si="0">TRUNC(($D$2-A7)*($D$3/100)*1,0)</f>
        <v>0</v>
      </c>
      <c r="C7" s="13" t="s">
        <v>87</v>
      </c>
      <c r="D7" s="13">
        <f>D6-1</f>
        <v>169</v>
      </c>
      <c r="E7" s="13">
        <f t="shared" ref="E7:E55" si="1">TRUNC(($D$2-D7)*($D$3/100)*1,0)</f>
        <v>45</v>
      </c>
      <c r="F7" s="13" t="s">
        <v>87</v>
      </c>
      <c r="G7" s="13">
        <f>G6-1</f>
        <v>119</v>
      </c>
      <c r="H7" s="13">
        <f t="shared" ref="H7:H55" si="2">TRUNC(($D$2-G7)*($D$3/100)*1,0)</f>
        <v>90</v>
      </c>
      <c r="I7" s="13" t="s">
        <v>87</v>
      </c>
      <c r="J7" s="13">
        <f>J6-1</f>
        <v>69</v>
      </c>
      <c r="K7" s="13">
        <f t="shared" ref="K7:K55" si="3">TRUNC(($D$2-J7)*($D$3/100)*1,0)</f>
        <v>135</v>
      </c>
    </row>
    <row r="8" spans="1:11" x14ac:dyDescent="0.2">
      <c r="A8" s="13">
        <f t="shared" ref="A8:A55" si="4">A7-1</f>
        <v>218</v>
      </c>
      <c r="B8" s="13">
        <f t="shared" si="0"/>
        <v>1</v>
      </c>
      <c r="C8" s="13" t="s">
        <v>87</v>
      </c>
      <c r="D8" s="13">
        <f t="shared" ref="D8:D55" si="5">D7-1</f>
        <v>168</v>
      </c>
      <c r="E8" s="13">
        <f t="shared" si="1"/>
        <v>46</v>
      </c>
      <c r="F8" s="13" t="s">
        <v>87</v>
      </c>
      <c r="G8" s="13">
        <f t="shared" ref="G8:G55" si="6">G7-1</f>
        <v>118</v>
      </c>
      <c r="H8" s="13">
        <f t="shared" si="2"/>
        <v>91</v>
      </c>
      <c r="I8" s="13" t="s">
        <v>87</v>
      </c>
      <c r="J8" s="13">
        <f t="shared" ref="J8:J55" si="7">J7-1</f>
        <v>68</v>
      </c>
      <c r="K8" s="13">
        <f t="shared" si="3"/>
        <v>136</v>
      </c>
    </row>
    <row r="9" spans="1:11" x14ac:dyDescent="0.2">
      <c r="A9" s="13">
        <f t="shared" si="4"/>
        <v>217</v>
      </c>
      <c r="B9" s="13">
        <f t="shared" si="0"/>
        <v>2</v>
      </c>
      <c r="C9" s="13" t="s">
        <v>87</v>
      </c>
      <c r="D9" s="13">
        <f t="shared" si="5"/>
        <v>167</v>
      </c>
      <c r="E9" s="13">
        <f t="shared" si="1"/>
        <v>47</v>
      </c>
      <c r="F9" s="13" t="s">
        <v>87</v>
      </c>
      <c r="G9" s="13">
        <f t="shared" si="6"/>
        <v>117</v>
      </c>
      <c r="H9" s="13">
        <f t="shared" si="2"/>
        <v>92</v>
      </c>
      <c r="I9" s="13" t="s">
        <v>87</v>
      </c>
      <c r="J9" s="13">
        <f t="shared" si="7"/>
        <v>67</v>
      </c>
      <c r="K9" s="13">
        <f t="shared" si="3"/>
        <v>137</v>
      </c>
    </row>
    <row r="10" spans="1:11" x14ac:dyDescent="0.2">
      <c r="A10" s="13">
        <f t="shared" si="4"/>
        <v>216</v>
      </c>
      <c r="B10" s="13">
        <f t="shared" si="0"/>
        <v>3</v>
      </c>
      <c r="C10" s="13" t="s">
        <v>87</v>
      </c>
      <c r="D10" s="13">
        <f t="shared" si="5"/>
        <v>166</v>
      </c>
      <c r="E10" s="13">
        <f t="shared" si="1"/>
        <v>48</v>
      </c>
      <c r="F10" s="13" t="s">
        <v>87</v>
      </c>
      <c r="G10" s="13">
        <f t="shared" si="6"/>
        <v>116</v>
      </c>
      <c r="H10" s="13">
        <f t="shared" si="2"/>
        <v>93</v>
      </c>
      <c r="I10" s="13" t="s">
        <v>87</v>
      </c>
      <c r="J10" s="13">
        <f t="shared" si="7"/>
        <v>66</v>
      </c>
      <c r="K10" s="13">
        <f t="shared" si="3"/>
        <v>138</v>
      </c>
    </row>
    <row r="11" spans="1:11" x14ac:dyDescent="0.2">
      <c r="A11" s="13">
        <f t="shared" si="4"/>
        <v>215</v>
      </c>
      <c r="B11" s="13">
        <f t="shared" si="0"/>
        <v>4</v>
      </c>
      <c r="C11" s="13" t="s">
        <v>87</v>
      </c>
      <c r="D11" s="13">
        <f t="shared" si="5"/>
        <v>165</v>
      </c>
      <c r="E11" s="13">
        <f t="shared" si="1"/>
        <v>49</v>
      </c>
      <c r="F11" s="13" t="s">
        <v>87</v>
      </c>
      <c r="G11" s="13">
        <f t="shared" si="6"/>
        <v>115</v>
      </c>
      <c r="H11" s="13">
        <f t="shared" si="2"/>
        <v>94</v>
      </c>
      <c r="I11" s="13" t="s">
        <v>87</v>
      </c>
      <c r="J11" s="13">
        <f t="shared" si="7"/>
        <v>65</v>
      </c>
      <c r="K11" s="13">
        <f t="shared" si="3"/>
        <v>139</v>
      </c>
    </row>
    <row r="12" spans="1:11" x14ac:dyDescent="0.2">
      <c r="A12" s="13">
        <f t="shared" si="4"/>
        <v>214</v>
      </c>
      <c r="B12" s="13">
        <f t="shared" si="0"/>
        <v>5</v>
      </c>
      <c r="C12" s="13" t="s">
        <v>87</v>
      </c>
      <c r="D12" s="13">
        <f t="shared" si="5"/>
        <v>164</v>
      </c>
      <c r="E12" s="13">
        <f t="shared" si="1"/>
        <v>50</v>
      </c>
      <c r="F12" s="13" t="s">
        <v>87</v>
      </c>
      <c r="G12" s="13">
        <f t="shared" si="6"/>
        <v>114</v>
      </c>
      <c r="H12" s="13">
        <f t="shared" si="2"/>
        <v>95</v>
      </c>
      <c r="I12" s="13" t="s">
        <v>87</v>
      </c>
      <c r="J12" s="13">
        <f t="shared" si="7"/>
        <v>64</v>
      </c>
      <c r="K12" s="13">
        <f t="shared" si="3"/>
        <v>140</v>
      </c>
    </row>
    <row r="13" spans="1:11" x14ac:dyDescent="0.2">
      <c r="A13" s="13">
        <f t="shared" si="4"/>
        <v>213</v>
      </c>
      <c r="B13" s="13">
        <f t="shared" si="0"/>
        <v>6</v>
      </c>
      <c r="C13" s="13" t="s">
        <v>87</v>
      </c>
      <c r="D13" s="13">
        <f t="shared" si="5"/>
        <v>163</v>
      </c>
      <c r="E13" s="13">
        <f t="shared" si="1"/>
        <v>51</v>
      </c>
      <c r="F13" s="13" t="s">
        <v>87</v>
      </c>
      <c r="G13" s="13">
        <f t="shared" si="6"/>
        <v>113</v>
      </c>
      <c r="H13" s="13">
        <f t="shared" si="2"/>
        <v>96</v>
      </c>
      <c r="I13" s="13" t="s">
        <v>87</v>
      </c>
      <c r="J13" s="13">
        <f t="shared" si="7"/>
        <v>63</v>
      </c>
      <c r="K13" s="13">
        <f t="shared" si="3"/>
        <v>141</v>
      </c>
    </row>
    <row r="14" spans="1:11" x14ac:dyDescent="0.2">
      <c r="A14" s="13">
        <f t="shared" si="4"/>
        <v>212</v>
      </c>
      <c r="B14" s="13">
        <f t="shared" si="0"/>
        <v>7</v>
      </c>
      <c r="C14" s="13" t="s">
        <v>87</v>
      </c>
      <c r="D14" s="13">
        <f t="shared" si="5"/>
        <v>162</v>
      </c>
      <c r="E14" s="13">
        <f t="shared" si="1"/>
        <v>52</v>
      </c>
      <c r="F14" s="13" t="s">
        <v>87</v>
      </c>
      <c r="G14" s="13">
        <f t="shared" si="6"/>
        <v>112</v>
      </c>
      <c r="H14" s="13">
        <f t="shared" si="2"/>
        <v>97</v>
      </c>
      <c r="I14" s="13" t="s">
        <v>87</v>
      </c>
      <c r="J14" s="13">
        <f t="shared" si="7"/>
        <v>62</v>
      </c>
      <c r="K14" s="13">
        <f t="shared" si="3"/>
        <v>142</v>
      </c>
    </row>
    <row r="15" spans="1:11" x14ac:dyDescent="0.2">
      <c r="A15" s="13">
        <f t="shared" si="4"/>
        <v>211</v>
      </c>
      <c r="B15" s="13">
        <f t="shared" si="0"/>
        <v>8</v>
      </c>
      <c r="C15" s="13" t="s">
        <v>87</v>
      </c>
      <c r="D15" s="13">
        <f t="shared" si="5"/>
        <v>161</v>
      </c>
      <c r="E15" s="13">
        <f t="shared" si="1"/>
        <v>53</v>
      </c>
      <c r="F15" s="13" t="s">
        <v>87</v>
      </c>
      <c r="G15" s="13">
        <f t="shared" si="6"/>
        <v>111</v>
      </c>
      <c r="H15" s="13">
        <f t="shared" si="2"/>
        <v>98</v>
      </c>
      <c r="I15" s="13" t="s">
        <v>87</v>
      </c>
      <c r="J15" s="13">
        <f t="shared" si="7"/>
        <v>61</v>
      </c>
      <c r="K15" s="13">
        <f t="shared" si="3"/>
        <v>143</v>
      </c>
    </row>
    <row r="16" spans="1:11" x14ac:dyDescent="0.2">
      <c r="A16" s="13">
        <f t="shared" si="4"/>
        <v>210</v>
      </c>
      <c r="B16" s="13">
        <f t="shared" si="0"/>
        <v>9</v>
      </c>
      <c r="C16" s="13" t="s">
        <v>87</v>
      </c>
      <c r="D16" s="13">
        <f t="shared" si="5"/>
        <v>160</v>
      </c>
      <c r="E16" s="13">
        <f t="shared" si="1"/>
        <v>54</v>
      </c>
      <c r="F16" s="13" t="s">
        <v>87</v>
      </c>
      <c r="G16" s="13">
        <f t="shared" si="6"/>
        <v>110</v>
      </c>
      <c r="H16" s="13">
        <f t="shared" si="2"/>
        <v>99</v>
      </c>
      <c r="I16" s="13" t="s">
        <v>87</v>
      </c>
      <c r="J16" s="13">
        <f t="shared" si="7"/>
        <v>60</v>
      </c>
      <c r="K16" s="13">
        <f t="shared" si="3"/>
        <v>144</v>
      </c>
    </row>
    <row r="17" spans="1:11" x14ac:dyDescent="0.2">
      <c r="A17" s="13">
        <f t="shared" si="4"/>
        <v>209</v>
      </c>
      <c r="B17" s="13">
        <f t="shared" si="0"/>
        <v>9</v>
      </c>
      <c r="C17" s="13" t="s">
        <v>87</v>
      </c>
      <c r="D17" s="13">
        <f t="shared" si="5"/>
        <v>159</v>
      </c>
      <c r="E17" s="13">
        <f t="shared" si="1"/>
        <v>54</v>
      </c>
      <c r="F17" s="13" t="s">
        <v>87</v>
      </c>
      <c r="G17" s="13">
        <f t="shared" si="6"/>
        <v>109</v>
      </c>
      <c r="H17" s="13">
        <f t="shared" si="2"/>
        <v>99</v>
      </c>
      <c r="I17" s="13" t="s">
        <v>87</v>
      </c>
      <c r="J17" s="13">
        <f t="shared" si="7"/>
        <v>59</v>
      </c>
      <c r="K17" s="13">
        <f t="shared" si="3"/>
        <v>144</v>
      </c>
    </row>
    <row r="18" spans="1:11" x14ac:dyDescent="0.2">
      <c r="A18" s="13">
        <f t="shared" si="4"/>
        <v>208</v>
      </c>
      <c r="B18" s="13">
        <f t="shared" si="0"/>
        <v>10</v>
      </c>
      <c r="C18" s="13" t="s">
        <v>87</v>
      </c>
      <c r="D18" s="13">
        <f t="shared" si="5"/>
        <v>158</v>
      </c>
      <c r="E18" s="13">
        <f t="shared" si="1"/>
        <v>55</v>
      </c>
      <c r="F18" s="13" t="s">
        <v>87</v>
      </c>
      <c r="G18" s="13">
        <f t="shared" si="6"/>
        <v>108</v>
      </c>
      <c r="H18" s="13">
        <f t="shared" si="2"/>
        <v>100</v>
      </c>
      <c r="I18" s="13" t="s">
        <v>87</v>
      </c>
      <c r="J18" s="13">
        <f t="shared" si="7"/>
        <v>58</v>
      </c>
      <c r="K18" s="13">
        <f t="shared" si="3"/>
        <v>145</v>
      </c>
    </row>
    <row r="19" spans="1:11" x14ac:dyDescent="0.2">
      <c r="A19" s="13">
        <f t="shared" si="4"/>
        <v>207</v>
      </c>
      <c r="B19" s="13">
        <f t="shared" si="0"/>
        <v>11</v>
      </c>
      <c r="C19" s="13" t="s">
        <v>87</v>
      </c>
      <c r="D19" s="13">
        <f t="shared" si="5"/>
        <v>157</v>
      </c>
      <c r="E19" s="13">
        <f t="shared" si="1"/>
        <v>56</v>
      </c>
      <c r="F19" s="13" t="s">
        <v>87</v>
      </c>
      <c r="G19" s="13">
        <f t="shared" si="6"/>
        <v>107</v>
      </c>
      <c r="H19" s="13">
        <f t="shared" si="2"/>
        <v>101</v>
      </c>
      <c r="I19" s="13" t="s">
        <v>87</v>
      </c>
      <c r="J19" s="13">
        <f t="shared" si="7"/>
        <v>57</v>
      </c>
      <c r="K19" s="13">
        <f t="shared" si="3"/>
        <v>146</v>
      </c>
    </row>
    <row r="20" spans="1:11" x14ac:dyDescent="0.2">
      <c r="A20" s="13">
        <f t="shared" si="4"/>
        <v>206</v>
      </c>
      <c r="B20" s="13">
        <f t="shared" si="0"/>
        <v>12</v>
      </c>
      <c r="C20" s="13" t="s">
        <v>87</v>
      </c>
      <c r="D20" s="13">
        <f t="shared" si="5"/>
        <v>156</v>
      </c>
      <c r="E20" s="13">
        <f t="shared" si="1"/>
        <v>57</v>
      </c>
      <c r="F20" s="13" t="s">
        <v>87</v>
      </c>
      <c r="G20" s="13">
        <f t="shared" si="6"/>
        <v>106</v>
      </c>
      <c r="H20" s="13">
        <f t="shared" si="2"/>
        <v>102</v>
      </c>
      <c r="I20" s="13" t="s">
        <v>87</v>
      </c>
      <c r="J20" s="13">
        <f t="shared" si="7"/>
        <v>56</v>
      </c>
      <c r="K20" s="13">
        <f t="shared" si="3"/>
        <v>147</v>
      </c>
    </row>
    <row r="21" spans="1:11" x14ac:dyDescent="0.2">
      <c r="A21" s="13">
        <f t="shared" si="4"/>
        <v>205</v>
      </c>
      <c r="B21" s="13">
        <f t="shared" si="0"/>
        <v>13</v>
      </c>
      <c r="C21" s="13" t="s">
        <v>87</v>
      </c>
      <c r="D21" s="13">
        <f t="shared" si="5"/>
        <v>155</v>
      </c>
      <c r="E21" s="13">
        <f t="shared" si="1"/>
        <v>58</v>
      </c>
      <c r="F21" s="13" t="s">
        <v>87</v>
      </c>
      <c r="G21" s="13">
        <f t="shared" si="6"/>
        <v>105</v>
      </c>
      <c r="H21" s="13">
        <f t="shared" si="2"/>
        <v>103</v>
      </c>
      <c r="I21" s="13" t="s">
        <v>87</v>
      </c>
      <c r="J21" s="13">
        <f t="shared" si="7"/>
        <v>55</v>
      </c>
      <c r="K21" s="13">
        <f t="shared" si="3"/>
        <v>148</v>
      </c>
    </row>
    <row r="22" spans="1:11" x14ac:dyDescent="0.2">
      <c r="A22" s="13">
        <f t="shared" si="4"/>
        <v>204</v>
      </c>
      <c r="B22" s="13">
        <f t="shared" si="0"/>
        <v>14</v>
      </c>
      <c r="C22" s="13" t="s">
        <v>87</v>
      </c>
      <c r="D22" s="13">
        <f t="shared" si="5"/>
        <v>154</v>
      </c>
      <c r="E22" s="13">
        <f t="shared" si="1"/>
        <v>59</v>
      </c>
      <c r="F22" s="13" t="s">
        <v>87</v>
      </c>
      <c r="G22" s="13">
        <f t="shared" si="6"/>
        <v>104</v>
      </c>
      <c r="H22" s="13">
        <f t="shared" si="2"/>
        <v>104</v>
      </c>
      <c r="I22" s="13" t="s">
        <v>87</v>
      </c>
      <c r="J22" s="13">
        <f t="shared" si="7"/>
        <v>54</v>
      </c>
      <c r="K22" s="13">
        <f t="shared" si="3"/>
        <v>149</v>
      </c>
    </row>
    <row r="23" spans="1:11" x14ac:dyDescent="0.2">
      <c r="A23" s="13">
        <f t="shared" si="4"/>
        <v>203</v>
      </c>
      <c r="B23" s="13">
        <f t="shared" si="0"/>
        <v>15</v>
      </c>
      <c r="C23" s="13" t="s">
        <v>87</v>
      </c>
      <c r="D23" s="13">
        <f t="shared" si="5"/>
        <v>153</v>
      </c>
      <c r="E23" s="13">
        <f t="shared" si="1"/>
        <v>60</v>
      </c>
      <c r="F23" s="13" t="s">
        <v>87</v>
      </c>
      <c r="G23" s="13">
        <f t="shared" si="6"/>
        <v>103</v>
      </c>
      <c r="H23" s="13">
        <f t="shared" si="2"/>
        <v>105</v>
      </c>
      <c r="I23" s="13" t="s">
        <v>87</v>
      </c>
      <c r="J23" s="13">
        <f t="shared" si="7"/>
        <v>53</v>
      </c>
      <c r="K23" s="13">
        <f t="shared" si="3"/>
        <v>150</v>
      </c>
    </row>
    <row r="24" spans="1:11" x14ac:dyDescent="0.2">
      <c r="A24" s="13">
        <f t="shared" si="4"/>
        <v>202</v>
      </c>
      <c r="B24" s="13">
        <f t="shared" si="0"/>
        <v>16</v>
      </c>
      <c r="C24" s="13" t="s">
        <v>87</v>
      </c>
      <c r="D24" s="13">
        <f t="shared" si="5"/>
        <v>152</v>
      </c>
      <c r="E24" s="13">
        <f t="shared" si="1"/>
        <v>61</v>
      </c>
      <c r="F24" s="13" t="s">
        <v>87</v>
      </c>
      <c r="G24" s="13">
        <f t="shared" si="6"/>
        <v>102</v>
      </c>
      <c r="H24" s="13">
        <f t="shared" si="2"/>
        <v>106</v>
      </c>
      <c r="I24" s="13" t="s">
        <v>87</v>
      </c>
      <c r="J24" s="13">
        <f t="shared" si="7"/>
        <v>52</v>
      </c>
      <c r="K24" s="13">
        <f t="shared" si="3"/>
        <v>151</v>
      </c>
    </row>
    <row r="25" spans="1:11" x14ac:dyDescent="0.2">
      <c r="A25" s="13">
        <f t="shared" si="4"/>
        <v>201</v>
      </c>
      <c r="B25" s="13">
        <f t="shared" si="0"/>
        <v>17</v>
      </c>
      <c r="C25" s="13" t="s">
        <v>87</v>
      </c>
      <c r="D25" s="13">
        <f t="shared" si="5"/>
        <v>151</v>
      </c>
      <c r="E25" s="13">
        <f t="shared" si="1"/>
        <v>62</v>
      </c>
      <c r="F25" s="13" t="s">
        <v>87</v>
      </c>
      <c r="G25" s="13">
        <f t="shared" si="6"/>
        <v>101</v>
      </c>
      <c r="H25" s="13">
        <f t="shared" si="2"/>
        <v>107</v>
      </c>
      <c r="I25" s="13" t="s">
        <v>87</v>
      </c>
      <c r="J25" s="13">
        <f t="shared" si="7"/>
        <v>51</v>
      </c>
      <c r="K25" s="13">
        <f t="shared" si="3"/>
        <v>152</v>
      </c>
    </row>
    <row r="26" spans="1:11" x14ac:dyDescent="0.2">
      <c r="A26" s="13">
        <f t="shared" si="4"/>
        <v>200</v>
      </c>
      <c r="B26" s="13">
        <f t="shared" si="0"/>
        <v>18</v>
      </c>
      <c r="C26" s="13" t="s">
        <v>87</v>
      </c>
      <c r="D26" s="13">
        <f t="shared" si="5"/>
        <v>150</v>
      </c>
      <c r="E26" s="13">
        <f t="shared" si="1"/>
        <v>63</v>
      </c>
      <c r="F26" s="13" t="s">
        <v>87</v>
      </c>
      <c r="G26" s="13">
        <f t="shared" si="6"/>
        <v>100</v>
      </c>
      <c r="H26" s="13">
        <f t="shared" si="2"/>
        <v>108</v>
      </c>
      <c r="I26" s="13" t="s">
        <v>87</v>
      </c>
      <c r="J26" s="13">
        <f t="shared" si="7"/>
        <v>50</v>
      </c>
      <c r="K26" s="13">
        <f t="shared" si="3"/>
        <v>153</v>
      </c>
    </row>
    <row r="27" spans="1:11" x14ac:dyDescent="0.2">
      <c r="A27" s="13">
        <f t="shared" si="4"/>
        <v>199</v>
      </c>
      <c r="B27" s="13">
        <f t="shared" si="0"/>
        <v>18</v>
      </c>
      <c r="C27" s="13" t="s">
        <v>87</v>
      </c>
      <c r="D27" s="13">
        <f t="shared" si="5"/>
        <v>149</v>
      </c>
      <c r="E27" s="13">
        <f t="shared" si="1"/>
        <v>63</v>
      </c>
      <c r="F27" s="13" t="s">
        <v>87</v>
      </c>
      <c r="G27" s="13">
        <f t="shared" si="6"/>
        <v>99</v>
      </c>
      <c r="H27" s="13">
        <f t="shared" si="2"/>
        <v>108</v>
      </c>
      <c r="I27" s="13" t="s">
        <v>87</v>
      </c>
      <c r="J27" s="13">
        <f t="shared" si="7"/>
        <v>49</v>
      </c>
      <c r="K27" s="13">
        <f t="shared" si="3"/>
        <v>153</v>
      </c>
    </row>
    <row r="28" spans="1:11" x14ac:dyDescent="0.2">
      <c r="A28" s="13">
        <f t="shared" si="4"/>
        <v>198</v>
      </c>
      <c r="B28" s="13">
        <f t="shared" si="0"/>
        <v>19</v>
      </c>
      <c r="C28" s="13" t="s">
        <v>87</v>
      </c>
      <c r="D28" s="13">
        <f t="shared" si="5"/>
        <v>148</v>
      </c>
      <c r="E28" s="13">
        <f t="shared" si="1"/>
        <v>64</v>
      </c>
      <c r="F28" s="13" t="s">
        <v>87</v>
      </c>
      <c r="G28" s="13">
        <f t="shared" si="6"/>
        <v>98</v>
      </c>
      <c r="H28" s="13">
        <f t="shared" si="2"/>
        <v>109</v>
      </c>
      <c r="I28" s="13" t="s">
        <v>87</v>
      </c>
      <c r="J28" s="13">
        <f t="shared" si="7"/>
        <v>48</v>
      </c>
      <c r="K28" s="13">
        <f t="shared" si="3"/>
        <v>154</v>
      </c>
    </row>
    <row r="29" spans="1:11" x14ac:dyDescent="0.2">
      <c r="A29" s="13">
        <f t="shared" si="4"/>
        <v>197</v>
      </c>
      <c r="B29" s="13">
        <f t="shared" si="0"/>
        <v>20</v>
      </c>
      <c r="C29" s="13" t="s">
        <v>87</v>
      </c>
      <c r="D29" s="13">
        <f t="shared" si="5"/>
        <v>147</v>
      </c>
      <c r="E29" s="13">
        <f t="shared" si="1"/>
        <v>65</v>
      </c>
      <c r="F29" s="13" t="s">
        <v>87</v>
      </c>
      <c r="G29" s="13">
        <f t="shared" si="6"/>
        <v>97</v>
      </c>
      <c r="H29" s="13">
        <f t="shared" si="2"/>
        <v>110</v>
      </c>
      <c r="I29" s="13" t="s">
        <v>87</v>
      </c>
      <c r="J29" s="13">
        <f t="shared" si="7"/>
        <v>47</v>
      </c>
      <c r="K29" s="13">
        <f t="shared" si="3"/>
        <v>155</v>
      </c>
    </row>
    <row r="30" spans="1:11" x14ac:dyDescent="0.2">
      <c r="A30" s="13">
        <f t="shared" si="4"/>
        <v>196</v>
      </c>
      <c r="B30" s="13">
        <f t="shared" si="0"/>
        <v>21</v>
      </c>
      <c r="C30" s="13" t="s">
        <v>87</v>
      </c>
      <c r="D30" s="13">
        <f t="shared" si="5"/>
        <v>146</v>
      </c>
      <c r="E30" s="13">
        <f t="shared" si="1"/>
        <v>66</v>
      </c>
      <c r="F30" s="13" t="s">
        <v>87</v>
      </c>
      <c r="G30" s="13">
        <f t="shared" si="6"/>
        <v>96</v>
      </c>
      <c r="H30" s="13">
        <f t="shared" si="2"/>
        <v>111</v>
      </c>
      <c r="I30" s="13" t="s">
        <v>87</v>
      </c>
      <c r="J30" s="13">
        <f t="shared" si="7"/>
        <v>46</v>
      </c>
      <c r="K30" s="13">
        <f t="shared" si="3"/>
        <v>156</v>
      </c>
    </row>
    <row r="31" spans="1:11" x14ac:dyDescent="0.2">
      <c r="A31" s="13">
        <f t="shared" si="4"/>
        <v>195</v>
      </c>
      <c r="B31" s="13">
        <f t="shared" si="0"/>
        <v>22</v>
      </c>
      <c r="C31" s="13" t="s">
        <v>87</v>
      </c>
      <c r="D31" s="13">
        <f t="shared" si="5"/>
        <v>145</v>
      </c>
      <c r="E31" s="13">
        <f t="shared" si="1"/>
        <v>67</v>
      </c>
      <c r="F31" s="13" t="s">
        <v>87</v>
      </c>
      <c r="G31" s="13">
        <f t="shared" si="6"/>
        <v>95</v>
      </c>
      <c r="H31" s="13">
        <f t="shared" si="2"/>
        <v>112</v>
      </c>
      <c r="I31" s="13" t="s">
        <v>87</v>
      </c>
      <c r="J31" s="13">
        <f t="shared" si="7"/>
        <v>45</v>
      </c>
      <c r="K31" s="13">
        <f t="shared" si="3"/>
        <v>157</v>
      </c>
    </row>
    <row r="32" spans="1:11" x14ac:dyDescent="0.2">
      <c r="A32" s="13">
        <f t="shared" si="4"/>
        <v>194</v>
      </c>
      <c r="B32" s="13">
        <f t="shared" si="0"/>
        <v>23</v>
      </c>
      <c r="C32" s="13" t="s">
        <v>87</v>
      </c>
      <c r="D32" s="13">
        <f t="shared" si="5"/>
        <v>144</v>
      </c>
      <c r="E32" s="13">
        <f t="shared" si="1"/>
        <v>68</v>
      </c>
      <c r="F32" s="13" t="s">
        <v>87</v>
      </c>
      <c r="G32" s="13">
        <f t="shared" si="6"/>
        <v>94</v>
      </c>
      <c r="H32" s="13">
        <f t="shared" si="2"/>
        <v>113</v>
      </c>
      <c r="I32" s="13" t="s">
        <v>87</v>
      </c>
      <c r="J32" s="13">
        <f t="shared" si="7"/>
        <v>44</v>
      </c>
      <c r="K32" s="13">
        <f t="shared" si="3"/>
        <v>158</v>
      </c>
    </row>
    <row r="33" spans="1:11" x14ac:dyDescent="0.2">
      <c r="A33" s="13">
        <f t="shared" si="4"/>
        <v>193</v>
      </c>
      <c r="B33" s="13">
        <f t="shared" si="0"/>
        <v>24</v>
      </c>
      <c r="C33" s="13" t="s">
        <v>87</v>
      </c>
      <c r="D33" s="13">
        <f t="shared" si="5"/>
        <v>143</v>
      </c>
      <c r="E33" s="13">
        <f t="shared" si="1"/>
        <v>69</v>
      </c>
      <c r="F33" s="13" t="s">
        <v>87</v>
      </c>
      <c r="G33" s="13">
        <f t="shared" si="6"/>
        <v>93</v>
      </c>
      <c r="H33" s="13">
        <f t="shared" si="2"/>
        <v>114</v>
      </c>
      <c r="I33" s="13" t="s">
        <v>87</v>
      </c>
      <c r="J33" s="13">
        <f t="shared" si="7"/>
        <v>43</v>
      </c>
      <c r="K33" s="13">
        <f t="shared" si="3"/>
        <v>159</v>
      </c>
    </row>
    <row r="34" spans="1:11" x14ac:dyDescent="0.2">
      <c r="A34" s="13">
        <f t="shared" si="4"/>
        <v>192</v>
      </c>
      <c r="B34" s="13">
        <f t="shared" si="0"/>
        <v>25</v>
      </c>
      <c r="C34" s="13" t="s">
        <v>87</v>
      </c>
      <c r="D34" s="13">
        <f t="shared" si="5"/>
        <v>142</v>
      </c>
      <c r="E34" s="13">
        <f t="shared" si="1"/>
        <v>70</v>
      </c>
      <c r="F34" s="13" t="s">
        <v>87</v>
      </c>
      <c r="G34" s="13">
        <f t="shared" si="6"/>
        <v>92</v>
      </c>
      <c r="H34" s="13">
        <f t="shared" si="2"/>
        <v>115</v>
      </c>
      <c r="I34" s="13" t="s">
        <v>87</v>
      </c>
      <c r="J34" s="13">
        <f t="shared" si="7"/>
        <v>42</v>
      </c>
      <c r="K34" s="13">
        <f t="shared" si="3"/>
        <v>160</v>
      </c>
    </row>
    <row r="35" spans="1:11" x14ac:dyDescent="0.2">
      <c r="A35" s="13">
        <f t="shared" si="4"/>
        <v>191</v>
      </c>
      <c r="B35" s="13">
        <f t="shared" si="0"/>
        <v>26</v>
      </c>
      <c r="C35" s="13" t="s">
        <v>87</v>
      </c>
      <c r="D35" s="13">
        <f t="shared" si="5"/>
        <v>141</v>
      </c>
      <c r="E35" s="13">
        <f t="shared" si="1"/>
        <v>71</v>
      </c>
      <c r="F35" s="13" t="s">
        <v>87</v>
      </c>
      <c r="G35" s="13">
        <f t="shared" si="6"/>
        <v>91</v>
      </c>
      <c r="H35" s="13">
        <f t="shared" si="2"/>
        <v>116</v>
      </c>
      <c r="I35" s="13" t="s">
        <v>87</v>
      </c>
      <c r="J35" s="13">
        <f t="shared" si="7"/>
        <v>41</v>
      </c>
      <c r="K35" s="13">
        <f t="shared" si="3"/>
        <v>161</v>
      </c>
    </row>
    <row r="36" spans="1:11" x14ac:dyDescent="0.2">
      <c r="A36" s="13">
        <f t="shared" si="4"/>
        <v>190</v>
      </c>
      <c r="B36" s="13">
        <f t="shared" si="0"/>
        <v>27</v>
      </c>
      <c r="C36" s="13" t="s">
        <v>87</v>
      </c>
      <c r="D36" s="13">
        <f t="shared" si="5"/>
        <v>140</v>
      </c>
      <c r="E36" s="13">
        <f t="shared" si="1"/>
        <v>72</v>
      </c>
      <c r="F36" s="13" t="s">
        <v>87</v>
      </c>
      <c r="G36" s="13">
        <f t="shared" si="6"/>
        <v>90</v>
      </c>
      <c r="H36" s="13">
        <f t="shared" si="2"/>
        <v>117</v>
      </c>
      <c r="I36" s="13" t="s">
        <v>87</v>
      </c>
      <c r="J36" s="13">
        <f t="shared" si="7"/>
        <v>40</v>
      </c>
      <c r="K36" s="13">
        <f t="shared" si="3"/>
        <v>162</v>
      </c>
    </row>
    <row r="37" spans="1:11" x14ac:dyDescent="0.2">
      <c r="A37" s="13">
        <f t="shared" si="4"/>
        <v>189</v>
      </c>
      <c r="B37" s="13">
        <f t="shared" si="0"/>
        <v>27</v>
      </c>
      <c r="C37" s="13" t="s">
        <v>87</v>
      </c>
      <c r="D37" s="13">
        <f t="shared" si="5"/>
        <v>139</v>
      </c>
      <c r="E37" s="13">
        <f t="shared" si="1"/>
        <v>72</v>
      </c>
      <c r="F37" s="13" t="s">
        <v>87</v>
      </c>
      <c r="G37" s="13">
        <f t="shared" si="6"/>
        <v>89</v>
      </c>
      <c r="H37" s="13">
        <f t="shared" si="2"/>
        <v>117</v>
      </c>
      <c r="I37" s="13" t="s">
        <v>87</v>
      </c>
      <c r="J37" s="13">
        <f t="shared" si="7"/>
        <v>39</v>
      </c>
      <c r="K37" s="13">
        <f t="shared" si="3"/>
        <v>162</v>
      </c>
    </row>
    <row r="38" spans="1:11" x14ac:dyDescent="0.2">
      <c r="A38" s="13">
        <f t="shared" si="4"/>
        <v>188</v>
      </c>
      <c r="B38" s="13">
        <f t="shared" si="0"/>
        <v>28</v>
      </c>
      <c r="C38" s="13" t="s">
        <v>87</v>
      </c>
      <c r="D38" s="13">
        <f t="shared" si="5"/>
        <v>138</v>
      </c>
      <c r="E38" s="13">
        <f t="shared" si="1"/>
        <v>73</v>
      </c>
      <c r="F38" s="13" t="s">
        <v>87</v>
      </c>
      <c r="G38" s="13">
        <f t="shared" si="6"/>
        <v>88</v>
      </c>
      <c r="H38" s="13">
        <f t="shared" si="2"/>
        <v>118</v>
      </c>
      <c r="I38" s="13" t="s">
        <v>87</v>
      </c>
      <c r="J38" s="13">
        <f t="shared" si="7"/>
        <v>38</v>
      </c>
      <c r="K38" s="13">
        <f t="shared" si="3"/>
        <v>163</v>
      </c>
    </row>
    <row r="39" spans="1:11" x14ac:dyDescent="0.2">
      <c r="A39" s="13">
        <f t="shared" si="4"/>
        <v>187</v>
      </c>
      <c r="B39" s="13">
        <f t="shared" si="0"/>
        <v>29</v>
      </c>
      <c r="C39" s="13" t="s">
        <v>87</v>
      </c>
      <c r="D39" s="13">
        <f t="shared" si="5"/>
        <v>137</v>
      </c>
      <c r="E39" s="13">
        <f t="shared" si="1"/>
        <v>74</v>
      </c>
      <c r="F39" s="13" t="s">
        <v>87</v>
      </c>
      <c r="G39" s="13">
        <f t="shared" si="6"/>
        <v>87</v>
      </c>
      <c r="H39" s="13">
        <f t="shared" si="2"/>
        <v>119</v>
      </c>
      <c r="I39" s="13" t="s">
        <v>87</v>
      </c>
      <c r="J39" s="13">
        <f t="shared" si="7"/>
        <v>37</v>
      </c>
      <c r="K39" s="13">
        <f t="shared" si="3"/>
        <v>164</v>
      </c>
    </row>
    <row r="40" spans="1:11" x14ac:dyDescent="0.2">
      <c r="A40" s="13">
        <f t="shared" si="4"/>
        <v>186</v>
      </c>
      <c r="B40" s="13">
        <f t="shared" si="0"/>
        <v>30</v>
      </c>
      <c r="C40" s="13" t="s">
        <v>87</v>
      </c>
      <c r="D40" s="13">
        <f t="shared" si="5"/>
        <v>136</v>
      </c>
      <c r="E40" s="13">
        <f t="shared" si="1"/>
        <v>75</v>
      </c>
      <c r="F40" s="13" t="s">
        <v>87</v>
      </c>
      <c r="G40" s="13">
        <f t="shared" si="6"/>
        <v>86</v>
      </c>
      <c r="H40" s="13">
        <f t="shared" si="2"/>
        <v>120</v>
      </c>
      <c r="I40" s="13" t="s">
        <v>87</v>
      </c>
      <c r="J40" s="13">
        <f t="shared" si="7"/>
        <v>36</v>
      </c>
      <c r="K40" s="13">
        <f t="shared" si="3"/>
        <v>165</v>
      </c>
    </row>
    <row r="41" spans="1:11" x14ac:dyDescent="0.2">
      <c r="A41" s="13">
        <f t="shared" si="4"/>
        <v>185</v>
      </c>
      <c r="B41" s="13">
        <f t="shared" si="0"/>
        <v>31</v>
      </c>
      <c r="C41" s="13" t="s">
        <v>87</v>
      </c>
      <c r="D41" s="13">
        <f t="shared" si="5"/>
        <v>135</v>
      </c>
      <c r="E41" s="13">
        <f t="shared" si="1"/>
        <v>76</v>
      </c>
      <c r="F41" s="13" t="s">
        <v>87</v>
      </c>
      <c r="G41" s="13">
        <f t="shared" si="6"/>
        <v>85</v>
      </c>
      <c r="H41" s="13">
        <f t="shared" si="2"/>
        <v>121</v>
      </c>
      <c r="I41" s="13" t="s">
        <v>87</v>
      </c>
      <c r="J41" s="13">
        <f t="shared" si="7"/>
        <v>35</v>
      </c>
      <c r="K41" s="13">
        <f t="shared" si="3"/>
        <v>166</v>
      </c>
    </row>
    <row r="42" spans="1:11" x14ac:dyDescent="0.2">
      <c r="A42" s="13">
        <f t="shared" si="4"/>
        <v>184</v>
      </c>
      <c r="B42" s="13">
        <f t="shared" si="0"/>
        <v>32</v>
      </c>
      <c r="C42" s="13" t="s">
        <v>87</v>
      </c>
      <c r="D42" s="13">
        <f t="shared" si="5"/>
        <v>134</v>
      </c>
      <c r="E42" s="13">
        <f t="shared" si="1"/>
        <v>77</v>
      </c>
      <c r="F42" s="13" t="s">
        <v>87</v>
      </c>
      <c r="G42" s="13">
        <f t="shared" si="6"/>
        <v>84</v>
      </c>
      <c r="H42" s="13">
        <f t="shared" si="2"/>
        <v>122</v>
      </c>
      <c r="I42" s="13" t="s">
        <v>87</v>
      </c>
      <c r="J42" s="13">
        <f t="shared" si="7"/>
        <v>34</v>
      </c>
      <c r="K42" s="13">
        <f t="shared" si="3"/>
        <v>167</v>
      </c>
    </row>
    <row r="43" spans="1:11" x14ac:dyDescent="0.2">
      <c r="A43" s="13">
        <f t="shared" si="4"/>
        <v>183</v>
      </c>
      <c r="B43" s="13">
        <f t="shared" si="0"/>
        <v>33</v>
      </c>
      <c r="C43" s="13" t="s">
        <v>87</v>
      </c>
      <c r="D43" s="13">
        <f t="shared" si="5"/>
        <v>133</v>
      </c>
      <c r="E43" s="13">
        <f t="shared" si="1"/>
        <v>78</v>
      </c>
      <c r="F43" s="13" t="s">
        <v>87</v>
      </c>
      <c r="G43" s="13">
        <f t="shared" si="6"/>
        <v>83</v>
      </c>
      <c r="H43" s="13">
        <f t="shared" si="2"/>
        <v>123</v>
      </c>
      <c r="I43" s="13" t="s">
        <v>87</v>
      </c>
      <c r="J43" s="13">
        <f t="shared" si="7"/>
        <v>33</v>
      </c>
      <c r="K43" s="13">
        <f t="shared" si="3"/>
        <v>168</v>
      </c>
    </row>
    <row r="44" spans="1:11" x14ac:dyDescent="0.2">
      <c r="A44" s="13">
        <f t="shared" si="4"/>
        <v>182</v>
      </c>
      <c r="B44" s="13">
        <f t="shared" si="0"/>
        <v>34</v>
      </c>
      <c r="C44" s="13" t="s">
        <v>87</v>
      </c>
      <c r="D44" s="13">
        <f t="shared" si="5"/>
        <v>132</v>
      </c>
      <c r="E44" s="13">
        <f t="shared" si="1"/>
        <v>79</v>
      </c>
      <c r="F44" s="13" t="s">
        <v>87</v>
      </c>
      <c r="G44" s="13">
        <f t="shared" si="6"/>
        <v>82</v>
      </c>
      <c r="H44" s="13">
        <f t="shared" si="2"/>
        <v>124</v>
      </c>
      <c r="I44" s="13" t="s">
        <v>87</v>
      </c>
      <c r="J44" s="13">
        <f t="shared" si="7"/>
        <v>32</v>
      </c>
      <c r="K44" s="13">
        <f t="shared" si="3"/>
        <v>169</v>
      </c>
    </row>
    <row r="45" spans="1:11" x14ac:dyDescent="0.2">
      <c r="A45" s="13">
        <f t="shared" si="4"/>
        <v>181</v>
      </c>
      <c r="B45" s="13">
        <f t="shared" si="0"/>
        <v>35</v>
      </c>
      <c r="C45" s="13" t="s">
        <v>87</v>
      </c>
      <c r="D45" s="13">
        <f t="shared" si="5"/>
        <v>131</v>
      </c>
      <c r="E45" s="13">
        <f t="shared" si="1"/>
        <v>80</v>
      </c>
      <c r="F45" s="13" t="s">
        <v>87</v>
      </c>
      <c r="G45" s="13">
        <f t="shared" si="6"/>
        <v>81</v>
      </c>
      <c r="H45" s="13">
        <f t="shared" si="2"/>
        <v>125</v>
      </c>
      <c r="I45" s="13" t="s">
        <v>87</v>
      </c>
      <c r="J45" s="13">
        <f t="shared" si="7"/>
        <v>31</v>
      </c>
      <c r="K45" s="13">
        <f t="shared" si="3"/>
        <v>170</v>
      </c>
    </row>
    <row r="46" spans="1:11" x14ac:dyDescent="0.2">
      <c r="A46" s="13">
        <f t="shared" si="4"/>
        <v>180</v>
      </c>
      <c r="B46" s="13">
        <f t="shared" si="0"/>
        <v>36</v>
      </c>
      <c r="C46" s="13" t="s">
        <v>87</v>
      </c>
      <c r="D46" s="13">
        <f t="shared" si="5"/>
        <v>130</v>
      </c>
      <c r="E46" s="13">
        <f t="shared" si="1"/>
        <v>81</v>
      </c>
      <c r="F46" s="13" t="s">
        <v>87</v>
      </c>
      <c r="G46" s="13">
        <f t="shared" si="6"/>
        <v>80</v>
      </c>
      <c r="H46" s="13">
        <f t="shared" si="2"/>
        <v>126</v>
      </c>
      <c r="I46" s="13" t="s">
        <v>87</v>
      </c>
      <c r="J46" s="13">
        <f t="shared" si="7"/>
        <v>30</v>
      </c>
      <c r="K46" s="13">
        <f t="shared" si="3"/>
        <v>171</v>
      </c>
    </row>
    <row r="47" spans="1:11" x14ac:dyDescent="0.2">
      <c r="A47" s="13">
        <f t="shared" si="4"/>
        <v>179</v>
      </c>
      <c r="B47" s="13">
        <f t="shared" si="0"/>
        <v>36</v>
      </c>
      <c r="C47" s="13" t="s">
        <v>87</v>
      </c>
      <c r="D47" s="13">
        <f t="shared" si="5"/>
        <v>129</v>
      </c>
      <c r="E47" s="13">
        <f t="shared" si="1"/>
        <v>81</v>
      </c>
      <c r="F47" s="13" t="s">
        <v>87</v>
      </c>
      <c r="G47" s="13">
        <f t="shared" si="6"/>
        <v>79</v>
      </c>
      <c r="H47" s="13">
        <f t="shared" si="2"/>
        <v>126</v>
      </c>
      <c r="I47" s="13" t="s">
        <v>87</v>
      </c>
      <c r="J47" s="13">
        <f t="shared" si="7"/>
        <v>29</v>
      </c>
      <c r="K47" s="13">
        <f t="shared" si="3"/>
        <v>171</v>
      </c>
    </row>
    <row r="48" spans="1:11" x14ac:dyDescent="0.2">
      <c r="A48" s="13">
        <f t="shared" si="4"/>
        <v>178</v>
      </c>
      <c r="B48" s="13">
        <f t="shared" si="0"/>
        <v>37</v>
      </c>
      <c r="C48" s="13" t="s">
        <v>87</v>
      </c>
      <c r="D48" s="13">
        <f t="shared" si="5"/>
        <v>128</v>
      </c>
      <c r="E48" s="13">
        <f t="shared" si="1"/>
        <v>82</v>
      </c>
      <c r="F48" s="13" t="s">
        <v>87</v>
      </c>
      <c r="G48" s="13">
        <f t="shared" si="6"/>
        <v>78</v>
      </c>
      <c r="H48" s="13">
        <f t="shared" si="2"/>
        <v>127</v>
      </c>
      <c r="I48" s="13" t="s">
        <v>87</v>
      </c>
      <c r="J48" s="13">
        <f t="shared" si="7"/>
        <v>28</v>
      </c>
      <c r="K48" s="13">
        <f t="shared" si="3"/>
        <v>172</v>
      </c>
    </row>
    <row r="49" spans="1:11" x14ac:dyDescent="0.2">
      <c r="A49" s="13">
        <f t="shared" si="4"/>
        <v>177</v>
      </c>
      <c r="B49" s="13">
        <f t="shared" si="0"/>
        <v>38</v>
      </c>
      <c r="C49" s="13" t="s">
        <v>87</v>
      </c>
      <c r="D49" s="13">
        <f t="shared" si="5"/>
        <v>127</v>
      </c>
      <c r="E49" s="13">
        <f t="shared" si="1"/>
        <v>83</v>
      </c>
      <c r="F49" s="13" t="s">
        <v>87</v>
      </c>
      <c r="G49" s="13">
        <f t="shared" si="6"/>
        <v>77</v>
      </c>
      <c r="H49" s="13">
        <f t="shared" si="2"/>
        <v>128</v>
      </c>
      <c r="I49" s="13" t="s">
        <v>87</v>
      </c>
      <c r="J49" s="13">
        <f t="shared" si="7"/>
        <v>27</v>
      </c>
      <c r="K49" s="13">
        <f t="shared" si="3"/>
        <v>173</v>
      </c>
    </row>
    <row r="50" spans="1:11" x14ac:dyDescent="0.2">
      <c r="A50" s="13">
        <f t="shared" si="4"/>
        <v>176</v>
      </c>
      <c r="B50" s="13">
        <f t="shared" si="0"/>
        <v>39</v>
      </c>
      <c r="C50" s="13" t="s">
        <v>87</v>
      </c>
      <c r="D50" s="13">
        <f t="shared" si="5"/>
        <v>126</v>
      </c>
      <c r="E50" s="13">
        <f t="shared" si="1"/>
        <v>84</v>
      </c>
      <c r="F50" s="13" t="s">
        <v>87</v>
      </c>
      <c r="G50" s="13">
        <f t="shared" si="6"/>
        <v>76</v>
      </c>
      <c r="H50" s="13">
        <f t="shared" si="2"/>
        <v>129</v>
      </c>
      <c r="I50" s="13" t="s">
        <v>87</v>
      </c>
      <c r="J50" s="13">
        <f t="shared" si="7"/>
        <v>26</v>
      </c>
      <c r="K50" s="13">
        <f t="shared" si="3"/>
        <v>174</v>
      </c>
    </row>
    <row r="51" spans="1:11" x14ac:dyDescent="0.2">
      <c r="A51" s="13">
        <f t="shared" si="4"/>
        <v>175</v>
      </c>
      <c r="B51" s="13">
        <f t="shared" si="0"/>
        <v>40</v>
      </c>
      <c r="C51" s="13" t="s">
        <v>87</v>
      </c>
      <c r="D51" s="13">
        <f t="shared" si="5"/>
        <v>125</v>
      </c>
      <c r="E51" s="13">
        <f t="shared" si="1"/>
        <v>85</v>
      </c>
      <c r="F51" s="13" t="s">
        <v>87</v>
      </c>
      <c r="G51" s="13">
        <f t="shared" si="6"/>
        <v>75</v>
      </c>
      <c r="H51" s="13">
        <f t="shared" si="2"/>
        <v>130</v>
      </c>
      <c r="I51" s="13" t="s">
        <v>87</v>
      </c>
      <c r="J51" s="13">
        <f t="shared" si="7"/>
        <v>25</v>
      </c>
      <c r="K51" s="13">
        <f t="shared" si="3"/>
        <v>175</v>
      </c>
    </row>
    <row r="52" spans="1:11" x14ac:dyDescent="0.2">
      <c r="A52" s="13">
        <f t="shared" si="4"/>
        <v>174</v>
      </c>
      <c r="B52" s="13">
        <f t="shared" si="0"/>
        <v>41</v>
      </c>
      <c r="C52" s="13" t="s">
        <v>87</v>
      </c>
      <c r="D52" s="13">
        <f t="shared" si="5"/>
        <v>124</v>
      </c>
      <c r="E52" s="13">
        <f t="shared" si="1"/>
        <v>86</v>
      </c>
      <c r="F52" s="13" t="s">
        <v>87</v>
      </c>
      <c r="G52" s="13">
        <f t="shared" si="6"/>
        <v>74</v>
      </c>
      <c r="H52" s="13">
        <f t="shared" si="2"/>
        <v>131</v>
      </c>
      <c r="I52" s="13" t="s">
        <v>87</v>
      </c>
      <c r="J52" s="13">
        <f t="shared" si="7"/>
        <v>24</v>
      </c>
      <c r="K52" s="13">
        <f t="shared" si="3"/>
        <v>176</v>
      </c>
    </row>
    <row r="53" spans="1:11" x14ac:dyDescent="0.2">
      <c r="A53" s="13">
        <f t="shared" si="4"/>
        <v>173</v>
      </c>
      <c r="B53" s="13">
        <f t="shared" si="0"/>
        <v>42</v>
      </c>
      <c r="C53" s="13" t="s">
        <v>87</v>
      </c>
      <c r="D53" s="13">
        <f t="shared" si="5"/>
        <v>123</v>
      </c>
      <c r="E53" s="13">
        <f t="shared" si="1"/>
        <v>87</v>
      </c>
      <c r="F53" s="13" t="s">
        <v>87</v>
      </c>
      <c r="G53" s="13">
        <f t="shared" si="6"/>
        <v>73</v>
      </c>
      <c r="H53" s="13">
        <f t="shared" si="2"/>
        <v>132</v>
      </c>
      <c r="I53" s="13" t="s">
        <v>87</v>
      </c>
      <c r="J53" s="13">
        <f t="shared" si="7"/>
        <v>23</v>
      </c>
      <c r="K53" s="13">
        <f t="shared" si="3"/>
        <v>177</v>
      </c>
    </row>
    <row r="54" spans="1:11" x14ac:dyDescent="0.2">
      <c r="A54" s="13">
        <f t="shared" si="4"/>
        <v>172</v>
      </c>
      <c r="B54" s="13">
        <f t="shared" si="0"/>
        <v>43</v>
      </c>
      <c r="C54" s="13" t="s">
        <v>87</v>
      </c>
      <c r="D54" s="13">
        <f t="shared" si="5"/>
        <v>122</v>
      </c>
      <c r="E54" s="13">
        <f t="shared" si="1"/>
        <v>88</v>
      </c>
      <c r="F54" s="13" t="s">
        <v>87</v>
      </c>
      <c r="G54" s="13">
        <f t="shared" si="6"/>
        <v>72</v>
      </c>
      <c r="H54" s="13">
        <f t="shared" si="2"/>
        <v>133</v>
      </c>
      <c r="I54" s="13" t="s">
        <v>87</v>
      </c>
      <c r="J54" s="13">
        <f t="shared" si="7"/>
        <v>22</v>
      </c>
      <c r="K54" s="13">
        <f t="shared" si="3"/>
        <v>178</v>
      </c>
    </row>
    <row r="55" spans="1:11" x14ac:dyDescent="0.2">
      <c r="A55" s="13">
        <f t="shared" si="4"/>
        <v>171</v>
      </c>
      <c r="B55" s="13">
        <f t="shared" si="0"/>
        <v>44</v>
      </c>
      <c r="C55" s="13" t="s">
        <v>87</v>
      </c>
      <c r="D55" s="13">
        <f t="shared" si="5"/>
        <v>121</v>
      </c>
      <c r="E55" s="13">
        <f t="shared" si="1"/>
        <v>89</v>
      </c>
      <c r="F55" s="13" t="s">
        <v>87</v>
      </c>
      <c r="G55" s="13">
        <f t="shared" si="6"/>
        <v>71</v>
      </c>
      <c r="H55" s="13">
        <f t="shared" si="2"/>
        <v>134</v>
      </c>
      <c r="I55" s="13" t="s">
        <v>87</v>
      </c>
      <c r="J55" s="13">
        <f t="shared" si="7"/>
        <v>21</v>
      </c>
      <c r="K55" s="13">
        <f t="shared" si="3"/>
        <v>179</v>
      </c>
    </row>
  </sheetData>
  <conditionalFormatting sqref="A6:K55">
    <cfRule type="expression" dxfId="140" priority="1">
      <formula>MOD(ROW(),2)=0</formula>
    </cfRule>
  </conditionalFormatting>
  <pageMargins left="0.3" right="0.3" top="0.3" bottom="0.3" header="0.3" footer="0.3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DA18-2EA4-40A1-984D-87D963A188EC}">
  <sheetPr codeName="Sheet10"/>
  <dimension ref="A1:AB73"/>
  <sheetViews>
    <sheetView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5</v>
      </c>
      <c r="AB2" t="s">
        <v>72</v>
      </c>
    </row>
    <row r="3" spans="1:28" ht="14.45" customHeight="1" x14ac:dyDescent="0.25">
      <c r="A3" s="6" t="s">
        <v>7</v>
      </c>
      <c r="B3" s="62" t="s">
        <v>105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130</v>
      </c>
      <c r="C4" s="6"/>
      <c r="D4" s="6"/>
      <c r="E4" s="6"/>
      <c r="F4" s="6"/>
      <c r="G4" s="6"/>
      <c r="W4" s="3" t="s">
        <v>33</v>
      </c>
      <c r="X4">
        <f>MAX(I7:I36)</f>
        <v>564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216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281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130</v>
      </c>
      <c r="D7" s="15" cm="1">
        <f t="array" ref="D7">_xlfn.IFS(Q7&lt;&gt;1,"",Q7=1,TRUNC((HCPB-C7)*HCPPC))</f>
        <v>90</v>
      </c>
      <c r="E7" s="13">
        <v>123</v>
      </c>
      <c r="F7" s="13">
        <v>142</v>
      </c>
      <c r="G7" s="13">
        <v>139</v>
      </c>
      <c r="H7" s="16"/>
      <c r="I7">
        <f>IF(Q7=1,SUM(E7:G7),"")</f>
        <v>404</v>
      </c>
      <c r="J7">
        <f>IF(Q7=1,TRUNC(AVERAGE(E7:G7),0),"")</f>
        <v>134</v>
      </c>
      <c r="K7" cm="1">
        <f t="array" ref="K7">_xlfn.IFS(Q7&lt;&gt;1,"",Q7=1,I7+(3*D7))</f>
        <v>674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404</v>
      </c>
      <c r="N7" cm="1">
        <f t="array" ref="N7">_xlfn.IFS(Q7=1,COUNT($E$7:G7),Q7&lt;&gt;1,"")</f>
        <v>3</v>
      </c>
      <c r="O7">
        <f>IF(Q7=1,ROUND(AVERAGE($E$7:G7),2),"")</f>
        <v>134.66999999999999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130</v>
      </c>
      <c r="D8" s="15" cm="1">
        <f t="array" ref="D8">_xlfn.IFS(Q8&lt;&gt;1,"",Q8=1,TRUNC((HCPB-C8)*HCPPC))</f>
        <v>90</v>
      </c>
      <c r="E8" s="13">
        <v>174</v>
      </c>
      <c r="F8" s="13">
        <v>168</v>
      </c>
      <c r="G8" s="13">
        <v>144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486</v>
      </c>
      <c r="J8">
        <f t="shared" ref="J8:J36" si="2">IF(Q8=1,TRUNC(AVERAGE(E8:G8),0),"")</f>
        <v>162</v>
      </c>
      <c r="K8" cm="1">
        <f t="array" ref="K8">_xlfn.IFS(Q8&lt;&gt;1,"",Q8=1,I8+(3*D8))</f>
        <v>756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890</v>
      </c>
      <c r="N8" cm="1">
        <f t="array" ref="N8">_xlfn.IFS(Q8=1,COUNT($E$7:G8),Q8&lt;&gt;1,"")</f>
        <v>6</v>
      </c>
      <c r="O8">
        <f>IF(Q8=1,ROUND(AVERAGE($E$7:G8),2),"")</f>
        <v>148.33000000000001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130</v>
      </c>
      <c r="D9" s="15" cm="1">
        <f t="array" ref="D9">_xlfn.IFS(Q9&lt;&gt;1,"",Q9=1,TRUNC((HCPB-C9)*HCPPC))</f>
        <v>90</v>
      </c>
      <c r="E9" s="13">
        <v>166</v>
      </c>
      <c r="F9" s="13">
        <v>149</v>
      </c>
      <c r="G9" s="13">
        <v>212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527</v>
      </c>
      <c r="J9">
        <f t="shared" si="2"/>
        <v>175</v>
      </c>
      <c r="K9" cm="1">
        <f t="array" ref="K9">_xlfn.IFS(Q9&lt;&gt;1,"",Q9=1,I9+(3*D9))</f>
        <v>797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1417</v>
      </c>
      <c r="N9" cm="1">
        <f t="array" ref="N9">_xlfn.IFS(Q9=1,COUNT($E$7:G9),Q9&lt;&gt;1,"")</f>
        <v>9</v>
      </c>
      <c r="O9">
        <f>IF(Q9=1,ROUND(AVERAGE($E$7:G9),2),"")</f>
        <v>157.44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157</v>
      </c>
      <c r="D10" s="15" cm="1">
        <f t="array" ref="D10">_xlfn.IFS(Q10&lt;&gt;1,"",Q10=1,TRUNC((HCPB-C10)*HCPPC))</f>
        <v>65</v>
      </c>
      <c r="E10" s="13">
        <v>158</v>
      </c>
      <c r="F10" s="13">
        <v>107</v>
      </c>
      <c r="G10" s="13">
        <v>216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481</v>
      </c>
      <c r="J10">
        <f t="shared" si="2"/>
        <v>160</v>
      </c>
      <c r="K10" cm="1">
        <f t="array" ref="K10">_xlfn.IFS(Q10&lt;&gt;1,"",Q10=1,I10+(3*D10))</f>
        <v>676</v>
      </c>
      <c r="L10" cm="1">
        <f t="array" ref="L10">_xlfn.IFS(Q10&lt;&gt;1,"",COUNT($E$7:G10)&lt;=hcpng,"",COUNT($E$7:G10)&gt;=hcpng,K10)</f>
        <v>676</v>
      </c>
      <c r="M10" cm="1">
        <f t="array" ref="M10">_xlfn.IFS(Q10=1,SUM($E$7:G10),Q10&lt;&gt;1,"")</f>
        <v>1898</v>
      </c>
      <c r="N10" cm="1">
        <f t="array" ref="N10">_xlfn.IFS(Q10=1,COUNT($E$7:G10),Q10&lt;&gt;1,"")</f>
        <v>12</v>
      </c>
      <c r="O10">
        <f>IF(Q10=1,ROUND(AVERAGE($E$7:G10),2),"")</f>
        <v>158.16999999999999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cm="1">
        <f t="array" ref="S10">_xlfn.IFS(E10=$X$5,E10,F10=$X$5,F10,G10=$X$5,G10,$A$7=1,"")</f>
        <v>216</v>
      </c>
      <c r="T10" t="str">
        <f t="shared" si="5"/>
        <v/>
      </c>
      <c r="U10" cm="1">
        <f t="array" ref="U10">_xlfn.IFS(W10=$X$6,W10,X10=$X$6,X10,Y10=$X$6,Y10,$A$7=1,"")</f>
        <v>281</v>
      </c>
      <c r="W10" cm="1">
        <f t="array" ref="W10">_xlfn.IFS(AND(Q10=1,COUNT($E$7:G10)&gt;hcpng),E10+D10,$A$7=1," ")</f>
        <v>223</v>
      </c>
      <c r="X10" cm="1">
        <f t="array" ref="X10">_xlfn.IFS(AND(Q10=1,COUNT($E$7:G10)&gt;hcpng),F10+D10,$A$7=1," ")</f>
        <v>172</v>
      </c>
      <c r="Y10" cm="1">
        <f t="array" ref="Y10">_xlfn.IFS(AND(Q10=1,COUNT($E$7:G10)&gt;hcpng),G10+D10,$A$7=1," ")</f>
        <v>281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158</v>
      </c>
      <c r="D11" s="15" cm="1">
        <f t="array" ref="D11">_xlfn.IFS(Q11&lt;&gt;1,"",Q11=1,TRUNC((HCPB-C11)*HCPPC))</f>
        <v>64</v>
      </c>
      <c r="E11" s="13">
        <v>180</v>
      </c>
      <c r="F11" s="13">
        <v>182</v>
      </c>
      <c r="G11" s="13">
        <v>164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>#</v>
      </c>
      <c r="I11">
        <f t="shared" si="1"/>
        <v>526</v>
      </c>
      <c r="J11">
        <f t="shared" si="2"/>
        <v>175</v>
      </c>
      <c r="K11" cm="1">
        <f t="array" ref="K11">_xlfn.IFS(Q11&lt;&gt;1,"",Q11=1,I11+(3*D11))</f>
        <v>718</v>
      </c>
      <c r="L11" cm="1">
        <f t="array" ref="L11">_xlfn.IFS(Q11&lt;&gt;1,"",COUNT($E$7:G11)&lt;=hcpng,"",COUNT($E$7:G11)&gt;=hcpng,K11)</f>
        <v>718</v>
      </c>
      <c r="M11" cm="1">
        <f t="array" ref="M11">_xlfn.IFS(Q11=1,SUM($E$7:G11),Q11&lt;&gt;1,"")</f>
        <v>2424</v>
      </c>
      <c r="N11" cm="1">
        <f t="array" ref="N11">_xlfn.IFS(Q11=1,COUNT($E$7:G11),Q11&lt;&gt;1,"")</f>
        <v>15</v>
      </c>
      <c r="O11">
        <f>IF(Q11=1,ROUND(AVERAGE($E$7:G11),2),"")</f>
        <v>161.6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244</v>
      </c>
      <c r="X11" cm="1">
        <f t="array" ref="X11">_xlfn.IFS(AND(Q11=1,COUNT($E$7:G11)&gt;hcpng),F11+D11,$A$7=1," ")</f>
        <v>246</v>
      </c>
      <c r="Y11" cm="1">
        <f t="array" ref="Y11">_xlfn.IFS(AND(Q11=1,COUNT($E$7:G11)&gt;hcpng),G11+D11,$A$7=1," ")</f>
        <v>228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161</v>
      </c>
      <c r="D12" s="15" cm="1">
        <f t="array" ref="D12">_xlfn.IFS(Q12&lt;&gt;1,"",Q12=1,TRUNC((HCPB-C12)*HCPPC))</f>
        <v>62</v>
      </c>
      <c r="E12" s="13">
        <v>191</v>
      </c>
      <c r="F12" s="13">
        <v>172</v>
      </c>
      <c r="G12" s="13">
        <v>201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1"/>
        <v>564</v>
      </c>
      <c r="J12">
        <f t="shared" si="2"/>
        <v>188</v>
      </c>
      <c r="K12" cm="1">
        <f t="array" ref="K12">_xlfn.IFS(Q12&lt;&gt;1,"",Q12=1,I12+(3*D12))</f>
        <v>750</v>
      </c>
      <c r="L12" cm="1">
        <f t="array" ref="L12">_xlfn.IFS(Q12&lt;&gt;1,"",COUNT($E$7:G12)&lt;=hcpng,"",COUNT($E$7:G12)&gt;=hcpng,K12)</f>
        <v>750</v>
      </c>
      <c r="M12" cm="1">
        <f t="array" ref="M12">_xlfn.IFS(Q12=1,SUM($E$7:G12),Q12&lt;&gt;1,"")</f>
        <v>2988</v>
      </c>
      <c r="N12" cm="1">
        <f t="array" ref="N12">_xlfn.IFS(Q12=1,COUNT($E$7:G12),Q12&lt;&gt;1,"")</f>
        <v>18</v>
      </c>
      <c r="O12">
        <f>IF(Q12=1,ROUND(AVERAGE($E$7:G12),2),"")</f>
        <v>166</v>
      </c>
      <c r="P12" t="str" cm="1">
        <f t="array" ref="P12">_xlfn.IFS(Q12&lt;&gt;1,"",SUM($Q$7:Q12)=1,1,SUM($Q$7:Q12)&lt;&gt;1,"")</f>
        <v/>
      </c>
      <c r="Q12">
        <f t="shared" si="7"/>
        <v>1</v>
      </c>
      <c r="R12">
        <f t="shared" si="4"/>
        <v>564</v>
      </c>
      <c r="S12" t="str" cm="1">
        <f t="array" ref="S12">_xlfn.IFS(E12=$X$5,E12,F12=$X$5,F12,G12=$X$5,G12,$A$7=1,"")</f>
        <v/>
      </c>
      <c r="T12">
        <f t="shared" si="5"/>
        <v>750</v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253</v>
      </c>
      <c r="X12" cm="1">
        <f t="array" ref="X12">_xlfn.IFS(AND(Q12=1,COUNT($E$7:G12)&gt;hcpng),F12+D12,$A$7=1," ")</f>
        <v>234</v>
      </c>
      <c r="Y12" cm="1">
        <f t="array" ref="Y12">_xlfn.IFS(AND(Q12=1,COUNT($E$7:G12)&gt;hcpng),G12+D12,$A$7=1," ")</f>
        <v>263</v>
      </c>
      <c r="Z12">
        <f t="shared" si="6"/>
        <v>6</v>
      </c>
      <c r="AA12" cm="1">
        <f t="array" ref="AA12">_xlfn.IFS(COUNTIFS(H12,"#",H11,"#"),A11,COUNTIFS(H12,2,H11,"#"),A11,$A$7=1,"")</f>
        <v>5</v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166</v>
      </c>
      <c r="D13" s="15" cm="1">
        <f t="array" ref="D13">_xlfn.IFS(Q13&lt;&gt;1,"",Q13=1,TRUNC((HCPB-C13)*HCPPC))</f>
        <v>57</v>
      </c>
      <c r="E13" s="13">
        <v>158</v>
      </c>
      <c r="F13" s="13">
        <v>86</v>
      </c>
      <c r="G13" s="13">
        <v>183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427</v>
      </c>
      <c r="J13">
        <f t="shared" si="2"/>
        <v>142</v>
      </c>
      <c r="K13" cm="1">
        <f t="array" ref="K13">_xlfn.IFS(Q13&lt;&gt;1,"",Q13=1,I13+(3*D13))</f>
        <v>598</v>
      </c>
      <c r="L13" cm="1">
        <f t="array" ref="L13">_xlfn.IFS(Q13&lt;&gt;1,"",COUNT($E$7:G13)&lt;=hcpng,"",COUNT($E$7:G13)&gt;=hcpng,K13)</f>
        <v>598</v>
      </c>
      <c r="M13" cm="1">
        <f t="array" ref="M13">_xlfn.IFS(Q13=1,SUM($E$7:G13),Q13&lt;&gt;1,"")</f>
        <v>3415</v>
      </c>
      <c r="N13" cm="1">
        <f t="array" ref="N13">_xlfn.IFS(Q13=1,COUNT($E$7:G13),Q13&lt;&gt;1,"")</f>
        <v>21</v>
      </c>
      <c r="O13">
        <f>IF(Q13=1,ROUND(AVERAGE($E$7:G13),2),"")</f>
        <v>162.62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215</v>
      </c>
      <c r="X13" cm="1">
        <f t="array" ref="X13">_xlfn.IFS(AND(Q13=1,COUNT($E$7:G13)&gt;hcpng),F13+D13,$A$7=1," ")</f>
        <v>143</v>
      </c>
      <c r="Y13" cm="1">
        <f t="array" ref="Y13">_xlfn.IFS(AND(Q13=1,COUNT($E$7:G13)&gt;hcpng),G13+D13,$A$7=1," ")</f>
        <v>240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162</v>
      </c>
      <c r="D15" s="15" cm="1">
        <f t="array" ref="D15">_xlfn.IFS(Q15&lt;&gt;1,"",Q15=1,TRUNC((HCPB-C15)*HCPPC))</f>
        <v>61</v>
      </c>
      <c r="E15" s="13">
        <v>175</v>
      </c>
      <c r="F15" s="13">
        <v>158</v>
      </c>
      <c r="G15" s="13">
        <v>165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498</v>
      </c>
      <c r="J15">
        <f t="shared" si="2"/>
        <v>166</v>
      </c>
      <c r="K15" cm="1">
        <f t="array" ref="K15">_xlfn.IFS(Q15&lt;&gt;1,"",Q15=1,I15+(3*D15))</f>
        <v>681</v>
      </c>
      <c r="L15" cm="1">
        <f t="array" ref="L15">_xlfn.IFS(Q15&lt;&gt;1,"",COUNT($E$7:G15)&lt;=hcpng,"",COUNT($E$7:G15)&gt;=hcpng,K15)</f>
        <v>681</v>
      </c>
      <c r="M15" cm="1">
        <f t="array" ref="M15">_xlfn.IFS(Q15=1,SUM($E$7:G15),Q15&lt;&gt;1,"")</f>
        <v>3913</v>
      </c>
      <c r="N15" cm="1">
        <f t="array" ref="N15">_xlfn.IFS(Q15=1,COUNT($E$7:G15),Q15&lt;&gt;1,"")</f>
        <v>24</v>
      </c>
      <c r="O15">
        <f>IF(Q15=1,ROUND(AVERAGE($E$7:G15),2),"")</f>
        <v>163.04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236</v>
      </c>
      <c r="X15" cm="1">
        <f t="array" ref="X15">_xlfn.IFS(AND(Q15=1,COUNT($E$7:G15)&gt;hcpng),F15+D15,$A$7=1," ")</f>
        <v>219</v>
      </c>
      <c r="Y15" cm="1">
        <f t="array" ref="Y15">_xlfn.IFS(AND(Q15=1,COUNT($E$7:G15)&gt;hcpng),G15+D15,$A$7=1," ")</f>
        <v>226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163</v>
      </c>
      <c r="D16" s="15" cm="1">
        <f t="array" ref="D16">_xlfn.IFS(Q16&lt;&gt;1,"",Q16=1,TRUNC((HCPB-C16)*HCPPC))</f>
        <v>60</v>
      </c>
      <c r="E16" s="13">
        <v>137</v>
      </c>
      <c r="F16" s="13">
        <v>182</v>
      </c>
      <c r="G16" s="13">
        <v>129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448</v>
      </c>
      <c r="J16">
        <f t="shared" si="2"/>
        <v>149</v>
      </c>
      <c r="K16" cm="1">
        <f t="array" ref="K16">_xlfn.IFS(Q16&lt;&gt;1,"",Q16=1,I16+(3*D16))</f>
        <v>628</v>
      </c>
      <c r="L16" cm="1">
        <f t="array" ref="L16">_xlfn.IFS(Q16&lt;&gt;1,"",COUNT($E$7:G16)&lt;=hcpng,"",COUNT($E$7:G16)&gt;=hcpng,K16)</f>
        <v>628</v>
      </c>
      <c r="M16" cm="1">
        <f t="array" ref="M16">_xlfn.IFS(Q16=1,SUM($E$7:G16),Q16&lt;&gt;1,"")</f>
        <v>4361</v>
      </c>
      <c r="N16" cm="1">
        <f t="array" ref="N16">_xlfn.IFS(Q16=1,COUNT($E$7:G16),Q16&lt;&gt;1,"")</f>
        <v>27</v>
      </c>
      <c r="O16">
        <f>IF(Q16=1,ROUND(AVERAGE($E$7:G16),2),"")</f>
        <v>161.52000000000001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197</v>
      </c>
      <c r="X16" cm="1">
        <f t="array" ref="X16">_xlfn.IFS(AND(Q16=1,COUNT($E$7:G16)&gt;hcpng),F16+D16,$A$7=1," ")</f>
        <v>242</v>
      </c>
      <c r="Y16" cm="1">
        <f t="array" ref="Y16">_xlfn.IFS(AND(Q16=1,COUNT($E$7:G16)&gt;hcpng),G16+D16,$A$7=1," ")</f>
        <v>189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161</v>
      </c>
      <c r="D17" s="15" cm="1">
        <f t="array" ref="D17">_xlfn.IFS(Q17&lt;&gt;1,"",Q17=1,TRUNC((HCPB-C17)*HCPPC))</f>
        <v>62</v>
      </c>
      <c r="E17" s="13">
        <v>147</v>
      </c>
      <c r="F17" s="13">
        <v>151</v>
      </c>
      <c r="G17" s="13">
        <v>134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432</v>
      </c>
      <c r="J17">
        <f t="shared" si="2"/>
        <v>144</v>
      </c>
      <c r="K17" cm="1">
        <f t="array" ref="K17">_xlfn.IFS(Q17&lt;&gt;1,"",Q17=1,I17+(3*D17))</f>
        <v>618</v>
      </c>
      <c r="L17" cm="1">
        <f t="array" ref="L17">_xlfn.IFS(Q17&lt;&gt;1,"",COUNT($E$7:G17)&lt;=hcpng,"",COUNT($E$7:G17)&gt;=hcpng,K17)</f>
        <v>618</v>
      </c>
      <c r="M17" cm="1">
        <f t="array" ref="M17">_xlfn.IFS(Q17=1,SUM($E$7:G17),Q17&lt;&gt;1,"")</f>
        <v>4793</v>
      </c>
      <c r="N17" cm="1">
        <f t="array" ref="N17">_xlfn.IFS(Q17=1,COUNT($E$7:G17),Q17&lt;&gt;1,"")</f>
        <v>30</v>
      </c>
      <c r="O17">
        <f>IF(Q17=1,ROUND(AVERAGE($E$7:G17),2),"")</f>
        <v>159.77000000000001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209</v>
      </c>
      <c r="X17" cm="1">
        <f t="array" ref="X17">_xlfn.IFS(AND(Q17=1,COUNT($E$7:G17)&gt;hcpng),F17+D17,$A$7=1," ")</f>
        <v>213</v>
      </c>
      <c r="Y17" cm="1">
        <f t="array" ref="Y17">_xlfn.IFS(AND(Q17=1,COUNT($E$7:G17)&gt;hcpng),G17+D17,$A$7=1," ")</f>
        <v>196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159</v>
      </c>
      <c r="D18" s="15" cm="1">
        <f t="array" ref="D18">_xlfn.IFS(Q18&lt;&gt;1,"",Q18=1,TRUNC((HCPB-C18)*HCPPC))</f>
        <v>63</v>
      </c>
      <c r="E18" s="13">
        <v>136</v>
      </c>
      <c r="F18" s="13">
        <v>169</v>
      </c>
      <c r="G18" s="13">
        <v>202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507</v>
      </c>
      <c r="J18">
        <f t="shared" si="2"/>
        <v>169</v>
      </c>
      <c r="K18" cm="1">
        <f t="array" ref="K18">_xlfn.IFS(Q18&lt;&gt;1,"",Q18=1,I18+(3*D18))</f>
        <v>696</v>
      </c>
      <c r="L18" cm="1">
        <f t="array" ref="L18">_xlfn.IFS(Q18&lt;&gt;1,"",COUNT($E$7:G18)&lt;=hcpng,"",COUNT($E$7:G18)&gt;=hcpng,K18)</f>
        <v>696</v>
      </c>
      <c r="M18" cm="1">
        <f t="array" ref="M18">_xlfn.IFS(Q18=1,SUM($E$7:G18),Q18&lt;&gt;1,"")</f>
        <v>5300</v>
      </c>
      <c r="N18" cm="1">
        <f t="array" ref="N18">_xlfn.IFS(Q18=1,COUNT($E$7:G18),Q18&lt;&gt;1,"")</f>
        <v>33</v>
      </c>
      <c r="O18">
        <f>IF(Q18=1,ROUND(AVERAGE($E$7:G18),2),"")</f>
        <v>160.61000000000001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199</v>
      </c>
      <c r="X18" cm="1">
        <f t="array" ref="X18">_xlfn.IFS(AND(Q18=1,COUNT($E$7:G18)&gt;hcpng),F18+D18,$A$7=1," ")</f>
        <v>232</v>
      </c>
      <c r="Y18" cm="1">
        <f t="array" ref="Y18">_xlfn.IFS(AND(Q18=1,COUNT($E$7:G18)&gt;hcpng),G18+D18,$A$7=1," ")</f>
        <v>265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160</v>
      </c>
      <c r="D19" s="15" cm="1">
        <f t="array" ref="D19">_xlfn.IFS(Q19&lt;&gt;1,"",Q19=1,TRUNC((HCPB-C19)*HCPPC))</f>
        <v>63</v>
      </c>
      <c r="E19" s="13">
        <v>189</v>
      </c>
      <c r="F19" s="13">
        <v>145</v>
      </c>
      <c r="G19" s="13">
        <v>141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475</v>
      </c>
      <c r="J19">
        <f t="shared" si="2"/>
        <v>158</v>
      </c>
      <c r="K19" cm="1">
        <f t="array" ref="K19">_xlfn.IFS(Q19&lt;&gt;1,"",Q19=1,I19+(3*D19))</f>
        <v>664</v>
      </c>
      <c r="L19" cm="1">
        <f t="array" ref="L19">_xlfn.IFS(Q19&lt;&gt;1,"",COUNT($E$7:G19)&lt;=hcpng,"",COUNT($E$7:G19)&gt;=hcpng,K19)</f>
        <v>664</v>
      </c>
      <c r="M19" cm="1">
        <f t="array" ref="M19">_xlfn.IFS(Q19=1,SUM($E$7:G19),Q19&lt;&gt;1,"")</f>
        <v>5775</v>
      </c>
      <c r="N19" cm="1">
        <f t="array" ref="N19">_xlfn.IFS(Q19=1,COUNT($E$7:G19),Q19&lt;&gt;1,"")</f>
        <v>36</v>
      </c>
      <c r="O19">
        <f>IF(Q19=1,ROUND(AVERAGE($E$7:G19),2),"")</f>
        <v>160.41999999999999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252</v>
      </c>
      <c r="X19" cm="1">
        <f t="array" ref="X19">_xlfn.IFS(AND(Q19=1,COUNT($E$7:G19)&gt;hcpng),F19+D19,$A$7=1," ")</f>
        <v>208</v>
      </c>
      <c r="Y19" cm="1">
        <f t="array" ref="Y19">_xlfn.IFS(AND(Q19=1,COUNT($E$7:G19)&gt;hcpng),G19+D19,$A$7=1," ")</f>
        <v>204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160</v>
      </c>
      <c r="D20" s="15" cm="1">
        <f t="array" ref="D20">_xlfn.IFS(Q20&lt;&gt;1,"",Q20=1,TRUNC((HCPB-C20)*HCPPC))</f>
        <v>63</v>
      </c>
      <c r="E20" s="13">
        <v>180</v>
      </c>
      <c r="F20" s="13">
        <v>111</v>
      </c>
      <c r="G20" s="13">
        <v>102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393</v>
      </c>
      <c r="J20">
        <f t="shared" si="2"/>
        <v>131</v>
      </c>
      <c r="K20" cm="1">
        <f t="array" ref="K20">_xlfn.IFS(Q20&lt;&gt;1,"",Q20=1,I20+(3*D20))</f>
        <v>582</v>
      </c>
      <c r="L20" cm="1">
        <f t="array" ref="L20">_xlfn.IFS(Q20&lt;&gt;1,"",COUNT($E$7:G20)&lt;=hcpng,"",COUNT($E$7:G20)&gt;=hcpng,K20)</f>
        <v>582</v>
      </c>
      <c r="M20" cm="1">
        <f t="array" ref="M20">_xlfn.IFS(Q20=1,SUM($E$7:G20),Q20&lt;&gt;1,"")</f>
        <v>6168</v>
      </c>
      <c r="N20" cm="1">
        <f t="array" ref="N20">_xlfn.IFS(Q20=1,COUNT($E$7:G20),Q20&lt;&gt;1,"")</f>
        <v>39</v>
      </c>
      <c r="O20">
        <f>IF(Q20=1,ROUND(AVERAGE($E$7:G20),2),"")</f>
        <v>158.15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243</v>
      </c>
      <c r="X20" cm="1">
        <f t="array" ref="X20">_xlfn.IFS(AND(Q20=1,COUNT($E$7:G20)&gt;hcpng),F20+D20,$A$7=1," ")</f>
        <v>174</v>
      </c>
      <c r="Y20" cm="1">
        <f t="array" ref="Y20">_xlfn.IFS(AND(Q20=1,COUNT($E$7:G20)&gt;hcpng),G20+D20,$A$7=1," ")</f>
        <v>165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158</v>
      </c>
      <c r="D21" s="15" cm="1">
        <f t="array" ref="D21">_xlfn.IFS(Q21&lt;&gt;1,"",Q21=1,TRUNC((HCPB-C21)*HCPPC))</f>
        <v>64</v>
      </c>
      <c r="E21" s="13">
        <v>156</v>
      </c>
      <c r="F21" s="13">
        <v>138</v>
      </c>
      <c r="G21" s="13">
        <v>195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489</v>
      </c>
      <c r="J21">
        <f t="shared" si="2"/>
        <v>163</v>
      </c>
      <c r="K21" cm="1">
        <f t="array" ref="K21">_xlfn.IFS(Q21&lt;&gt;1,"",Q21=1,I21+(3*D21))</f>
        <v>681</v>
      </c>
      <c r="L21" cm="1">
        <f t="array" ref="L21">_xlfn.IFS(Q21&lt;&gt;1,"",COUNT($E$7:G21)&lt;=hcpng,"",COUNT($E$7:G21)&gt;=hcpng,K21)</f>
        <v>681</v>
      </c>
      <c r="M21" cm="1">
        <f t="array" ref="M21">_xlfn.IFS(Q21=1,SUM($E$7:G21),Q21&lt;&gt;1,"")</f>
        <v>6657</v>
      </c>
      <c r="N21" cm="1">
        <f t="array" ref="N21">_xlfn.IFS(Q21=1,COUNT($E$7:G21),Q21&lt;&gt;1,"")</f>
        <v>42</v>
      </c>
      <c r="O21">
        <f>IF(Q21=1,ROUND(AVERAGE($E$7:G21),2),"")</f>
        <v>158.5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220</v>
      </c>
      <c r="X21" cm="1">
        <f t="array" ref="X21">_xlfn.IFS(AND(Q21=1,COUNT($E$7:G21)&gt;hcpng),F21+D21,$A$7=1," ")</f>
        <v>202</v>
      </c>
      <c r="Y21" cm="1">
        <f t="array" ref="Y21">_xlfn.IFS(AND(Q21=1,COUNT($E$7:G21)&gt;hcpng),G21+D21,$A$7=1," ")</f>
        <v>259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158</v>
      </c>
      <c r="D22" s="15" cm="1">
        <f t="array" ref="D22">_xlfn.IFS(Q22&lt;&gt;1,"",Q22=1,TRUNC((HCPB-C22)*HCPPC))</f>
        <v>64</v>
      </c>
      <c r="E22" s="13">
        <v>148</v>
      </c>
      <c r="F22" s="13">
        <v>156</v>
      </c>
      <c r="G22" s="13">
        <v>136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440</v>
      </c>
      <c r="J22">
        <f t="shared" si="2"/>
        <v>146</v>
      </c>
      <c r="K22" cm="1">
        <f t="array" ref="K22">_xlfn.IFS(Q22&lt;&gt;1,"",Q22=1,I22+(3*D22))</f>
        <v>632</v>
      </c>
      <c r="L22" cm="1">
        <f t="array" ref="L22">_xlfn.IFS(Q22&lt;&gt;1,"",COUNT($E$7:G22)&lt;=hcpng,"",COUNT($E$7:G22)&gt;=hcpng,K22)</f>
        <v>632</v>
      </c>
      <c r="M22" cm="1">
        <f t="array" ref="M22">_xlfn.IFS(Q22=1,SUM($E$7:G22),Q22&lt;&gt;1,"")</f>
        <v>7097</v>
      </c>
      <c r="N22" cm="1">
        <f t="array" ref="N22">_xlfn.IFS(Q22=1,COUNT($E$7:G22),Q22&lt;&gt;1,"")</f>
        <v>45</v>
      </c>
      <c r="O22">
        <f>IF(Q22=1,ROUND(AVERAGE($E$7:G22),2),"")</f>
        <v>157.71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212</v>
      </c>
      <c r="X22" cm="1">
        <f t="array" ref="X22">_xlfn.IFS(AND(Q22=1,COUNT($E$7:G22)&gt;hcpng),F22+D22,$A$7=1," ")</f>
        <v>220</v>
      </c>
      <c r="Y22" cm="1">
        <f t="array" ref="Y22">_xlfn.IFS(AND(Q22=1,COUNT($E$7:G22)&gt;hcpng),G22+D22,$A$7=1," ")</f>
        <v>200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157</v>
      </c>
      <c r="D23" s="15" cm="1">
        <f t="array" ref="D23">_xlfn.IFS(Q23&lt;&gt;1,"",Q23=1,TRUNC((HCPB-C23)*HCPPC))</f>
        <v>65</v>
      </c>
      <c r="E23" s="13">
        <v>159</v>
      </c>
      <c r="F23" s="13">
        <v>159</v>
      </c>
      <c r="G23" s="13">
        <v>149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467</v>
      </c>
      <c r="J23">
        <f t="shared" si="2"/>
        <v>155</v>
      </c>
      <c r="K23" cm="1">
        <f t="array" ref="K23">_xlfn.IFS(Q23&lt;&gt;1,"",Q23=1,I23+(3*D23))</f>
        <v>662</v>
      </c>
      <c r="L23" cm="1">
        <f t="array" ref="L23">_xlfn.IFS(Q23&lt;&gt;1,"",COUNT($E$7:G23)&lt;=hcpng,"",COUNT($E$7:G23)&gt;=hcpng,K23)</f>
        <v>662</v>
      </c>
      <c r="M23" cm="1">
        <f t="array" ref="M23">_xlfn.IFS(Q23=1,SUM($E$7:G23),Q23&lt;&gt;1,"")</f>
        <v>7564</v>
      </c>
      <c r="N23" cm="1">
        <f t="array" ref="N23">_xlfn.IFS(Q23=1,COUNT($E$7:G23),Q23&lt;&gt;1,"")</f>
        <v>48</v>
      </c>
      <c r="O23">
        <f>IF(Q23=1,ROUND(AVERAGE($E$7:G23),2),"")</f>
        <v>157.58000000000001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224</v>
      </c>
      <c r="X23" cm="1">
        <f t="array" ref="X23">_xlfn.IFS(AND(Q23=1,COUNT($E$7:G23)&gt;hcpng),F23+D23,$A$7=1," ")</f>
        <v>224</v>
      </c>
      <c r="Y23" cm="1">
        <f t="array" ref="Y23">_xlfn.IFS(AND(Q23=1,COUNT($E$7:G23)&gt;hcpng),G23+D23,$A$7=1," ")</f>
        <v>214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157</v>
      </c>
      <c r="D24" s="15" cm="1">
        <f t="array" ref="D24">_xlfn.IFS(Q24&lt;&gt;1,"",Q24=1,TRUNC((HCPB-C24)*HCPPC))</f>
        <v>65</v>
      </c>
      <c r="E24" s="13">
        <v>159</v>
      </c>
      <c r="F24" s="13">
        <v>157</v>
      </c>
      <c r="G24" s="13">
        <v>166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482</v>
      </c>
      <c r="J24">
        <f t="shared" si="2"/>
        <v>160</v>
      </c>
      <c r="K24" cm="1">
        <f t="array" ref="K24">_xlfn.IFS(Q24&lt;&gt;1,"",Q24=1,I24+(3*D24))</f>
        <v>677</v>
      </c>
      <c r="L24" cm="1">
        <f t="array" ref="L24">_xlfn.IFS(Q24&lt;&gt;1,"",COUNT($E$7:G24)&lt;=hcpng,"",COUNT($E$7:G24)&gt;=hcpng,K24)</f>
        <v>677</v>
      </c>
      <c r="M24" cm="1">
        <f t="array" ref="M24">_xlfn.IFS(Q24=1,SUM($E$7:G24),Q24&lt;&gt;1,"")</f>
        <v>8046</v>
      </c>
      <c r="N24" cm="1">
        <f t="array" ref="N24">_xlfn.IFS(Q24=1,COUNT($E$7:G24),Q24&lt;&gt;1,"")</f>
        <v>51</v>
      </c>
      <c r="O24">
        <f>IF(Q24=1,ROUND(AVERAGE($E$7:G24),2),"")</f>
        <v>157.76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224</v>
      </c>
      <c r="X24" cm="1">
        <f t="array" ref="X24">_xlfn.IFS(AND(Q24=1,COUNT($E$7:G24)&gt;hcpng),F24+D24,$A$7=1," ")</f>
        <v>222</v>
      </c>
      <c r="Y24" cm="1">
        <f t="array" ref="Y24">_xlfn.IFS(AND(Q24=1,COUNT($E$7:G24)&gt;hcpng),G24+D24,$A$7=1," ")</f>
        <v>231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157</v>
      </c>
      <c r="D25" s="15" cm="1">
        <f t="array" ref="D25">_xlfn.IFS(Q25&lt;&gt;1,"",Q25=1,TRUNC((HCPB-C25)*HCPPC))</f>
        <v>65</v>
      </c>
      <c r="E25" s="13">
        <v>179</v>
      </c>
      <c r="F25" s="13">
        <v>158</v>
      </c>
      <c r="G25" s="13">
        <v>141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478</v>
      </c>
      <c r="J25">
        <f t="shared" si="2"/>
        <v>159</v>
      </c>
      <c r="K25" cm="1">
        <f t="array" ref="K25">_xlfn.IFS(Q25&lt;&gt;1,"",Q25=1,I25+(3*D25))</f>
        <v>673</v>
      </c>
      <c r="L25" cm="1">
        <f t="array" ref="L25">_xlfn.IFS(Q25&lt;&gt;1,"",COUNT($E$7:G25)&lt;=hcpng,"",COUNT($E$7:G25)&gt;=hcpng,K25)</f>
        <v>673</v>
      </c>
      <c r="M25" cm="1">
        <f t="array" ref="M25">_xlfn.IFS(Q25=1,SUM($E$7:G25),Q25&lt;&gt;1,"")</f>
        <v>8524</v>
      </c>
      <c r="N25" cm="1">
        <f t="array" ref="N25">_xlfn.IFS(Q25=1,COUNT($E$7:G25),Q25&lt;&gt;1,"")</f>
        <v>54</v>
      </c>
      <c r="O25">
        <f>IF(Q25=1,ROUND(AVERAGE($E$7:G25),2),"")</f>
        <v>157.85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244</v>
      </c>
      <c r="X25" cm="1">
        <f t="array" ref="X25">_xlfn.IFS(AND(Q25=1,COUNT($E$7:G25)&gt;hcpng),F25+D25,$A$7=1," ")</f>
        <v>223</v>
      </c>
      <c r="Y25" cm="1">
        <f t="array" ref="Y25">_xlfn.IFS(AND(Q25=1,COUNT($E$7:G25)&gt;hcpng),G25+D25,$A$7=1," ")</f>
        <v>206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157</v>
      </c>
      <c r="D26" s="15" cm="1">
        <f t="array" ref="D26">_xlfn.IFS(Q26&lt;&gt;1,"",Q26=1,TRUNC((HCPB-C26)*HCPPC))</f>
        <v>65</v>
      </c>
      <c r="E26" s="13">
        <v>186</v>
      </c>
      <c r="F26" s="13">
        <v>166</v>
      </c>
      <c r="G26" s="13">
        <v>126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478</v>
      </c>
      <c r="J26">
        <f t="shared" si="2"/>
        <v>159</v>
      </c>
      <c r="K26" cm="1">
        <f t="array" ref="K26">_xlfn.IFS(Q26&lt;&gt;1,"",Q26=1,I26+(3*D26))</f>
        <v>673</v>
      </c>
      <c r="L26" cm="1">
        <f t="array" ref="L26">_xlfn.IFS(Q26&lt;&gt;1,"",COUNT($E$7:G26)&lt;=hcpng,"",COUNT($E$7:G26)&gt;=hcpng,K26)</f>
        <v>673</v>
      </c>
      <c r="M26" cm="1">
        <f t="array" ref="M26">_xlfn.IFS(Q26=1,SUM($E$7:G26),Q26&lt;&gt;1,"")</f>
        <v>9002</v>
      </c>
      <c r="N26" cm="1">
        <f t="array" ref="N26">_xlfn.IFS(Q26=1,COUNT($E$7:G26),Q26&lt;&gt;1,"")</f>
        <v>57</v>
      </c>
      <c r="O26">
        <f>IF(Q26=1,ROUND(AVERAGE($E$7:G26),2),"")</f>
        <v>157.93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251</v>
      </c>
      <c r="X26" cm="1">
        <f t="array" ref="X26">_xlfn.IFS(AND(Q26=1,COUNT($E$7:G26)&gt;hcpng),F26+D26,$A$7=1," ")</f>
        <v>231</v>
      </c>
      <c r="Y26" cm="1">
        <f t="array" ref="Y26">_xlfn.IFS(AND(Q26=1,COUNT($E$7:G26)&gt;hcpng),G26+D26,$A$7=1," ")</f>
        <v>191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157</v>
      </c>
      <c r="D27" s="15" cm="1">
        <f t="array" ref="D27">_xlfn.IFS(Q27&lt;&gt;1,"",Q27=1,TRUNC((HCPB-C27)*HCPPC))</f>
        <v>65</v>
      </c>
      <c r="E27" s="13">
        <v>184</v>
      </c>
      <c r="F27" s="13">
        <v>130</v>
      </c>
      <c r="G27" s="13">
        <v>139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453</v>
      </c>
      <c r="J27">
        <f t="shared" si="2"/>
        <v>151</v>
      </c>
      <c r="K27" cm="1">
        <f t="array" ref="K27">_xlfn.IFS(Q27&lt;&gt;1,"",Q27=1,I27+(3*D27))</f>
        <v>648</v>
      </c>
      <c r="L27" cm="1">
        <f t="array" ref="L27">_xlfn.IFS(Q27&lt;&gt;1,"",COUNT($E$7:G27)&lt;=hcpng,"",COUNT($E$7:G27)&gt;=hcpng,K27)</f>
        <v>648</v>
      </c>
      <c r="M27" cm="1">
        <f t="array" ref="M27">_xlfn.IFS(Q27=1,SUM($E$7:G27),Q27&lt;&gt;1,"")</f>
        <v>9455</v>
      </c>
      <c r="N27" cm="1">
        <f t="array" ref="N27">_xlfn.IFS(Q27=1,COUNT($E$7:G27),Q27&lt;&gt;1,"")</f>
        <v>60</v>
      </c>
      <c r="O27">
        <f>IF(Q27=1,ROUND(AVERAGE($E$7:G27),2),"")</f>
        <v>157.58000000000001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249</v>
      </c>
      <c r="X27" cm="1">
        <f t="array" ref="X27">_xlfn.IFS(AND(Q27=1,COUNT($E$7:G27)&gt;hcpng),F27+D27,$A$7=1," ")</f>
        <v>195</v>
      </c>
      <c r="Y27" cm="1">
        <f t="array" ref="Y27">_xlfn.IFS(AND(Q27=1,COUNT($E$7:G27)&gt;hcpng),G27+D27,$A$7=1," ")</f>
        <v>204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157</v>
      </c>
      <c r="D28" s="15" cm="1">
        <f t="array" ref="D28">_xlfn.IFS(Q28&lt;&gt;1,"",Q28=1,TRUNC((HCPB-C28)*HCPPC))</f>
        <v>65</v>
      </c>
      <c r="E28" s="13">
        <v>155</v>
      </c>
      <c r="F28" s="13">
        <v>128</v>
      </c>
      <c r="G28" s="13">
        <v>157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440</v>
      </c>
      <c r="J28">
        <f t="shared" si="2"/>
        <v>146</v>
      </c>
      <c r="K28" cm="1">
        <f t="array" ref="K28">_xlfn.IFS(Q28&lt;&gt;1,"",Q28=1,I28+(3*D28))</f>
        <v>635</v>
      </c>
      <c r="L28" cm="1">
        <f t="array" ref="L28">_xlfn.IFS(Q28&lt;&gt;1,"",COUNT($E$7:G28)&lt;=hcpng,"",COUNT($E$7:G28)&gt;=hcpng,K28)</f>
        <v>635</v>
      </c>
      <c r="M28" cm="1">
        <f t="array" ref="M28">_xlfn.IFS(Q28=1,SUM($E$7:G28),Q28&lt;&gt;1,"")</f>
        <v>9895</v>
      </c>
      <c r="N28" cm="1">
        <f t="array" ref="N28">_xlfn.IFS(Q28=1,COUNT($E$7:G28),Q28&lt;&gt;1,"")</f>
        <v>63</v>
      </c>
      <c r="O28">
        <f>IF(Q28=1,ROUND(AVERAGE($E$7:G28),2),"")</f>
        <v>157.06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220</v>
      </c>
      <c r="X28" cm="1">
        <f t="array" ref="X28">_xlfn.IFS(AND(Q28=1,COUNT($E$7:G28)&gt;hcpng),F28+D28,$A$7=1," ")</f>
        <v>193</v>
      </c>
      <c r="Y28" cm="1">
        <f t="array" ref="Y28">_xlfn.IFS(AND(Q28=1,COUNT($E$7:G28)&gt;hcpng),G28+D28,$A$7=1," ")</f>
        <v>222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157</v>
      </c>
      <c r="D29" s="15" cm="1">
        <f t="array" ref="D29">_xlfn.IFS(Q29&lt;&gt;1,"",Q29=1,TRUNC((HCPB-C29)*HCPPC))</f>
        <v>65</v>
      </c>
      <c r="E29" s="13">
        <v>133</v>
      </c>
      <c r="F29" s="13">
        <v>167</v>
      </c>
      <c r="G29" s="13">
        <v>155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455</v>
      </c>
      <c r="J29">
        <f t="shared" si="2"/>
        <v>151</v>
      </c>
      <c r="K29" cm="1">
        <f t="array" ref="K29">_xlfn.IFS(Q29&lt;&gt;1,"",Q29=1,I29+(3*D29))</f>
        <v>650</v>
      </c>
      <c r="L29" cm="1">
        <f t="array" ref="L29">_xlfn.IFS(Q29&lt;&gt;1,"",COUNT($E$7:G29)&lt;=hcpng,"",COUNT($E$7:G29)&gt;=hcpng,K29)</f>
        <v>650</v>
      </c>
      <c r="M29" cm="1">
        <f t="array" ref="M29">_xlfn.IFS(Q29=1,SUM($E$7:G29),Q29&lt;&gt;1,"")</f>
        <v>10350</v>
      </c>
      <c r="N29" cm="1">
        <f t="array" ref="N29">_xlfn.IFS(Q29=1,COUNT($E$7:G29),Q29&lt;&gt;1,"")</f>
        <v>66</v>
      </c>
      <c r="O29">
        <f>IF(Q29=1,ROUND(AVERAGE($E$7:G29),2),"")</f>
        <v>156.82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198</v>
      </c>
      <c r="X29" cm="1">
        <f t="array" ref="X29">_xlfn.IFS(AND(Q29=1,COUNT($E$7:G29)&gt;hcpng),F29+D29,$A$7=1," ")</f>
        <v>232</v>
      </c>
      <c r="Y29" cm="1">
        <f t="array" ref="Y29">_xlfn.IFS(AND(Q29=1,COUNT($E$7:G29)&gt;hcpng),G29+D29,$A$7=1," ")</f>
        <v>220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156</v>
      </c>
      <c r="D30" s="15" cm="1">
        <f t="array" ref="D30">_xlfn.IFS(Q30&lt;&gt;1,"",Q30=1,TRUNC((HCPB-C30)*HCPPC))</f>
        <v>66</v>
      </c>
      <c r="E30" s="13">
        <v>157</v>
      </c>
      <c r="F30" s="13">
        <v>139</v>
      </c>
      <c r="G30" s="13">
        <v>136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432</v>
      </c>
      <c r="J30">
        <f t="shared" si="2"/>
        <v>144</v>
      </c>
      <c r="K30" cm="1">
        <f t="array" ref="K30">_xlfn.IFS(Q30&lt;&gt;1,"",Q30=1,I30+(3*D30))</f>
        <v>630</v>
      </c>
      <c r="L30" cm="1">
        <f t="array" ref="L30">_xlfn.IFS(Q30&lt;&gt;1,"",COUNT($E$7:G30)&lt;=hcpng,"",COUNT($E$7:G30)&gt;=hcpng,K30)</f>
        <v>630</v>
      </c>
      <c r="M30" cm="1">
        <f t="array" ref="M30">_xlfn.IFS(Q30=1,SUM($E$7:G30),Q30&lt;&gt;1,"")</f>
        <v>10782</v>
      </c>
      <c r="N30" cm="1">
        <f t="array" ref="N30">_xlfn.IFS(Q30=1,COUNT($E$7:G30),Q30&lt;&gt;1,"")</f>
        <v>69</v>
      </c>
      <c r="O30">
        <f>IF(Q30=1,ROUND(AVERAGE($E$7:G30),2),"")</f>
        <v>156.26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223</v>
      </c>
      <c r="X30" cm="1">
        <f t="array" ref="X30">_xlfn.IFS(AND(Q30=1,COUNT($E$7:G30)&gt;hcpng),F30+D30,$A$7=1," ")</f>
        <v>205</v>
      </c>
      <c r="Y30" cm="1">
        <f t="array" ref="Y30">_xlfn.IFS(AND(Q30=1,COUNT($E$7:G30)&gt;hcpng),G30+D30,$A$7=1," ")</f>
        <v>202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156</v>
      </c>
      <c r="D31" s="15" cm="1">
        <f t="array" ref="D31">_xlfn.IFS(Q31&lt;&gt;1,"",Q31=1,TRUNC((HCPB-C31)*HCPPC))</f>
        <v>66</v>
      </c>
      <c r="E31" s="13">
        <v>148</v>
      </c>
      <c r="F31" s="13">
        <v>139</v>
      </c>
      <c r="G31" s="13">
        <v>127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414</v>
      </c>
      <c r="J31">
        <f t="shared" si="2"/>
        <v>138</v>
      </c>
      <c r="K31" cm="1">
        <f t="array" ref="K31">_xlfn.IFS(Q31&lt;&gt;1,"",Q31=1,I31+(3*D31))</f>
        <v>612</v>
      </c>
      <c r="L31" cm="1">
        <f t="array" ref="L31">_xlfn.IFS(Q31&lt;&gt;1,"",COUNT($E$7:G31)&lt;=hcpng,"",COUNT($E$7:G31)&gt;=hcpng,K31)</f>
        <v>612</v>
      </c>
      <c r="M31" cm="1">
        <f t="array" ref="M31">_xlfn.IFS(Q31=1,SUM($E$7:G31),Q31&lt;&gt;1,"")</f>
        <v>11196</v>
      </c>
      <c r="N31" cm="1">
        <f t="array" ref="N31">_xlfn.IFS(Q31=1,COUNT($E$7:G31),Q31&lt;&gt;1,"")</f>
        <v>72</v>
      </c>
      <c r="O31">
        <f>IF(Q31=1,ROUND(AVERAGE($E$7:G31),2),"")</f>
        <v>155.5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214</v>
      </c>
      <c r="X31" cm="1">
        <f t="array" ref="X31">_xlfn.IFS(AND(Q31=1,COUNT($E$7:G31)&gt;hcpng),F31+D31,$A$7=1," ")</f>
        <v>205</v>
      </c>
      <c r="Y31" cm="1">
        <f t="array" ref="Y31">_xlfn.IFS(AND(Q31=1,COUNT($E$7:G31)&gt;hcpng),G31+D31,$A$7=1," ")</f>
        <v>193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155</v>
      </c>
      <c r="D32" s="15" cm="1">
        <f t="array" ref="D32">_xlfn.IFS(Q32&lt;&gt;1,"",Q32=1,TRUNC((HCPB-C32)*HCPPC))</f>
        <v>67</v>
      </c>
      <c r="E32" s="13">
        <v>129</v>
      </c>
      <c r="F32" s="13">
        <v>135</v>
      </c>
      <c r="G32" s="13">
        <v>168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432</v>
      </c>
      <c r="J32">
        <f t="shared" si="2"/>
        <v>144</v>
      </c>
      <c r="K32" cm="1">
        <f t="array" ref="K32">_xlfn.IFS(Q32&lt;&gt;1,"",Q32=1,I32+(3*D32))</f>
        <v>633</v>
      </c>
      <c r="L32" cm="1">
        <f t="array" ref="L32">_xlfn.IFS(Q32&lt;&gt;1,"",COUNT($E$7:G32)&lt;=hcpng,"",COUNT($E$7:G32)&gt;=hcpng,K32)</f>
        <v>633</v>
      </c>
      <c r="M32" cm="1">
        <f t="array" ref="M32">_xlfn.IFS(Q32=1,SUM($E$7:G32),Q32&lt;&gt;1,"")</f>
        <v>11628</v>
      </c>
      <c r="N32" cm="1">
        <f t="array" ref="N32">_xlfn.IFS(Q32=1,COUNT($E$7:G32),Q32&lt;&gt;1,"")</f>
        <v>75</v>
      </c>
      <c r="O32">
        <f>IF(Q32=1,ROUND(AVERAGE($E$7:G32),2),"")</f>
        <v>155.04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196</v>
      </c>
      <c r="X32" cm="1">
        <f t="array" ref="X32">_xlfn.IFS(AND(Q32=1,COUNT($E$7:G32)&gt;hcpng),F32+D32,$A$7=1," ")</f>
        <v>202</v>
      </c>
      <c r="Y32" cm="1">
        <f t="array" ref="Y32">_xlfn.IFS(AND(Q32=1,COUNT($E$7:G32)&gt;hcpng),G32+D32,$A$7=1," ")</f>
        <v>235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155</v>
      </c>
      <c r="D33" s="15" cm="1">
        <f t="array" ref="D33">_xlfn.IFS(Q33&lt;&gt;1,"",Q33=1,TRUNC((HCPB-C33)*HCPPC))</f>
        <v>67</v>
      </c>
      <c r="E33" s="13">
        <v>192</v>
      </c>
      <c r="F33" s="13">
        <v>176</v>
      </c>
      <c r="G33" s="13">
        <v>132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500</v>
      </c>
      <c r="J33">
        <f t="shared" si="2"/>
        <v>166</v>
      </c>
      <c r="K33" cm="1">
        <f t="array" ref="K33">_xlfn.IFS(Q33&lt;&gt;1,"",Q33=1,I33+(3*D33))</f>
        <v>701</v>
      </c>
      <c r="L33" cm="1">
        <f t="array" ref="L33">_xlfn.IFS(Q33&lt;&gt;1,"",COUNT($E$7:G33)&lt;=hcpng,"",COUNT($E$7:G33)&gt;=hcpng,K33)</f>
        <v>701</v>
      </c>
      <c r="M33" cm="1">
        <f t="array" ref="M33">_xlfn.IFS(Q33=1,SUM($E$7:G33),Q33&lt;&gt;1,"")</f>
        <v>12128</v>
      </c>
      <c r="N33" cm="1">
        <f t="array" ref="N33">_xlfn.IFS(Q33=1,COUNT($E$7:G33),Q33&lt;&gt;1,"")</f>
        <v>78</v>
      </c>
      <c r="O33">
        <f>IF(Q33=1,ROUND(AVERAGE($E$7:G33),2),"")</f>
        <v>155.49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259</v>
      </c>
      <c r="X33" cm="1">
        <f t="array" ref="X33">_xlfn.IFS(AND(Q33=1,COUNT($E$7:G33)&gt;hcpng),F33+D33,$A$7=1," ")</f>
        <v>243</v>
      </c>
      <c r="Y33" cm="1">
        <f t="array" ref="Y33">_xlfn.IFS(AND(Q33=1,COUNT($E$7:G33)&gt;hcpng),G33+D33,$A$7=1," ")</f>
        <v>199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155</v>
      </c>
      <c r="D34" s="15" cm="1">
        <f t="array" ref="D34">_xlfn.IFS(Q34&lt;&gt;1,"",Q34=1,TRUNC((HCPB-C34)*HCPPC))</f>
        <v>67</v>
      </c>
      <c r="E34" s="13">
        <v>148</v>
      </c>
      <c r="F34" s="13">
        <v>150</v>
      </c>
      <c r="G34" s="13">
        <v>181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479</v>
      </c>
      <c r="J34">
        <f t="shared" si="2"/>
        <v>159</v>
      </c>
      <c r="K34" cm="1">
        <f t="array" ref="K34">_xlfn.IFS(Q34&lt;&gt;1,"",Q34=1,I34+(3*D34))</f>
        <v>680</v>
      </c>
      <c r="L34" cm="1">
        <f t="array" ref="L34">_xlfn.IFS(Q34&lt;&gt;1,"",COUNT($E$7:G34)&lt;=hcpng,"",COUNT($E$7:G34)&gt;=hcpng,K34)</f>
        <v>680</v>
      </c>
      <c r="M34" cm="1">
        <f t="array" ref="M34">_xlfn.IFS(Q34=1,SUM($E$7:G34),Q34&lt;&gt;1,"")</f>
        <v>12607</v>
      </c>
      <c r="N34" cm="1">
        <f t="array" ref="N34">_xlfn.IFS(Q34=1,COUNT($E$7:G34),Q34&lt;&gt;1,"")</f>
        <v>81</v>
      </c>
      <c r="O34">
        <f>IF(Q34=1,ROUND(AVERAGE($E$7:G34),2),"")</f>
        <v>155.63999999999999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215</v>
      </c>
      <c r="X34" cm="1">
        <f t="array" ref="X34">_xlfn.IFS(AND(Q34=1,COUNT($E$7:G34)&gt;hcpng),F34+D34,$A$7=1," ")</f>
        <v>217</v>
      </c>
      <c r="Y34" cm="1">
        <f t="array" ref="Y34">_xlfn.IFS(AND(Q34=1,COUNT($E$7:G34)&gt;hcpng),G34+D34,$A$7=1," ")</f>
        <v>248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5" t="str" cm="1">
        <f t="array" ref="D35">_xlfn.IFS(Q35&lt;&gt;1,"",Q35=1,TRUNC((HCPB-C35)*HCPPC))</f>
        <v/>
      </c>
      <c r="E35" s="13"/>
      <c r="F35" s="13"/>
      <c r="G35" s="13"/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1"/>
        <v/>
      </c>
      <c r="J35" t="str">
        <f t="shared" si="2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7"/>
        <v/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6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155</v>
      </c>
      <c r="D36" s="15" cm="1">
        <f t="array" ref="D36">_xlfn.IFS(Q36&lt;&gt;1,"",Q36=1,TRUNC((HCPB-C36)*HCPPC))</f>
        <v>67</v>
      </c>
      <c r="E36" s="13">
        <v>154</v>
      </c>
      <c r="F36" s="13">
        <v>129</v>
      </c>
      <c r="G36" s="13">
        <v>115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398</v>
      </c>
      <c r="J36">
        <f t="shared" si="2"/>
        <v>132</v>
      </c>
      <c r="K36" cm="1">
        <f t="array" ref="K36">_xlfn.IFS(Q36&lt;&gt;1,"",Q36=1,I36+(3*D36))</f>
        <v>599</v>
      </c>
      <c r="L36" cm="1">
        <f t="array" ref="L36">_xlfn.IFS(Q36&lt;&gt;1,"",COUNT($E$7:G36)&lt;=hcpng,"",COUNT($E$7:G36)&gt;=hcpng,K36)</f>
        <v>599</v>
      </c>
      <c r="M36" cm="1">
        <f t="array" ref="M36">_xlfn.IFS(Q36=1,SUM($E$7:G36),Q36&lt;&gt;1,"")</f>
        <v>13005</v>
      </c>
      <c r="N36" cm="1">
        <f t="array" ref="N36">_xlfn.IFS(Q36=1,COUNT($E$7:G36),Q36&lt;&gt;1,"")</f>
        <v>84</v>
      </c>
      <c r="O36">
        <f>IF(Q36=1,ROUND(AVERAGE($E$7:G36),2),"")</f>
        <v>154.82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221</v>
      </c>
      <c r="X36" cm="1">
        <f t="array" ref="X36">_xlfn.IFS(AND(Q36=1,COUNT($E$7:G36)&gt;hcpng),F36+D36,$A$7=1," ")</f>
        <v>196</v>
      </c>
      <c r="Y36" cm="1">
        <f t="array" ref="Y36">_xlfn.IFS(AND(Q36=1,COUNT($E$7:G36)&gt;hcpng),G36+D36,$A$7=1," ")</f>
        <v>182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160.75</v>
      </c>
      <c r="F37" s="17">
        <f>IF(COUNT(F7:F36)&gt;=1,ROUND(SUM(F7:F36)/COUNT(F7:F36),2),"")</f>
        <v>148.18</v>
      </c>
      <c r="G37" s="17">
        <f>IF(COUNT(G7:G36)&gt;=1,ROUND(SUM(G7:G36)/COUNT(G7:G36),2),"")</f>
        <v>155.54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>X</v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>X</v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27" priority="2">
      <formula>MOD(ROW(),2)=0</formula>
    </cfRule>
  </conditionalFormatting>
  <conditionalFormatting sqref="E7:G36">
    <cfRule type="expression" dxfId="126" priority="1">
      <formula>OR(AND($E7&gt;$C7,$F7&gt;$C7,$G7&gt;$C7,COUNT($E$7:$G7)&gt;12),AND($E7&gt;$C6,$F7&gt;$C6,$G7&gt;$C6,COUNT($E$7:$G7)&gt;12,$H6="#"))</formula>
    </cfRule>
  </conditionalFormatting>
  <pageMargins left="0.3" right="0.3" top="0.3" bottom="0.3" header="0.3" footer="0.3"/>
  <pageSetup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F38F7-8905-469D-85F2-EE7C91CCB165}">
  <sheetPr codeName="Sheet11"/>
  <dimension ref="A1:AB73"/>
  <sheetViews>
    <sheetView topLeftCell="A11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2" t="s">
        <v>106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597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258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308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159</v>
      </c>
      <c r="D7" s="15" cm="1">
        <f t="array" ref="D7">_xlfn.IFS(Q7&lt;&gt;1,"",Q7=1,TRUNC((HCPB-C7)*HCPPC))</f>
        <v>63</v>
      </c>
      <c r="E7" s="13">
        <v>166</v>
      </c>
      <c r="F7" s="13">
        <v>159</v>
      </c>
      <c r="G7" s="13">
        <v>152</v>
      </c>
      <c r="H7" s="16"/>
      <c r="I7">
        <f>IF(Q7=1,SUM(E7:G7),"")</f>
        <v>477</v>
      </c>
      <c r="J7">
        <f>IF(Q7=1,TRUNC(AVERAGE(E7:G7),0),"")</f>
        <v>159</v>
      </c>
      <c r="K7" cm="1">
        <f t="array" ref="K7">_xlfn.IFS(Q7&lt;&gt;1,"",Q7=1,I7+(3*D7))</f>
        <v>666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477</v>
      </c>
      <c r="N7" cm="1">
        <f t="array" ref="N7">_xlfn.IFS(Q7=1,COUNT($E$7:G7),Q7&lt;&gt;1,"")</f>
        <v>3</v>
      </c>
      <c r="O7">
        <f>IF(Q7=1,ROUND(AVERAGE($E$7:G7),2),"")</f>
        <v>159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159</v>
      </c>
      <c r="D8" s="15" cm="1">
        <f t="array" ref="D8">_xlfn.IFS(Q8&lt;&gt;1,"",Q8=1,TRUNC((HCPB-C8)*HCPPC))</f>
        <v>63</v>
      </c>
      <c r="E8" s="13">
        <v>202</v>
      </c>
      <c r="F8" s="13">
        <v>170</v>
      </c>
      <c r="G8" s="13">
        <v>149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521</v>
      </c>
      <c r="J8">
        <f t="shared" ref="J8:J36" si="2">IF(Q8=1,TRUNC(AVERAGE(E8:G8),0),"")</f>
        <v>173</v>
      </c>
      <c r="K8" cm="1">
        <f t="array" ref="K8">_xlfn.IFS(Q8&lt;&gt;1,"",Q8=1,I8+(3*D8))</f>
        <v>710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998</v>
      </c>
      <c r="N8" cm="1">
        <f t="array" ref="N8">_xlfn.IFS(Q8=1,COUNT($E$7:G8),Q8&lt;&gt;1,"")</f>
        <v>6</v>
      </c>
      <c r="O8">
        <f>IF(Q8=1,ROUND(AVERAGE($E$7:G8),2),"")</f>
        <v>166.33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166</v>
      </c>
      <c r="D9" s="15" cm="1">
        <f t="array" ref="D9">_xlfn.IFS(Q9&lt;&gt;1,"",Q9=1,TRUNC((HCPB-C9)*HCPPC))</f>
        <v>57</v>
      </c>
      <c r="E9" s="13">
        <v>165</v>
      </c>
      <c r="F9" s="13">
        <v>201</v>
      </c>
      <c r="G9" s="13">
        <v>166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532</v>
      </c>
      <c r="J9">
        <f t="shared" si="2"/>
        <v>177</v>
      </c>
      <c r="K9" cm="1">
        <f t="array" ref="K9">_xlfn.IFS(Q9&lt;&gt;1,"",Q9=1,I9+(3*D9))</f>
        <v>703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1530</v>
      </c>
      <c r="N9" cm="1">
        <f t="array" ref="N9">_xlfn.IFS(Q9=1,COUNT($E$7:G9),Q9&lt;&gt;1,"")</f>
        <v>9</v>
      </c>
      <c r="O9">
        <f>IF(Q9=1,ROUND(AVERAGE($E$7:G9),2),"")</f>
        <v>170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170</v>
      </c>
      <c r="D10" s="15" cm="1">
        <f t="array" ref="D10">_xlfn.IFS(Q10&lt;&gt;1,"",Q10=1,TRUNC((HCPB-C10)*HCPPC))</f>
        <v>54</v>
      </c>
      <c r="E10" s="13">
        <v>203</v>
      </c>
      <c r="F10" s="13">
        <v>150</v>
      </c>
      <c r="G10" s="13">
        <v>226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579</v>
      </c>
      <c r="J10">
        <f t="shared" si="2"/>
        <v>193</v>
      </c>
      <c r="K10" cm="1">
        <f t="array" ref="K10">_xlfn.IFS(Q10&lt;&gt;1,"",Q10=1,I10+(3*D10))</f>
        <v>741</v>
      </c>
      <c r="L10" cm="1">
        <f t="array" ref="L10">_xlfn.IFS(Q10&lt;&gt;1,"",COUNT($E$7:G10)&lt;=hcpng,"",COUNT($E$7:G10)&gt;=hcpng,K10)</f>
        <v>741</v>
      </c>
      <c r="M10" cm="1">
        <f t="array" ref="M10">_xlfn.IFS(Q10=1,SUM($E$7:G10),Q10&lt;&gt;1,"")</f>
        <v>2109</v>
      </c>
      <c r="N10" cm="1">
        <f t="array" ref="N10">_xlfn.IFS(Q10=1,COUNT($E$7:G10),Q10&lt;&gt;1,"")</f>
        <v>12</v>
      </c>
      <c r="O10">
        <f>IF(Q10=1,ROUND(AVERAGE($E$7:G10),2),"")</f>
        <v>175.75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257</v>
      </c>
      <c r="X10" cm="1">
        <f t="array" ref="X10">_xlfn.IFS(AND(Q10=1,COUNT($E$7:G10)&gt;hcpng),F10+D10,$A$7=1," ")</f>
        <v>204</v>
      </c>
      <c r="Y10" cm="1">
        <f t="array" ref="Y10">_xlfn.IFS(AND(Q10=1,COUNT($E$7:G10)&gt;hcpng),G10+D10,$A$7=1," ")</f>
        <v>280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175</v>
      </c>
      <c r="D11" s="15" cm="1">
        <f t="array" ref="D11">_xlfn.IFS(Q11&lt;&gt;1,"",Q11=1,TRUNC((HCPB-C11)*HCPPC))</f>
        <v>49</v>
      </c>
      <c r="E11" s="13">
        <v>161</v>
      </c>
      <c r="F11" s="13">
        <v>162</v>
      </c>
      <c r="G11" s="13">
        <v>206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529</v>
      </c>
      <c r="J11">
        <f t="shared" si="2"/>
        <v>176</v>
      </c>
      <c r="K11" cm="1">
        <f t="array" ref="K11">_xlfn.IFS(Q11&lt;&gt;1,"",Q11=1,I11+(3*D11))</f>
        <v>676</v>
      </c>
      <c r="L11" cm="1">
        <f t="array" ref="L11">_xlfn.IFS(Q11&lt;&gt;1,"",COUNT($E$7:G11)&lt;=hcpng,"",COUNT($E$7:G11)&gt;=hcpng,K11)</f>
        <v>676</v>
      </c>
      <c r="M11" cm="1">
        <f t="array" ref="M11">_xlfn.IFS(Q11=1,SUM($E$7:G11),Q11&lt;&gt;1,"")</f>
        <v>2638</v>
      </c>
      <c r="N11" cm="1">
        <f t="array" ref="N11">_xlfn.IFS(Q11=1,COUNT($E$7:G11),Q11&lt;&gt;1,"")</f>
        <v>15</v>
      </c>
      <c r="O11">
        <f>IF(Q11=1,ROUND(AVERAGE($E$7:G11),2),"")</f>
        <v>175.87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210</v>
      </c>
      <c r="X11" cm="1">
        <f t="array" ref="X11">_xlfn.IFS(AND(Q11=1,COUNT($E$7:G11)&gt;hcpng),F11+D11,$A$7=1," ")</f>
        <v>211</v>
      </c>
      <c r="Y11" cm="1">
        <f t="array" ref="Y11">_xlfn.IFS(AND(Q11=1,COUNT($E$7:G11)&gt;hcpng),G11+D11,$A$7=1," ")</f>
        <v>255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175</v>
      </c>
      <c r="D12" s="15" cm="1">
        <f t="array" ref="D12">_xlfn.IFS(Q12&lt;&gt;1,"",Q12=1,TRUNC((HCPB-C12)*HCPPC))</f>
        <v>49</v>
      </c>
      <c r="E12" s="13">
        <v>148</v>
      </c>
      <c r="F12" s="13">
        <v>189</v>
      </c>
      <c r="G12" s="13">
        <v>153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490</v>
      </c>
      <c r="J12">
        <f t="shared" si="2"/>
        <v>163</v>
      </c>
      <c r="K12" cm="1">
        <f t="array" ref="K12">_xlfn.IFS(Q12&lt;&gt;1,"",Q12=1,I12+(3*D12))</f>
        <v>637</v>
      </c>
      <c r="L12" cm="1">
        <f t="array" ref="L12">_xlfn.IFS(Q12&lt;&gt;1,"",COUNT($E$7:G12)&lt;=hcpng,"",COUNT($E$7:G12)&gt;=hcpng,K12)</f>
        <v>637</v>
      </c>
      <c r="M12" cm="1">
        <f t="array" ref="M12">_xlfn.IFS(Q12=1,SUM($E$7:G12),Q12&lt;&gt;1,"")</f>
        <v>3128</v>
      </c>
      <c r="N12" cm="1">
        <f t="array" ref="N12">_xlfn.IFS(Q12=1,COUNT($E$7:G12),Q12&lt;&gt;1,"")</f>
        <v>18</v>
      </c>
      <c r="O12">
        <f>IF(Q12=1,ROUND(AVERAGE($E$7:G12),2),"")</f>
        <v>173.78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197</v>
      </c>
      <c r="X12" cm="1">
        <f t="array" ref="X12">_xlfn.IFS(AND(Q12=1,COUNT($E$7:G12)&gt;hcpng),F12+D12,$A$7=1," ")</f>
        <v>238</v>
      </c>
      <c r="Y12" cm="1">
        <f t="array" ref="Y12">_xlfn.IFS(AND(Q12=1,COUNT($E$7:G12)&gt;hcpng),G12+D12,$A$7=1," ")</f>
        <v>202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173</v>
      </c>
      <c r="D13" s="15" cm="1">
        <f t="array" ref="D13">_xlfn.IFS(Q13&lt;&gt;1,"",Q13=1,TRUNC((HCPB-C13)*HCPPC))</f>
        <v>51</v>
      </c>
      <c r="E13" s="13">
        <v>167</v>
      </c>
      <c r="F13" s="13">
        <v>172</v>
      </c>
      <c r="G13" s="13">
        <v>246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585</v>
      </c>
      <c r="J13">
        <f t="shared" si="2"/>
        <v>195</v>
      </c>
      <c r="K13" cm="1">
        <f t="array" ref="K13">_xlfn.IFS(Q13&lt;&gt;1,"",Q13=1,I13+(3*D13))</f>
        <v>738</v>
      </c>
      <c r="L13" cm="1">
        <f t="array" ref="L13">_xlfn.IFS(Q13&lt;&gt;1,"",COUNT($E$7:G13)&lt;=hcpng,"",COUNT($E$7:G13)&gt;=hcpng,K13)</f>
        <v>738</v>
      </c>
      <c r="M13" cm="1">
        <f t="array" ref="M13">_xlfn.IFS(Q13=1,SUM($E$7:G13),Q13&lt;&gt;1,"")</f>
        <v>3713</v>
      </c>
      <c r="N13" cm="1">
        <f t="array" ref="N13">_xlfn.IFS(Q13=1,COUNT($E$7:G13),Q13&lt;&gt;1,"")</f>
        <v>21</v>
      </c>
      <c r="O13">
        <f>IF(Q13=1,ROUND(AVERAGE($E$7:G13),2),"")</f>
        <v>176.81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218</v>
      </c>
      <c r="X13" cm="1">
        <f t="array" ref="X13">_xlfn.IFS(AND(Q13=1,COUNT($E$7:G13)&gt;hcpng),F13+D13,$A$7=1," ")</f>
        <v>223</v>
      </c>
      <c r="Y13" cm="1">
        <f t="array" ref="Y13">_xlfn.IFS(AND(Q13=1,COUNT($E$7:G13)&gt;hcpng),G13+D13,$A$7=1," ")</f>
        <v>297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176</v>
      </c>
      <c r="D14" s="15" cm="1">
        <f t="array" ref="D14">_xlfn.IFS(Q14&lt;&gt;1,"",Q14=1,TRUNC((HCPB-C14)*HCPPC))</f>
        <v>48</v>
      </c>
      <c r="E14" s="13">
        <v>168</v>
      </c>
      <c r="F14" s="13">
        <v>149</v>
      </c>
      <c r="G14" s="13">
        <v>153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470</v>
      </c>
      <c r="J14">
        <f t="shared" si="2"/>
        <v>156</v>
      </c>
      <c r="K14" cm="1">
        <f t="array" ref="K14">_xlfn.IFS(Q14&lt;&gt;1,"",Q14=1,I14+(3*D14))</f>
        <v>614</v>
      </c>
      <c r="L14" cm="1">
        <f t="array" ref="L14">_xlfn.IFS(Q14&lt;&gt;1,"",COUNT($E$7:G14)&lt;=hcpng,"",COUNT($E$7:G14)&gt;=hcpng,K14)</f>
        <v>614</v>
      </c>
      <c r="M14" cm="1">
        <f t="array" ref="M14">_xlfn.IFS(Q14=1,SUM($E$7:G14),Q14&lt;&gt;1,"")</f>
        <v>4183</v>
      </c>
      <c r="N14" cm="1">
        <f t="array" ref="N14">_xlfn.IFS(Q14=1,COUNT($E$7:G14),Q14&lt;&gt;1,"")</f>
        <v>24</v>
      </c>
      <c r="O14">
        <f>IF(Q14=1,ROUND(AVERAGE($E$7:G14),2),"")</f>
        <v>174.29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216</v>
      </c>
      <c r="X14" cm="1">
        <f t="array" ref="X14">_xlfn.IFS(AND(Q14=1,COUNT($E$7:G14)&gt;hcpng),F14+D14,$A$7=1," ")</f>
        <v>197</v>
      </c>
      <c r="Y14" cm="1">
        <f t="array" ref="Y14">_xlfn.IFS(AND(Q14=1,COUNT($E$7:G14)&gt;hcpng),G14+D14,$A$7=1," ")</f>
        <v>201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174</v>
      </c>
      <c r="D15" s="15" cm="1">
        <f t="array" ref="D15">_xlfn.IFS(Q15&lt;&gt;1,"",Q15=1,TRUNC((HCPB-C15)*HCPPC))</f>
        <v>50</v>
      </c>
      <c r="E15" s="13">
        <v>258</v>
      </c>
      <c r="F15" s="13">
        <v>104</v>
      </c>
      <c r="G15" s="13">
        <v>181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543</v>
      </c>
      <c r="J15">
        <f t="shared" si="2"/>
        <v>181</v>
      </c>
      <c r="K15" cm="1">
        <f t="array" ref="K15">_xlfn.IFS(Q15&lt;&gt;1,"",Q15=1,I15+(3*D15))</f>
        <v>693</v>
      </c>
      <c r="L15" cm="1">
        <f t="array" ref="L15">_xlfn.IFS(Q15&lt;&gt;1,"",COUNT($E$7:G15)&lt;=hcpng,"",COUNT($E$7:G15)&gt;=hcpng,K15)</f>
        <v>693</v>
      </c>
      <c r="M15" cm="1">
        <f t="array" ref="M15">_xlfn.IFS(Q15=1,SUM($E$7:G15),Q15&lt;&gt;1,"")</f>
        <v>4726</v>
      </c>
      <c r="N15" cm="1">
        <f t="array" ref="N15">_xlfn.IFS(Q15=1,COUNT($E$7:G15),Q15&lt;&gt;1,"")</f>
        <v>27</v>
      </c>
      <c r="O15">
        <f>IF(Q15=1,ROUND(AVERAGE($E$7:G15),2),"")</f>
        <v>175.04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cm="1">
        <f t="array" ref="S15">_xlfn.IFS(E15=$X$5,E15,F15=$X$5,F15,G15=$X$5,G15,$A$7=1,"")</f>
        <v>258</v>
      </c>
      <c r="T15" t="str">
        <f t="shared" si="5"/>
        <v/>
      </c>
      <c r="U15" cm="1">
        <f t="array" ref="U15">_xlfn.IFS(W15=$X$6,W15,X15=$X$6,X15,Y15=$X$6,Y15,$A$7=1,"")</f>
        <v>308</v>
      </c>
      <c r="W15" cm="1">
        <f t="array" ref="W15">_xlfn.IFS(AND(Q15=1,COUNT($E$7:G15)&gt;hcpng),E15+D15,$A$7=1," ")</f>
        <v>308</v>
      </c>
      <c r="X15" cm="1">
        <f t="array" ref="X15">_xlfn.IFS(AND(Q15=1,COUNT($E$7:G15)&gt;hcpng),F15+D15,$A$7=1," ")</f>
        <v>154</v>
      </c>
      <c r="Y15" cm="1">
        <f t="array" ref="Y15">_xlfn.IFS(AND(Q15=1,COUNT($E$7:G15)&gt;hcpng),G15+D15,$A$7=1," ")</f>
        <v>231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5" t="str" cm="1">
        <f t="array" ref="D16">_xlfn.IFS(Q16&lt;&gt;1,"",Q16=1,TRUNC((HCPB-C16)*HCPPC))</f>
        <v/>
      </c>
      <c r="E16" s="13"/>
      <c r="F16" s="13"/>
      <c r="G16" s="13"/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1"/>
        <v/>
      </c>
      <c r="J16" t="str">
        <f t="shared" si="2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7"/>
        <v/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6"/>
        <v>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175</v>
      </c>
      <c r="D17" s="15" cm="1">
        <f t="array" ref="D17">_xlfn.IFS(Q17&lt;&gt;1,"",Q17=1,TRUNC((HCPB-C17)*HCPPC))</f>
        <v>49</v>
      </c>
      <c r="E17" s="13">
        <v>159</v>
      </c>
      <c r="F17" s="13">
        <v>181</v>
      </c>
      <c r="G17" s="13">
        <v>140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480</v>
      </c>
      <c r="J17">
        <f t="shared" si="2"/>
        <v>160</v>
      </c>
      <c r="K17" cm="1">
        <f t="array" ref="K17">_xlfn.IFS(Q17&lt;&gt;1,"",Q17=1,I17+(3*D17))</f>
        <v>627</v>
      </c>
      <c r="L17" cm="1">
        <f t="array" ref="L17">_xlfn.IFS(Q17&lt;&gt;1,"",COUNT($E$7:G17)&lt;=hcpng,"",COUNT($E$7:G17)&gt;=hcpng,K17)</f>
        <v>627</v>
      </c>
      <c r="M17" cm="1">
        <f t="array" ref="M17">_xlfn.IFS(Q17=1,SUM($E$7:G17),Q17&lt;&gt;1,"")</f>
        <v>5206</v>
      </c>
      <c r="N17" cm="1">
        <f t="array" ref="N17">_xlfn.IFS(Q17=1,COUNT($E$7:G17),Q17&lt;&gt;1,"")</f>
        <v>30</v>
      </c>
      <c r="O17">
        <f>IF(Q17=1,ROUND(AVERAGE($E$7:G17),2),"")</f>
        <v>173.53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208</v>
      </c>
      <c r="X17" cm="1">
        <f t="array" ref="X17">_xlfn.IFS(AND(Q17=1,COUNT($E$7:G17)&gt;hcpng),F17+D17,$A$7=1," ")</f>
        <v>230</v>
      </c>
      <c r="Y17" cm="1">
        <f t="array" ref="Y17">_xlfn.IFS(AND(Q17=1,COUNT($E$7:G17)&gt;hcpng),G17+D17,$A$7=1," ")</f>
        <v>189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173</v>
      </c>
      <c r="D18" s="15" cm="1">
        <f t="array" ref="D18">_xlfn.IFS(Q18&lt;&gt;1,"",Q18=1,TRUNC((HCPB-C18)*HCPPC))</f>
        <v>51</v>
      </c>
      <c r="E18" s="13">
        <v>157</v>
      </c>
      <c r="F18" s="13">
        <v>192</v>
      </c>
      <c r="G18" s="13">
        <v>198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547</v>
      </c>
      <c r="J18">
        <f t="shared" si="2"/>
        <v>182</v>
      </c>
      <c r="K18" cm="1">
        <f t="array" ref="K18">_xlfn.IFS(Q18&lt;&gt;1,"",Q18=1,I18+(3*D18))</f>
        <v>700</v>
      </c>
      <c r="L18" cm="1">
        <f t="array" ref="L18">_xlfn.IFS(Q18&lt;&gt;1,"",COUNT($E$7:G18)&lt;=hcpng,"",COUNT($E$7:G18)&gt;=hcpng,K18)</f>
        <v>700</v>
      </c>
      <c r="M18" cm="1">
        <f t="array" ref="M18">_xlfn.IFS(Q18=1,SUM($E$7:G18),Q18&lt;&gt;1,"")</f>
        <v>5753</v>
      </c>
      <c r="N18" cm="1">
        <f t="array" ref="N18">_xlfn.IFS(Q18=1,COUNT($E$7:G18),Q18&lt;&gt;1,"")</f>
        <v>33</v>
      </c>
      <c r="O18">
        <f>IF(Q18=1,ROUND(AVERAGE($E$7:G18),2),"")</f>
        <v>174.33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208</v>
      </c>
      <c r="X18" cm="1">
        <f t="array" ref="X18">_xlfn.IFS(AND(Q18=1,COUNT($E$7:G18)&gt;hcpng),F18+D18,$A$7=1," ")</f>
        <v>243</v>
      </c>
      <c r="Y18" cm="1">
        <f t="array" ref="Y18">_xlfn.IFS(AND(Q18=1,COUNT($E$7:G18)&gt;hcpng),G18+D18,$A$7=1," ")</f>
        <v>249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174</v>
      </c>
      <c r="D19" s="15" cm="1">
        <f t="array" ref="D19">_xlfn.IFS(Q19&lt;&gt;1,"",Q19=1,TRUNC((HCPB-C19)*HCPPC))</f>
        <v>50</v>
      </c>
      <c r="E19" s="13">
        <v>170</v>
      </c>
      <c r="F19" s="13">
        <v>178</v>
      </c>
      <c r="G19" s="13">
        <v>178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526</v>
      </c>
      <c r="J19">
        <f t="shared" si="2"/>
        <v>175</v>
      </c>
      <c r="K19" cm="1">
        <f t="array" ref="K19">_xlfn.IFS(Q19&lt;&gt;1,"",Q19=1,I19+(3*D19))</f>
        <v>676</v>
      </c>
      <c r="L19" cm="1">
        <f t="array" ref="L19">_xlfn.IFS(Q19&lt;&gt;1,"",COUNT($E$7:G19)&lt;=hcpng,"",COUNT($E$7:G19)&gt;=hcpng,K19)</f>
        <v>676</v>
      </c>
      <c r="M19" cm="1">
        <f t="array" ref="M19">_xlfn.IFS(Q19=1,SUM($E$7:G19),Q19&lt;&gt;1,"")</f>
        <v>6279</v>
      </c>
      <c r="N19" cm="1">
        <f t="array" ref="N19">_xlfn.IFS(Q19=1,COUNT($E$7:G19),Q19&lt;&gt;1,"")</f>
        <v>36</v>
      </c>
      <c r="O19">
        <f>IF(Q19=1,ROUND(AVERAGE($E$7:G19),2),"")</f>
        <v>174.42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220</v>
      </c>
      <c r="X19" cm="1">
        <f t="array" ref="X19">_xlfn.IFS(AND(Q19=1,COUNT($E$7:G19)&gt;hcpng),F19+D19,$A$7=1," ")</f>
        <v>228</v>
      </c>
      <c r="Y19" cm="1">
        <f t="array" ref="Y19">_xlfn.IFS(AND(Q19=1,COUNT($E$7:G19)&gt;hcpng),G19+D19,$A$7=1," ")</f>
        <v>228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174</v>
      </c>
      <c r="D20" s="15" cm="1">
        <f t="array" ref="D20">_xlfn.IFS(Q20&lt;&gt;1,"",Q20=1,TRUNC((HCPB-C20)*HCPPC))</f>
        <v>50</v>
      </c>
      <c r="E20" s="13">
        <v>133</v>
      </c>
      <c r="F20" s="13">
        <v>178</v>
      </c>
      <c r="G20" s="13">
        <v>148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459</v>
      </c>
      <c r="J20">
        <f t="shared" si="2"/>
        <v>153</v>
      </c>
      <c r="K20" cm="1">
        <f t="array" ref="K20">_xlfn.IFS(Q20&lt;&gt;1,"",Q20=1,I20+(3*D20))</f>
        <v>609</v>
      </c>
      <c r="L20" cm="1">
        <f t="array" ref="L20">_xlfn.IFS(Q20&lt;&gt;1,"",COUNT($E$7:G20)&lt;=hcpng,"",COUNT($E$7:G20)&gt;=hcpng,K20)</f>
        <v>609</v>
      </c>
      <c r="M20" cm="1">
        <f t="array" ref="M20">_xlfn.IFS(Q20=1,SUM($E$7:G20),Q20&lt;&gt;1,"")</f>
        <v>6738</v>
      </c>
      <c r="N20" cm="1">
        <f t="array" ref="N20">_xlfn.IFS(Q20=1,COUNT($E$7:G20),Q20&lt;&gt;1,"")</f>
        <v>39</v>
      </c>
      <c r="O20">
        <f>IF(Q20=1,ROUND(AVERAGE($E$7:G20),2),"")</f>
        <v>172.77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183</v>
      </c>
      <c r="X20" cm="1">
        <f t="array" ref="X20">_xlfn.IFS(AND(Q20=1,COUNT($E$7:G20)&gt;hcpng),F20+D20,$A$7=1," ")</f>
        <v>228</v>
      </c>
      <c r="Y20" cm="1">
        <f t="array" ref="Y20">_xlfn.IFS(AND(Q20=1,COUNT($E$7:G20)&gt;hcpng),G20+D20,$A$7=1," ")</f>
        <v>198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172</v>
      </c>
      <c r="D21" s="15" cm="1">
        <f t="array" ref="D21">_xlfn.IFS(Q21&lt;&gt;1,"",Q21=1,TRUNC((HCPB-C21)*HCPPC))</f>
        <v>52</v>
      </c>
      <c r="E21" s="13">
        <v>171</v>
      </c>
      <c r="F21" s="13">
        <v>199</v>
      </c>
      <c r="G21" s="13">
        <v>147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517</v>
      </c>
      <c r="J21">
        <f t="shared" si="2"/>
        <v>172</v>
      </c>
      <c r="K21" cm="1">
        <f t="array" ref="K21">_xlfn.IFS(Q21&lt;&gt;1,"",Q21=1,I21+(3*D21))</f>
        <v>673</v>
      </c>
      <c r="L21" cm="1">
        <f t="array" ref="L21">_xlfn.IFS(Q21&lt;&gt;1,"",COUNT($E$7:G21)&lt;=hcpng,"",COUNT($E$7:G21)&gt;=hcpng,K21)</f>
        <v>673</v>
      </c>
      <c r="M21" cm="1">
        <f t="array" ref="M21">_xlfn.IFS(Q21=1,SUM($E$7:G21),Q21&lt;&gt;1,"")</f>
        <v>7255</v>
      </c>
      <c r="N21" cm="1">
        <f t="array" ref="N21">_xlfn.IFS(Q21=1,COUNT($E$7:G21),Q21&lt;&gt;1,"")</f>
        <v>42</v>
      </c>
      <c r="O21">
        <f>IF(Q21=1,ROUND(AVERAGE($E$7:G21),2),"")</f>
        <v>172.74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223</v>
      </c>
      <c r="X21" cm="1">
        <f t="array" ref="X21">_xlfn.IFS(AND(Q21=1,COUNT($E$7:G21)&gt;hcpng),F21+D21,$A$7=1," ")</f>
        <v>251</v>
      </c>
      <c r="Y21" cm="1">
        <f t="array" ref="Y21">_xlfn.IFS(AND(Q21=1,COUNT($E$7:G21)&gt;hcpng),G21+D21,$A$7=1," ")</f>
        <v>199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172</v>
      </c>
      <c r="D22" s="15" cm="1">
        <f t="array" ref="D22">_xlfn.IFS(Q22&lt;&gt;1,"",Q22=1,TRUNC((HCPB-C22)*HCPPC))</f>
        <v>52</v>
      </c>
      <c r="E22" s="13">
        <v>149</v>
      </c>
      <c r="F22" s="13">
        <v>146</v>
      </c>
      <c r="G22" s="13">
        <v>154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449</v>
      </c>
      <c r="J22">
        <f t="shared" si="2"/>
        <v>149</v>
      </c>
      <c r="K22" cm="1">
        <f t="array" ref="K22">_xlfn.IFS(Q22&lt;&gt;1,"",Q22=1,I22+(3*D22))</f>
        <v>605</v>
      </c>
      <c r="L22" cm="1">
        <f t="array" ref="L22">_xlfn.IFS(Q22&lt;&gt;1,"",COUNT($E$7:G22)&lt;=hcpng,"",COUNT($E$7:G22)&gt;=hcpng,K22)</f>
        <v>605</v>
      </c>
      <c r="M22" cm="1">
        <f t="array" ref="M22">_xlfn.IFS(Q22=1,SUM($E$7:G22),Q22&lt;&gt;1,"")</f>
        <v>7704</v>
      </c>
      <c r="N22" cm="1">
        <f t="array" ref="N22">_xlfn.IFS(Q22=1,COUNT($E$7:G22),Q22&lt;&gt;1,"")</f>
        <v>45</v>
      </c>
      <c r="O22">
        <f>IF(Q22=1,ROUND(AVERAGE($E$7:G22),2),"")</f>
        <v>171.2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201</v>
      </c>
      <c r="X22" cm="1">
        <f t="array" ref="X22">_xlfn.IFS(AND(Q22=1,COUNT($E$7:G22)&gt;hcpng),F22+D22,$A$7=1," ")</f>
        <v>198</v>
      </c>
      <c r="Y22" cm="1">
        <f t="array" ref="Y22">_xlfn.IFS(AND(Q22=1,COUNT($E$7:G22)&gt;hcpng),G22+D22,$A$7=1," ")</f>
        <v>206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171</v>
      </c>
      <c r="D23" s="15" cm="1">
        <f t="array" ref="D23">_xlfn.IFS(Q23&lt;&gt;1,"",Q23=1,TRUNC((HCPB-C23)*HCPPC))</f>
        <v>53</v>
      </c>
      <c r="E23" s="13">
        <v>190</v>
      </c>
      <c r="F23" s="13">
        <v>177</v>
      </c>
      <c r="G23" s="13">
        <v>170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537</v>
      </c>
      <c r="J23">
        <f t="shared" si="2"/>
        <v>179</v>
      </c>
      <c r="K23" cm="1">
        <f t="array" ref="K23">_xlfn.IFS(Q23&lt;&gt;1,"",Q23=1,I23+(3*D23))</f>
        <v>696</v>
      </c>
      <c r="L23" cm="1">
        <f t="array" ref="L23">_xlfn.IFS(Q23&lt;&gt;1,"",COUNT($E$7:G23)&lt;=hcpng,"",COUNT($E$7:G23)&gt;=hcpng,K23)</f>
        <v>696</v>
      </c>
      <c r="M23" cm="1">
        <f t="array" ref="M23">_xlfn.IFS(Q23=1,SUM($E$7:G23),Q23&lt;&gt;1,"")</f>
        <v>8241</v>
      </c>
      <c r="N23" cm="1">
        <f t="array" ref="N23">_xlfn.IFS(Q23=1,COUNT($E$7:G23),Q23&lt;&gt;1,"")</f>
        <v>48</v>
      </c>
      <c r="O23">
        <f>IF(Q23=1,ROUND(AVERAGE($E$7:G23),2),"")</f>
        <v>171.69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243</v>
      </c>
      <c r="X23" cm="1">
        <f t="array" ref="X23">_xlfn.IFS(AND(Q23=1,COUNT($E$7:G23)&gt;hcpng),F23+D23,$A$7=1," ")</f>
        <v>230</v>
      </c>
      <c r="Y23" cm="1">
        <f t="array" ref="Y23">_xlfn.IFS(AND(Q23=1,COUNT($E$7:G23)&gt;hcpng),G23+D23,$A$7=1," ")</f>
        <v>223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171</v>
      </c>
      <c r="D24" s="15" cm="1">
        <f t="array" ref="D24">_xlfn.IFS(Q24&lt;&gt;1,"",Q24=1,TRUNC((HCPB-C24)*HCPPC))</f>
        <v>53</v>
      </c>
      <c r="E24" s="13">
        <v>188</v>
      </c>
      <c r="F24" s="13">
        <v>180</v>
      </c>
      <c r="G24" s="13">
        <v>200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>#</v>
      </c>
      <c r="I24">
        <f t="shared" si="1"/>
        <v>568</v>
      </c>
      <c r="J24">
        <f t="shared" si="2"/>
        <v>189</v>
      </c>
      <c r="K24" cm="1">
        <f t="array" ref="K24">_xlfn.IFS(Q24&lt;&gt;1,"",Q24=1,I24+(3*D24))</f>
        <v>727</v>
      </c>
      <c r="L24" cm="1">
        <f t="array" ref="L24">_xlfn.IFS(Q24&lt;&gt;1,"",COUNT($E$7:G24)&lt;=hcpng,"",COUNT($E$7:G24)&gt;=hcpng,K24)</f>
        <v>727</v>
      </c>
      <c r="M24" cm="1">
        <f t="array" ref="M24">_xlfn.IFS(Q24=1,SUM($E$7:G24),Q24&lt;&gt;1,"")</f>
        <v>8809</v>
      </c>
      <c r="N24" cm="1">
        <f t="array" ref="N24">_xlfn.IFS(Q24=1,COUNT($E$7:G24),Q24&lt;&gt;1,"")</f>
        <v>51</v>
      </c>
      <c r="O24">
        <f>IF(Q24=1,ROUND(AVERAGE($E$7:G24),2),"")</f>
        <v>172.73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241</v>
      </c>
      <c r="X24" cm="1">
        <f t="array" ref="X24">_xlfn.IFS(AND(Q24=1,COUNT($E$7:G24)&gt;hcpng),F24+D24,$A$7=1," ")</f>
        <v>233</v>
      </c>
      <c r="Y24" cm="1">
        <f t="array" ref="Y24">_xlfn.IFS(AND(Q24=1,COUNT($E$7:G24)&gt;hcpng),G24+D24,$A$7=1," ")</f>
        <v>253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172</v>
      </c>
      <c r="D25" s="15" cm="1">
        <f t="array" ref="D25">_xlfn.IFS(Q25&lt;&gt;1,"",Q25=1,TRUNC((HCPB-C25)*HCPPC))</f>
        <v>52</v>
      </c>
      <c r="E25" s="13">
        <v>140</v>
      </c>
      <c r="F25" s="13">
        <v>195</v>
      </c>
      <c r="G25" s="13">
        <v>157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492</v>
      </c>
      <c r="J25">
        <f t="shared" si="2"/>
        <v>164</v>
      </c>
      <c r="K25" cm="1">
        <f t="array" ref="K25">_xlfn.IFS(Q25&lt;&gt;1,"",Q25=1,I25+(3*D25))</f>
        <v>648</v>
      </c>
      <c r="L25" cm="1">
        <f t="array" ref="L25">_xlfn.IFS(Q25&lt;&gt;1,"",COUNT($E$7:G25)&lt;=hcpng,"",COUNT($E$7:G25)&gt;=hcpng,K25)</f>
        <v>648</v>
      </c>
      <c r="M25" cm="1">
        <f t="array" ref="M25">_xlfn.IFS(Q25=1,SUM($E$7:G25),Q25&lt;&gt;1,"")</f>
        <v>9301</v>
      </c>
      <c r="N25" cm="1">
        <f t="array" ref="N25">_xlfn.IFS(Q25=1,COUNT($E$7:G25),Q25&lt;&gt;1,"")</f>
        <v>54</v>
      </c>
      <c r="O25">
        <f>IF(Q25=1,ROUND(AVERAGE($E$7:G25),2),"")</f>
        <v>172.24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192</v>
      </c>
      <c r="X25" cm="1">
        <f t="array" ref="X25">_xlfn.IFS(AND(Q25=1,COUNT($E$7:G25)&gt;hcpng),F25+D25,$A$7=1," ")</f>
        <v>247</v>
      </c>
      <c r="Y25" cm="1">
        <f t="array" ref="Y25">_xlfn.IFS(AND(Q25=1,COUNT($E$7:G25)&gt;hcpng),G25+D25,$A$7=1," ")</f>
        <v>209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172</v>
      </c>
      <c r="D26" s="15" cm="1">
        <f t="array" ref="D26">_xlfn.IFS(Q26&lt;&gt;1,"",Q26=1,TRUNC((HCPB-C26)*HCPPC))</f>
        <v>52</v>
      </c>
      <c r="E26" s="13">
        <v>149</v>
      </c>
      <c r="F26" s="13">
        <v>162</v>
      </c>
      <c r="G26" s="13">
        <v>195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506</v>
      </c>
      <c r="J26">
        <f t="shared" si="2"/>
        <v>168</v>
      </c>
      <c r="K26" cm="1">
        <f t="array" ref="K26">_xlfn.IFS(Q26&lt;&gt;1,"",Q26=1,I26+(3*D26))</f>
        <v>662</v>
      </c>
      <c r="L26" cm="1">
        <f t="array" ref="L26">_xlfn.IFS(Q26&lt;&gt;1,"",COUNT($E$7:G26)&lt;=hcpng,"",COUNT($E$7:G26)&gt;=hcpng,K26)</f>
        <v>662</v>
      </c>
      <c r="M26" cm="1">
        <f t="array" ref="M26">_xlfn.IFS(Q26=1,SUM($E$7:G26),Q26&lt;&gt;1,"")</f>
        <v>9807</v>
      </c>
      <c r="N26" cm="1">
        <f t="array" ref="N26">_xlfn.IFS(Q26=1,COUNT($E$7:G26),Q26&lt;&gt;1,"")</f>
        <v>57</v>
      </c>
      <c r="O26">
        <f>IF(Q26=1,ROUND(AVERAGE($E$7:G26),2),"")</f>
        <v>172.05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201</v>
      </c>
      <c r="X26" cm="1">
        <f t="array" ref="X26">_xlfn.IFS(AND(Q26=1,COUNT($E$7:G26)&gt;hcpng),F26+D26,$A$7=1," ")</f>
        <v>214</v>
      </c>
      <c r="Y26" cm="1">
        <f t="array" ref="Y26">_xlfn.IFS(AND(Q26=1,COUNT($E$7:G26)&gt;hcpng),G26+D26,$A$7=1," ")</f>
        <v>247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172</v>
      </c>
      <c r="D27" s="15" cm="1">
        <f t="array" ref="D27">_xlfn.IFS(Q27&lt;&gt;1,"",Q27=1,TRUNC((HCPB-C27)*HCPPC))</f>
        <v>52</v>
      </c>
      <c r="E27" s="13">
        <v>157</v>
      </c>
      <c r="F27" s="13">
        <v>165</v>
      </c>
      <c r="G27" s="13">
        <v>168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490</v>
      </c>
      <c r="J27">
        <f t="shared" si="2"/>
        <v>163</v>
      </c>
      <c r="K27" cm="1">
        <f t="array" ref="K27">_xlfn.IFS(Q27&lt;&gt;1,"",Q27=1,I27+(3*D27))</f>
        <v>646</v>
      </c>
      <c r="L27" cm="1">
        <f t="array" ref="L27">_xlfn.IFS(Q27&lt;&gt;1,"",COUNT($E$7:G27)&lt;=hcpng,"",COUNT($E$7:G27)&gt;=hcpng,K27)</f>
        <v>646</v>
      </c>
      <c r="M27" cm="1">
        <f t="array" ref="M27">_xlfn.IFS(Q27=1,SUM($E$7:G27),Q27&lt;&gt;1,"")</f>
        <v>10297</v>
      </c>
      <c r="N27" cm="1">
        <f t="array" ref="N27">_xlfn.IFS(Q27=1,COUNT($E$7:G27),Q27&lt;&gt;1,"")</f>
        <v>60</v>
      </c>
      <c r="O27">
        <f>IF(Q27=1,ROUND(AVERAGE($E$7:G27),2),"")</f>
        <v>171.62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209</v>
      </c>
      <c r="X27" cm="1">
        <f t="array" ref="X27">_xlfn.IFS(AND(Q27=1,COUNT($E$7:G27)&gt;hcpng),F27+D27,$A$7=1," ")</f>
        <v>217</v>
      </c>
      <c r="Y27" cm="1">
        <f t="array" ref="Y27">_xlfn.IFS(AND(Q27=1,COUNT($E$7:G27)&gt;hcpng),G27+D27,$A$7=1," ")</f>
        <v>220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171</v>
      </c>
      <c r="D28" s="15" cm="1">
        <f t="array" ref="D28">_xlfn.IFS(Q28&lt;&gt;1,"",Q28=1,TRUNC((HCPB-C28)*HCPPC))</f>
        <v>53</v>
      </c>
      <c r="E28" s="13">
        <v>185</v>
      </c>
      <c r="F28" s="13">
        <v>195</v>
      </c>
      <c r="G28" s="13">
        <v>190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1"/>
        <v>570</v>
      </c>
      <c r="J28">
        <f t="shared" si="2"/>
        <v>190</v>
      </c>
      <c r="K28" cm="1">
        <f t="array" ref="K28">_xlfn.IFS(Q28&lt;&gt;1,"",Q28=1,I28+(3*D28))</f>
        <v>729</v>
      </c>
      <c r="L28" cm="1">
        <f t="array" ref="L28">_xlfn.IFS(Q28&lt;&gt;1,"",COUNT($E$7:G28)&lt;=hcpng,"",COUNT($E$7:G28)&gt;=hcpng,K28)</f>
        <v>729</v>
      </c>
      <c r="M28" cm="1">
        <f t="array" ref="M28">_xlfn.IFS(Q28=1,SUM($E$7:G28),Q28&lt;&gt;1,"")</f>
        <v>10867</v>
      </c>
      <c r="N28" cm="1">
        <f t="array" ref="N28">_xlfn.IFS(Q28=1,COUNT($E$7:G28),Q28&lt;&gt;1,"")</f>
        <v>63</v>
      </c>
      <c r="O28">
        <f>IF(Q28=1,ROUND(AVERAGE($E$7:G28),2),"")</f>
        <v>172.49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238</v>
      </c>
      <c r="X28" cm="1">
        <f t="array" ref="X28">_xlfn.IFS(AND(Q28=1,COUNT($E$7:G28)&gt;hcpng),F28+D28,$A$7=1," ")</f>
        <v>248</v>
      </c>
      <c r="Y28" cm="1">
        <f t="array" ref="Y28">_xlfn.IFS(AND(Q28=1,COUNT($E$7:G28)&gt;hcpng),G28+D28,$A$7=1," ")</f>
        <v>243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172</v>
      </c>
      <c r="D29" s="15" cm="1">
        <f t="array" ref="D29">_xlfn.IFS(Q29&lt;&gt;1,"",Q29=1,TRUNC((HCPB-C29)*HCPPC))</f>
        <v>52</v>
      </c>
      <c r="E29" s="13">
        <v>180</v>
      </c>
      <c r="F29" s="13">
        <v>120</v>
      </c>
      <c r="G29" s="13">
        <v>212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512</v>
      </c>
      <c r="J29">
        <f t="shared" si="2"/>
        <v>170</v>
      </c>
      <c r="K29" cm="1">
        <f t="array" ref="K29">_xlfn.IFS(Q29&lt;&gt;1,"",Q29=1,I29+(3*D29))</f>
        <v>668</v>
      </c>
      <c r="L29" cm="1">
        <f t="array" ref="L29">_xlfn.IFS(Q29&lt;&gt;1,"",COUNT($E$7:G29)&lt;=hcpng,"",COUNT($E$7:G29)&gt;=hcpng,K29)</f>
        <v>668</v>
      </c>
      <c r="M29" cm="1">
        <f t="array" ref="M29">_xlfn.IFS(Q29=1,SUM($E$7:G29),Q29&lt;&gt;1,"")</f>
        <v>11379</v>
      </c>
      <c r="N29" cm="1">
        <f t="array" ref="N29">_xlfn.IFS(Q29=1,COUNT($E$7:G29),Q29&lt;&gt;1,"")</f>
        <v>66</v>
      </c>
      <c r="O29">
        <f>IF(Q29=1,ROUND(AVERAGE($E$7:G29),2),"")</f>
        <v>172.41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232</v>
      </c>
      <c r="X29" cm="1">
        <f t="array" ref="X29">_xlfn.IFS(AND(Q29=1,COUNT($E$7:G29)&gt;hcpng),F29+D29,$A$7=1," ")</f>
        <v>172</v>
      </c>
      <c r="Y29" cm="1">
        <f t="array" ref="Y29">_xlfn.IFS(AND(Q29=1,COUNT($E$7:G29)&gt;hcpng),G29+D29,$A$7=1," ")</f>
        <v>264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172</v>
      </c>
      <c r="D30" s="15" cm="1">
        <f t="array" ref="D30">_xlfn.IFS(Q30&lt;&gt;1,"",Q30=1,TRUNC((HCPB-C30)*HCPPC))</f>
        <v>52</v>
      </c>
      <c r="E30" s="13">
        <v>198</v>
      </c>
      <c r="F30" s="13">
        <v>185</v>
      </c>
      <c r="G30" s="13">
        <v>136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519</v>
      </c>
      <c r="J30">
        <f t="shared" si="2"/>
        <v>173</v>
      </c>
      <c r="K30" cm="1">
        <f t="array" ref="K30">_xlfn.IFS(Q30&lt;&gt;1,"",Q30=1,I30+(3*D30))</f>
        <v>675</v>
      </c>
      <c r="L30" cm="1">
        <f t="array" ref="L30">_xlfn.IFS(Q30&lt;&gt;1,"",COUNT($E$7:G30)&lt;=hcpng,"",COUNT($E$7:G30)&gt;=hcpng,K30)</f>
        <v>675</v>
      </c>
      <c r="M30" cm="1">
        <f t="array" ref="M30">_xlfn.IFS(Q30=1,SUM($E$7:G30),Q30&lt;&gt;1,"")</f>
        <v>11898</v>
      </c>
      <c r="N30" cm="1">
        <f t="array" ref="N30">_xlfn.IFS(Q30=1,COUNT($E$7:G30),Q30&lt;&gt;1,"")</f>
        <v>69</v>
      </c>
      <c r="O30">
        <f>IF(Q30=1,ROUND(AVERAGE($E$7:G30),2),"")</f>
        <v>172.43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250</v>
      </c>
      <c r="X30" cm="1">
        <f t="array" ref="X30">_xlfn.IFS(AND(Q30=1,COUNT($E$7:G30)&gt;hcpng),F30+D30,$A$7=1," ")</f>
        <v>237</v>
      </c>
      <c r="Y30" cm="1">
        <f t="array" ref="Y30">_xlfn.IFS(AND(Q30=1,COUNT($E$7:G30)&gt;hcpng),G30+D30,$A$7=1," ")</f>
        <v>188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172</v>
      </c>
      <c r="D31" s="15" cm="1">
        <f t="array" ref="D31">_xlfn.IFS(Q31&lt;&gt;1,"",Q31=1,TRUNC((HCPB-C31)*HCPPC))</f>
        <v>52</v>
      </c>
      <c r="E31" s="13">
        <v>186</v>
      </c>
      <c r="F31" s="13">
        <v>170</v>
      </c>
      <c r="G31" s="13">
        <v>123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479</v>
      </c>
      <c r="J31">
        <f t="shared" si="2"/>
        <v>159</v>
      </c>
      <c r="K31" cm="1">
        <f t="array" ref="K31">_xlfn.IFS(Q31&lt;&gt;1,"",Q31=1,I31+(3*D31))</f>
        <v>635</v>
      </c>
      <c r="L31" cm="1">
        <f t="array" ref="L31">_xlfn.IFS(Q31&lt;&gt;1,"",COUNT($E$7:G31)&lt;=hcpng,"",COUNT($E$7:G31)&gt;=hcpng,K31)</f>
        <v>635</v>
      </c>
      <c r="M31" cm="1">
        <f t="array" ref="M31">_xlfn.IFS(Q31=1,SUM($E$7:G31),Q31&lt;&gt;1,"")</f>
        <v>12377</v>
      </c>
      <c r="N31" cm="1">
        <f t="array" ref="N31">_xlfn.IFS(Q31=1,COUNT($E$7:G31),Q31&lt;&gt;1,"")</f>
        <v>72</v>
      </c>
      <c r="O31">
        <f>IF(Q31=1,ROUND(AVERAGE($E$7:G31),2),"")</f>
        <v>171.9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238</v>
      </c>
      <c r="X31" cm="1">
        <f t="array" ref="X31">_xlfn.IFS(AND(Q31=1,COUNT($E$7:G31)&gt;hcpng),F31+D31,$A$7=1," ")</f>
        <v>222</v>
      </c>
      <c r="Y31" cm="1">
        <f t="array" ref="Y31">_xlfn.IFS(AND(Q31=1,COUNT($E$7:G31)&gt;hcpng),G31+D31,$A$7=1," ")</f>
        <v>175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171</v>
      </c>
      <c r="D32" s="15" cm="1">
        <f t="array" ref="D32">_xlfn.IFS(Q32&lt;&gt;1,"",Q32=1,TRUNC((HCPB-C32)*HCPPC))</f>
        <v>53</v>
      </c>
      <c r="E32" s="13">
        <v>173</v>
      </c>
      <c r="F32" s="13">
        <v>213</v>
      </c>
      <c r="G32" s="13">
        <v>211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1"/>
        <v>597</v>
      </c>
      <c r="J32">
        <f t="shared" si="2"/>
        <v>199</v>
      </c>
      <c r="K32" cm="1">
        <f t="array" ref="K32">_xlfn.IFS(Q32&lt;&gt;1,"",Q32=1,I32+(3*D32))</f>
        <v>756</v>
      </c>
      <c r="L32" cm="1">
        <f t="array" ref="L32">_xlfn.IFS(Q32&lt;&gt;1,"",COUNT($E$7:G32)&lt;=hcpng,"",COUNT($E$7:G32)&gt;=hcpng,K32)</f>
        <v>756</v>
      </c>
      <c r="M32" cm="1">
        <f t="array" ref="M32">_xlfn.IFS(Q32=1,SUM($E$7:G32),Q32&lt;&gt;1,"")</f>
        <v>12974</v>
      </c>
      <c r="N32" cm="1">
        <f t="array" ref="N32">_xlfn.IFS(Q32=1,COUNT($E$7:G32),Q32&lt;&gt;1,"")</f>
        <v>75</v>
      </c>
      <c r="O32">
        <f>IF(Q32=1,ROUND(AVERAGE($E$7:G32),2),"")</f>
        <v>172.99</v>
      </c>
      <c r="P32" t="str" cm="1">
        <f t="array" ref="P32">_xlfn.IFS(Q32&lt;&gt;1,"",SUM($Q$7:Q32)=1,1,SUM($Q$7:Q32)&lt;&gt;1,"")</f>
        <v/>
      </c>
      <c r="Q32">
        <f t="shared" si="7"/>
        <v>1</v>
      </c>
      <c r="R32">
        <f t="shared" si="4"/>
        <v>597</v>
      </c>
      <c r="S32" t="str" cm="1">
        <f t="array" ref="S32">_xlfn.IFS(E32=$X$5,E32,F32=$X$5,F32,G32=$X$5,G32,$A$7=1,"")</f>
        <v/>
      </c>
      <c r="T32">
        <f t="shared" si="5"/>
        <v>756</v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226</v>
      </c>
      <c r="X32" cm="1">
        <f t="array" ref="X32">_xlfn.IFS(AND(Q32=1,COUNT($E$7:G32)&gt;hcpng),F32+D32,$A$7=1," ")</f>
        <v>266</v>
      </c>
      <c r="Y32" cm="1">
        <f t="array" ref="Y32">_xlfn.IFS(AND(Q32=1,COUNT($E$7:G32)&gt;hcpng),G32+D32,$A$7=1," ")</f>
        <v>264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172</v>
      </c>
      <c r="D33" s="15" cm="1">
        <f t="array" ref="D33">_xlfn.IFS(Q33&lt;&gt;1,"",Q33=1,TRUNC((HCPB-C33)*HCPPC))</f>
        <v>52</v>
      </c>
      <c r="E33" s="13">
        <v>179</v>
      </c>
      <c r="F33" s="13">
        <v>205</v>
      </c>
      <c r="G33" s="13">
        <v>132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516</v>
      </c>
      <c r="J33">
        <f t="shared" si="2"/>
        <v>172</v>
      </c>
      <c r="K33" cm="1">
        <f t="array" ref="K33">_xlfn.IFS(Q33&lt;&gt;1,"",Q33=1,I33+(3*D33))</f>
        <v>672</v>
      </c>
      <c r="L33" cm="1">
        <f t="array" ref="L33">_xlfn.IFS(Q33&lt;&gt;1,"",COUNT($E$7:G33)&lt;=hcpng,"",COUNT($E$7:G33)&gt;=hcpng,K33)</f>
        <v>672</v>
      </c>
      <c r="M33" cm="1">
        <f t="array" ref="M33">_xlfn.IFS(Q33=1,SUM($E$7:G33),Q33&lt;&gt;1,"")</f>
        <v>13490</v>
      </c>
      <c r="N33" cm="1">
        <f t="array" ref="N33">_xlfn.IFS(Q33=1,COUNT($E$7:G33),Q33&lt;&gt;1,"")</f>
        <v>78</v>
      </c>
      <c r="O33">
        <f>IF(Q33=1,ROUND(AVERAGE($E$7:G33),2),"")</f>
        <v>172.95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231</v>
      </c>
      <c r="X33" cm="1">
        <f t="array" ref="X33">_xlfn.IFS(AND(Q33=1,COUNT($E$7:G33)&gt;hcpng),F33+D33,$A$7=1," ")</f>
        <v>257</v>
      </c>
      <c r="Y33" cm="1">
        <f t="array" ref="Y33">_xlfn.IFS(AND(Q33=1,COUNT($E$7:G33)&gt;hcpng),G33+D33,$A$7=1," ")</f>
        <v>184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172</v>
      </c>
      <c r="D34" s="15" cm="1">
        <f t="array" ref="D34">_xlfn.IFS(Q34&lt;&gt;1,"",Q34=1,TRUNC((HCPB-C34)*HCPPC))</f>
        <v>52</v>
      </c>
      <c r="E34" s="13">
        <v>180</v>
      </c>
      <c r="F34" s="13">
        <v>146</v>
      </c>
      <c r="G34" s="13">
        <v>185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511</v>
      </c>
      <c r="J34">
        <f t="shared" si="2"/>
        <v>170</v>
      </c>
      <c r="K34" cm="1">
        <f t="array" ref="K34">_xlfn.IFS(Q34&lt;&gt;1,"",Q34=1,I34+(3*D34))</f>
        <v>667</v>
      </c>
      <c r="L34" cm="1">
        <f t="array" ref="L34">_xlfn.IFS(Q34&lt;&gt;1,"",COUNT($E$7:G34)&lt;=hcpng,"",COUNT($E$7:G34)&gt;=hcpng,K34)</f>
        <v>667</v>
      </c>
      <c r="M34" cm="1">
        <f t="array" ref="M34">_xlfn.IFS(Q34=1,SUM($E$7:G34),Q34&lt;&gt;1,"")</f>
        <v>14001</v>
      </c>
      <c r="N34" cm="1">
        <f t="array" ref="N34">_xlfn.IFS(Q34=1,COUNT($E$7:G34),Q34&lt;&gt;1,"")</f>
        <v>81</v>
      </c>
      <c r="O34">
        <f>IF(Q34=1,ROUND(AVERAGE($E$7:G34),2),"")</f>
        <v>172.85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232</v>
      </c>
      <c r="X34" cm="1">
        <f t="array" ref="X34">_xlfn.IFS(AND(Q34=1,COUNT($E$7:G34)&gt;hcpng),F34+D34,$A$7=1," ")</f>
        <v>198</v>
      </c>
      <c r="Y34" cm="1">
        <f t="array" ref="Y34">_xlfn.IFS(AND(Q34=1,COUNT($E$7:G34)&gt;hcpng),G34+D34,$A$7=1," ")</f>
        <v>237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172</v>
      </c>
      <c r="D35" s="15" cm="1">
        <f t="array" ref="D35">_xlfn.IFS(Q35&lt;&gt;1,"",Q35=1,TRUNC((HCPB-C35)*HCPPC))</f>
        <v>52</v>
      </c>
      <c r="E35" s="13">
        <v>161</v>
      </c>
      <c r="F35" s="13">
        <v>188</v>
      </c>
      <c r="G35" s="13">
        <v>188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537</v>
      </c>
      <c r="J35">
        <f t="shared" si="2"/>
        <v>179</v>
      </c>
      <c r="K35" cm="1">
        <f t="array" ref="K35">_xlfn.IFS(Q35&lt;&gt;1,"",Q35=1,I35+(3*D35))</f>
        <v>693</v>
      </c>
      <c r="L35" cm="1">
        <f t="array" ref="L35">_xlfn.IFS(Q35&lt;&gt;1,"",COUNT($E$7:G35)&lt;=hcpng,"",COUNT($E$7:G35)&gt;=hcpng,K35)</f>
        <v>693</v>
      </c>
      <c r="M35" cm="1">
        <f t="array" ref="M35">_xlfn.IFS(Q35=1,SUM($E$7:G35),Q35&lt;&gt;1,"")</f>
        <v>14538</v>
      </c>
      <c r="N35" cm="1">
        <f t="array" ref="N35">_xlfn.IFS(Q35=1,COUNT($E$7:G35),Q35&lt;&gt;1,"")</f>
        <v>84</v>
      </c>
      <c r="O35">
        <f>IF(Q35=1,ROUND(AVERAGE($E$7:G35),2),"")</f>
        <v>173.07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213</v>
      </c>
      <c r="X35" cm="1">
        <f t="array" ref="X35">_xlfn.IFS(AND(Q35=1,COUNT($E$7:G35)&gt;hcpng),F35+D35,$A$7=1," ")</f>
        <v>240</v>
      </c>
      <c r="Y35" cm="1">
        <f t="array" ref="Y35">_xlfn.IFS(AND(Q35=1,COUNT($E$7:G35)&gt;hcpng),G35+D35,$A$7=1," ")</f>
        <v>240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173</v>
      </c>
      <c r="D36" s="15" cm="1">
        <f t="array" ref="D36">_xlfn.IFS(Q36&lt;&gt;1,"",Q36=1,TRUNC((HCPB-C36)*HCPPC))</f>
        <v>51</v>
      </c>
      <c r="E36" s="13">
        <v>126</v>
      </c>
      <c r="F36" s="13">
        <v>171</v>
      </c>
      <c r="G36" s="13">
        <v>228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525</v>
      </c>
      <c r="J36">
        <f t="shared" si="2"/>
        <v>175</v>
      </c>
      <c r="K36" cm="1">
        <f t="array" ref="K36">_xlfn.IFS(Q36&lt;&gt;1,"",Q36=1,I36+(3*D36))</f>
        <v>678</v>
      </c>
      <c r="L36" cm="1">
        <f t="array" ref="L36">_xlfn.IFS(Q36&lt;&gt;1,"",COUNT($E$7:G36)&lt;=hcpng,"",COUNT($E$7:G36)&gt;=hcpng,K36)</f>
        <v>678</v>
      </c>
      <c r="M36" cm="1">
        <f t="array" ref="M36">_xlfn.IFS(Q36=1,SUM($E$7:G36),Q36&lt;&gt;1,"")</f>
        <v>15063</v>
      </c>
      <c r="N36" cm="1">
        <f t="array" ref="N36">_xlfn.IFS(Q36=1,COUNT($E$7:G36),Q36&lt;&gt;1,"")</f>
        <v>87</v>
      </c>
      <c r="O36">
        <f>IF(Q36=1,ROUND(AVERAGE($E$7:G36),2),"")</f>
        <v>173.14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177</v>
      </c>
      <c r="X36" cm="1">
        <f t="array" ref="X36">_xlfn.IFS(AND(Q36=1,COUNT($E$7:G36)&gt;hcpng),F36+D36,$A$7=1," ")</f>
        <v>222</v>
      </c>
      <c r="Y36" cm="1">
        <f t="array" ref="Y36">_xlfn.IFS(AND(Q36=1,COUNT($E$7:G36)&gt;hcpng),G36+D36,$A$7=1," ")</f>
        <v>279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171.34</v>
      </c>
      <c r="F37" s="17">
        <f>IF(COUNT(F7:F36)&gt;=1,ROUND(SUM(F7:F36)/COUNT(F7:F36),2),"")</f>
        <v>172.48</v>
      </c>
      <c r="G37" s="17">
        <f>IF(COUNT(G7:G36)&gt;=1,ROUND(SUM(G7:G36)/COUNT(G7:G36),2),"")</f>
        <v>175.59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>X</v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>X</v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>X</v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>X</v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25" priority="2">
      <formula>MOD(ROW(),2)=0</formula>
    </cfRule>
  </conditionalFormatting>
  <conditionalFormatting sqref="E7:G36">
    <cfRule type="expression" dxfId="124" priority="1">
      <formula>OR(AND($E7&gt;$C7,$F7&gt;$C7,$G7&gt;$C7,COUNT($E$7:$G7)&gt;12),AND($E7&gt;$C6,$F7&gt;$C6,$G7&gt;$C6,COUNT($E$7:$G7)&gt;12,$H6="#"))</formula>
    </cfRule>
  </conditionalFormatting>
  <pageMargins left="0.3" right="0.3" top="0.3" bottom="0.3" header="0.3" footer="0.3"/>
  <pageSetup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1EBED-40C5-4CB9-8F91-46F7F46A65C0}">
  <sheetPr codeName="Sheet12"/>
  <dimension ref="A1:AB73"/>
  <sheetViews>
    <sheetView topLeftCell="A11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29</v>
      </c>
      <c r="O2" s="8" t="s">
        <v>23</v>
      </c>
      <c r="S2">
        <f>IF(MIN(AA7:AA36)&lt;1,"",MIN(AA7:AA36))</f>
        <v>7</v>
      </c>
      <c r="AB2" t="s">
        <v>72</v>
      </c>
    </row>
    <row r="3" spans="1:28" ht="14.45" customHeight="1" x14ac:dyDescent="0.25">
      <c r="A3" s="6" t="s">
        <v>7</v>
      </c>
      <c r="B3" s="62" t="s">
        <v>107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118</v>
      </c>
      <c r="C4" s="6"/>
      <c r="D4" s="6"/>
      <c r="E4" s="6"/>
      <c r="F4" s="6"/>
      <c r="G4" s="6"/>
      <c r="W4" s="3" t="s">
        <v>33</v>
      </c>
      <c r="X4">
        <f>MAX(I7:I36)</f>
        <v>426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179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275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118</v>
      </c>
      <c r="D7" s="15" cm="1">
        <f t="array" ref="D7">_xlfn.IFS(Q7&lt;&gt;1,"",Q7=1,TRUNC((HCPB-C7)*HCPPC))</f>
        <v>100</v>
      </c>
      <c r="E7" s="13">
        <v>125</v>
      </c>
      <c r="F7" s="13">
        <v>158</v>
      </c>
      <c r="G7" s="13">
        <v>101</v>
      </c>
      <c r="H7" s="16"/>
      <c r="I7">
        <f>IF(Q7=1,SUM(E7:G7),"")</f>
        <v>384</v>
      </c>
      <c r="J7">
        <f>IF(Q7=1,TRUNC(AVERAGE(E7:G7),0),"")</f>
        <v>128</v>
      </c>
      <c r="K7" cm="1">
        <f t="array" ref="K7">_xlfn.IFS(Q7&lt;&gt;1,"",Q7=1,I7+(3*D7))</f>
        <v>684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384</v>
      </c>
      <c r="N7" cm="1">
        <f t="array" ref="N7">_xlfn.IFS(Q7=1,COUNT($E$7:G7),Q7&lt;&gt;1,"")</f>
        <v>3</v>
      </c>
      <c r="O7">
        <f>IF(Q7=1,ROUND(AVERAGE($E$7:G7),2),"")</f>
        <v>128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118</v>
      </c>
      <c r="D8" s="15" cm="1">
        <f t="array" ref="D8">_xlfn.IFS(Q8&lt;&gt;1,"",Q8=1,TRUNC((HCPB-C8)*HCPPC))</f>
        <v>100</v>
      </c>
      <c r="E8" s="13">
        <v>92</v>
      </c>
      <c r="F8" s="13">
        <v>163</v>
      </c>
      <c r="G8" s="13">
        <v>102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357</v>
      </c>
      <c r="J8">
        <f t="shared" ref="J8:J36" si="2">IF(Q8=1,TRUNC(AVERAGE(E8:G8),0),"")</f>
        <v>119</v>
      </c>
      <c r="K8" cm="1">
        <f t="array" ref="K8">_xlfn.IFS(Q8&lt;&gt;1,"",Q8=1,I8+(3*D8))</f>
        <v>657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741</v>
      </c>
      <c r="N8" cm="1">
        <f t="array" ref="N8">_xlfn.IFS(Q8=1,COUNT($E$7:G8),Q8&lt;&gt;1,"")</f>
        <v>6</v>
      </c>
      <c r="O8">
        <f>IF(Q8=1,ROUND(AVERAGE($E$7:G8),2),"")</f>
        <v>123.5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118</v>
      </c>
      <c r="D9" s="15" cm="1">
        <f t="array" ref="D9">_xlfn.IFS(Q9&lt;&gt;1,"",Q9=1,TRUNC((HCPB-C9)*HCPPC))</f>
        <v>100</v>
      </c>
      <c r="E9" s="13">
        <v>93</v>
      </c>
      <c r="F9" s="13">
        <v>175</v>
      </c>
      <c r="G9" s="13">
        <v>139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407</v>
      </c>
      <c r="J9">
        <f t="shared" si="2"/>
        <v>135</v>
      </c>
      <c r="K9" cm="1">
        <f t="array" ref="K9">_xlfn.IFS(Q9&lt;&gt;1,"",Q9=1,I9+(3*D9))</f>
        <v>707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1148</v>
      </c>
      <c r="N9" cm="1">
        <f t="array" ref="N9">_xlfn.IFS(Q9=1,COUNT($E$7:G9),Q9&lt;&gt;1,"")</f>
        <v>9</v>
      </c>
      <c r="O9">
        <f>IF(Q9=1,ROUND(AVERAGE($E$7:G9),2),"")</f>
        <v>127.56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127</v>
      </c>
      <c r="D10" s="15" cm="1">
        <f t="array" ref="D10">_xlfn.IFS(Q10&lt;&gt;1,"",Q10=1,TRUNC((HCPB-C10)*HCPPC))</f>
        <v>92</v>
      </c>
      <c r="E10" s="13">
        <v>146</v>
      </c>
      <c r="F10" s="13">
        <v>111</v>
      </c>
      <c r="G10" s="13">
        <v>108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365</v>
      </c>
      <c r="J10">
        <f t="shared" si="2"/>
        <v>121</v>
      </c>
      <c r="K10" cm="1">
        <f t="array" ref="K10">_xlfn.IFS(Q10&lt;&gt;1,"",Q10=1,I10+(3*D10))</f>
        <v>641</v>
      </c>
      <c r="L10" cm="1">
        <f t="array" ref="L10">_xlfn.IFS(Q10&lt;&gt;1,"",COUNT($E$7:G10)&lt;=hcpng,"",COUNT($E$7:G10)&gt;=hcpng,K10)</f>
        <v>641</v>
      </c>
      <c r="M10" cm="1">
        <f t="array" ref="M10">_xlfn.IFS(Q10=1,SUM($E$7:G10),Q10&lt;&gt;1,"")</f>
        <v>1513</v>
      </c>
      <c r="N10" cm="1">
        <f t="array" ref="N10">_xlfn.IFS(Q10=1,COUNT($E$7:G10),Q10&lt;&gt;1,"")</f>
        <v>12</v>
      </c>
      <c r="O10">
        <f>IF(Q10=1,ROUND(AVERAGE($E$7:G10),2),"")</f>
        <v>126.08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238</v>
      </c>
      <c r="X10" cm="1">
        <f t="array" ref="X10">_xlfn.IFS(AND(Q10=1,COUNT($E$7:G10)&gt;hcpng),F10+D10,$A$7=1," ")</f>
        <v>203</v>
      </c>
      <c r="Y10" cm="1">
        <f t="array" ref="Y10">_xlfn.IFS(AND(Q10=1,COUNT($E$7:G10)&gt;hcpng),G10+D10,$A$7=1," ")</f>
        <v>200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126</v>
      </c>
      <c r="D11" s="15" cm="1">
        <f t="array" ref="D11">_xlfn.IFS(Q11&lt;&gt;1,"",Q11=1,TRUNC((HCPB-C11)*HCPPC))</f>
        <v>93</v>
      </c>
      <c r="E11" s="13">
        <v>140</v>
      </c>
      <c r="F11" s="13">
        <v>115</v>
      </c>
      <c r="G11" s="13">
        <v>102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357</v>
      </c>
      <c r="J11">
        <f t="shared" si="2"/>
        <v>119</v>
      </c>
      <c r="K11" cm="1">
        <f t="array" ref="K11">_xlfn.IFS(Q11&lt;&gt;1,"",Q11=1,I11+(3*D11))</f>
        <v>636</v>
      </c>
      <c r="L11" cm="1">
        <f t="array" ref="L11">_xlfn.IFS(Q11&lt;&gt;1,"",COUNT($E$7:G11)&lt;=hcpng,"",COUNT($E$7:G11)&gt;=hcpng,K11)</f>
        <v>636</v>
      </c>
      <c r="M11" cm="1">
        <f t="array" ref="M11">_xlfn.IFS(Q11=1,SUM($E$7:G11),Q11&lt;&gt;1,"")</f>
        <v>1870</v>
      </c>
      <c r="N11" cm="1">
        <f t="array" ref="N11">_xlfn.IFS(Q11=1,COUNT($E$7:G11),Q11&lt;&gt;1,"")</f>
        <v>15</v>
      </c>
      <c r="O11">
        <f>IF(Q11=1,ROUND(AVERAGE($E$7:G11),2),"")</f>
        <v>124.67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233</v>
      </c>
      <c r="X11" cm="1">
        <f t="array" ref="X11">_xlfn.IFS(AND(Q11=1,COUNT($E$7:G11)&gt;hcpng),F11+D11,$A$7=1," ")</f>
        <v>208</v>
      </c>
      <c r="Y11" cm="1">
        <f t="array" ref="Y11">_xlfn.IFS(AND(Q11=1,COUNT($E$7:G11)&gt;hcpng),G11+D11,$A$7=1," ")</f>
        <v>195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5" t="str" cm="1">
        <f t="array" ref="D12">_xlfn.IFS(Q12&lt;&gt;1,"",Q12=1,TRUNC((HCPB-C12)*HCPPC))</f>
        <v/>
      </c>
      <c r="E12" s="13"/>
      <c r="F12" s="13"/>
      <c r="G12" s="13"/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1"/>
        <v/>
      </c>
      <c r="J12" t="str">
        <f t="shared" si="2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7"/>
        <v/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0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124</v>
      </c>
      <c r="D13" s="15" cm="1">
        <f t="array" ref="D13">_xlfn.IFS(Q13&lt;&gt;1,"",Q13=1,TRUNC((HCPB-C13)*HCPPC))</f>
        <v>95</v>
      </c>
      <c r="E13" s="13">
        <v>133</v>
      </c>
      <c r="F13" s="13">
        <v>133</v>
      </c>
      <c r="G13" s="13">
        <v>151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1"/>
        <v>417</v>
      </c>
      <c r="J13">
        <f t="shared" si="2"/>
        <v>139</v>
      </c>
      <c r="K13" cm="1">
        <f t="array" ref="K13">_xlfn.IFS(Q13&lt;&gt;1,"",Q13=1,I13+(3*D13))</f>
        <v>702</v>
      </c>
      <c r="L13" cm="1">
        <f t="array" ref="L13">_xlfn.IFS(Q13&lt;&gt;1,"",COUNT($E$7:G13)&lt;=hcpng,"",COUNT($E$7:G13)&gt;=hcpng,K13)</f>
        <v>702</v>
      </c>
      <c r="M13" cm="1">
        <f t="array" ref="M13">_xlfn.IFS(Q13=1,SUM($E$7:G13),Q13&lt;&gt;1,"")</f>
        <v>2287</v>
      </c>
      <c r="N13" cm="1">
        <f t="array" ref="N13">_xlfn.IFS(Q13=1,COUNT($E$7:G13),Q13&lt;&gt;1,"")</f>
        <v>18</v>
      </c>
      <c r="O13">
        <f>IF(Q13=1,ROUND(AVERAGE($E$7:G13),2),"")</f>
        <v>127.06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228</v>
      </c>
      <c r="X13" cm="1">
        <f t="array" ref="X13">_xlfn.IFS(AND(Q13=1,COUNT($E$7:G13)&gt;hcpng),F13+D13,$A$7=1," ")</f>
        <v>228</v>
      </c>
      <c r="Y13" cm="1">
        <f t="array" ref="Y13">_xlfn.IFS(AND(Q13=1,COUNT($E$7:G13)&gt;hcpng),G13+D13,$A$7=1," ")</f>
        <v>246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127</v>
      </c>
      <c r="D14" s="15" cm="1">
        <f t="array" ref="D14">_xlfn.IFS(Q14&lt;&gt;1,"",Q14=1,TRUNC((HCPB-C14)*HCPPC))</f>
        <v>92</v>
      </c>
      <c r="E14" s="13">
        <v>129</v>
      </c>
      <c r="F14" s="13">
        <v>126</v>
      </c>
      <c r="G14" s="13">
        <v>136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>2</v>
      </c>
      <c r="I14">
        <f t="shared" si="1"/>
        <v>391</v>
      </c>
      <c r="J14">
        <f t="shared" si="2"/>
        <v>130</v>
      </c>
      <c r="K14" cm="1">
        <f t="array" ref="K14">_xlfn.IFS(Q14&lt;&gt;1,"",Q14=1,I14+(3*D14))</f>
        <v>667</v>
      </c>
      <c r="L14" cm="1">
        <f t="array" ref="L14">_xlfn.IFS(Q14&lt;&gt;1,"",COUNT($E$7:G14)&lt;=hcpng,"",COUNT($E$7:G14)&gt;=hcpng,K14)</f>
        <v>667</v>
      </c>
      <c r="M14" cm="1">
        <f t="array" ref="M14">_xlfn.IFS(Q14=1,SUM($E$7:G14),Q14&lt;&gt;1,"")</f>
        <v>2678</v>
      </c>
      <c r="N14" cm="1">
        <f t="array" ref="N14">_xlfn.IFS(Q14=1,COUNT($E$7:G14),Q14&lt;&gt;1,"")</f>
        <v>21</v>
      </c>
      <c r="O14">
        <f>IF(Q14=1,ROUND(AVERAGE($E$7:G14),2),"")</f>
        <v>127.52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221</v>
      </c>
      <c r="X14" cm="1">
        <f t="array" ref="X14">_xlfn.IFS(AND(Q14=1,COUNT($E$7:G14)&gt;hcpng),F14+D14,$A$7=1," ")</f>
        <v>218</v>
      </c>
      <c r="Y14" cm="1">
        <f t="array" ref="Y14">_xlfn.IFS(AND(Q14=1,COUNT($E$7:G14)&gt;hcpng),G14+D14,$A$7=1," ")</f>
        <v>228</v>
      </c>
      <c r="Z14">
        <f t="shared" si="6"/>
        <v>8</v>
      </c>
      <c r="AA14" cm="1">
        <f t="array" ref="AA14">_xlfn.IFS(COUNTIFS(H14,"#",H13,"#"),A13,COUNTIFS(H14,2,H13,"#"),A13,$A$7=1,"")</f>
        <v>7</v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127</v>
      </c>
      <c r="D15" s="15" cm="1">
        <f t="array" ref="D15">_xlfn.IFS(Q15&lt;&gt;1,"",Q15=1,TRUNC((HCPB-C15)*HCPPC))</f>
        <v>92</v>
      </c>
      <c r="E15" s="13">
        <v>129</v>
      </c>
      <c r="F15" s="13">
        <v>114</v>
      </c>
      <c r="G15" s="13">
        <v>127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370</v>
      </c>
      <c r="J15">
        <f t="shared" si="2"/>
        <v>123</v>
      </c>
      <c r="K15" cm="1">
        <f t="array" ref="K15">_xlfn.IFS(Q15&lt;&gt;1,"",Q15=1,I15+(3*D15))</f>
        <v>646</v>
      </c>
      <c r="L15" cm="1">
        <f t="array" ref="L15">_xlfn.IFS(Q15&lt;&gt;1,"",COUNT($E$7:G15)&lt;=hcpng,"",COUNT($E$7:G15)&gt;=hcpng,K15)</f>
        <v>646</v>
      </c>
      <c r="M15" cm="1">
        <f t="array" ref="M15">_xlfn.IFS(Q15=1,SUM($E$7:G15),Q15&lt;&gt;1,"")</f>
        <v>3048</v>
      </c>
      <c r="N15" cm="1">
        <f t="array" ref="N15">_xlfn.IFS(Q15=1,COUNT($E$7:G15),Q15&lt;&gt;1,"")</f>
        <v>24</v>
      </c>
      <c r="O15">
        <f>IF(Q15=1,ROUND(AVERAGE($E$7:G15),2),"")</f>
        <v>127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221</v>
      </c>
      <c r="X15" cm="1">
        <f t="array" ref="X15">_xlfn.IFS(AND(Q15=1,COUNT($E$7:G15)&gt;hcpng),F15+D15,$A$7=1," ")</f>
        <v>206</v>
      </c>
      <c r="Y15" cm="1">
        <f t="array" ref="Y15">_xlfn.IFS(AND(Q15=1,COUNT($E$7:G15)&gt;hcpng),G15+D15,$A$7=1," ")</f>
        <v>219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127</v>
      </c>
      <c r="D16" s="15" cm="1">
        <f t="array" ref="D16">_xlfn.IFS(Q16&lt;&gt;1,"",Q16=1,TRUNC((HCPB-C16)*HCPPC))</f>
        <v>92</v>
      </c>
      <c r="E16" s="13">
        <v>122</v>
      </c>
      <c r="F16" s="13">
        <v>120</v>
      </c>
      <c r="G16" s="13">
        <v>137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379</v>
      </c>
      <c r="J16">
        <f t="shared" si="2"/>
        <v>126</v>
      </c>
      <c r="K16" cm="1">
        <f t="array" ref="K16">_xlfn.IFS(Q16&lt;&gt;1,"",Q16=1,I16+(3*D16))</f>
        <v>655</v>
      </c>
      <c r="L16" cm="1">
        <f t="array" ref="L16">_xlfn.IFS(Q16&lt;&gt;1,"",COUNT($E$7:G16)&lt;=hcpng,"",COUNT($E$7:G16)&gt;=hcpng,K16)</f>
        <v>655</v>
      </c>
      <c r="M16" cm="1">
        <f t="array" ref="M16">_xlfn.IFS(Q16=1,SUM($E$7:G16),Q16&lt;&gt;1,"")</f>
        <v>3427</v>
      </c>
      <c r="N16" cm="1">
        <f t="array" ref="N16">_xlfn.IFS(Q16=1,COUNT($E$7:G16),Q16&lt;&gt;1,"")</f>
        <v>27</v>
      </c>
      <c r="O16">
        <f>IF(Q16=1,ROUND(AVERAGE($E$7:G16),2),"")</f>
        <v>126.93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214</v>
      </c>
      <c r="X16" cm="1">
        <f t="array" ref="X16">_xlfn.IFS(AND(Q16=1,COUNT($E$7:G16)&gt;hcpng),F16+D16,$A$7=1," ")</f>
        <v>212</v>
      </c>
      <c r="Y16" cm="1">
        <f t="array" ref="Y16">_xlfn.IFS(AND(Q16=1,COUNT($E$7:G16)&gt;hcpng),G16+D16,$A$7=1," ")</f>
        <v>229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5" t="str" cm="1">
        <f t="array" ref="D17">_xlfn.IFS(Q17&lt;&gt;1,"",Q17=1,TRUNC((HCPB-C17)*HCPPC))</f>
        <v/>
      </c>
      <c r="E17" s="13"/>
      <c r="F17" s="13"/>
      <c r="G17" s="13"/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1"/>
        <v/>
      </c>
      <c r="J17" t="str">
        <f t="shared" si="2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7"/>
        <v/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6"/>
        <v>0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126</v>
      </c>
      <c r="D18" s="15" cm="1">
        <f t="array" ref="D18">_xlfn.IFS(Q18&lt;&gt;1,"",Q18=1,TRUNC((HCPB-C18)*HCPPC))</f>
        <v>93</v>
      </c>
      <c r="E18" s="13">
        <v>125</v>
      </c>
      <c r="F18" s="13">
        <v>121</v>
      </c>
      <c r="G18" s="13">
        <v>113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359</v>
      </c>
      <c r="J18">
        <f t="shared" si="2"/>
        <v>119</v>
      </c>
      <c r="K18" cm="1">
        <f t="array" ref="K18">_xlfn.IFS(Q18&lt;&gt;1,"",Q18=1,I18+(3*D18))</f>
        <v>638</v>
      </c>
      <c r="L18" cm="1">
        <f t="array" ref="L18">_xlfn.IFS(Q18&lt;&gt;1,"",COUNT($E$7:G18)&lt;=hcpng,"",COUNT($E$7:G18)&gt;=hcpng,K18)</f>
        <v>638</v>
      </c>
      <c r="M18" cm="1">
        <f t="array" ref="M18">_xlfn.IFS(Q18=1,SUM($E$7:G18),Q18&lt;&gt;1,"")</f>
        <v>3786</v>
      </c>
      <c r="N18" cm="1">
        <f t="array" ref="N18">_xlfn.IFS(Q18=1,COUNT($E$7:G18),Q18&lt;&gt;1,"")</f>
        <v>30</v>
      </c>
      <c r="O18">
        <f>IF(Q18=1,ROUND(AVERAGE($E$7:G18),2),"")</f>
        <v>126.2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218</v>
      </c>
      <c r="X18" cm="1">
        <f t="array" ref="X18">_xlfn.IFS(AND(Q18=1,COUNT($E$7:G18)&gt;hcpng),F18+D18,$A$7=1," ")</f>
        <v>214</v>
      </c>
      <c r="Y18" cm="1">
        <f t="array" ref="Y18">_xlfn.IFS(AND(Q18=1,COUNT($E$7:G18)&gt;hcpng),G18+D18,$A$7=1," ")</f>
        <v>206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126</v>
      </c>
      <c r="D19" s="15" cm="1">
        <f t="array" ref="D19">_xlfn.IFS(Q19&lt;&gt;1,"",Q19=1,TRUNC((HCPB-C19)*HCPPC))</f>
        <v>93</v>
      </c>
      <c r="E19" s="13">
        <v>137</v>
      </c>
      <c r="F19" s="13">
        <v>133</v>
      </c>
      <c r="G19" s="13">
        <v>143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>#</v>
      </c>
      <c r="I19">
        <f t="shared" si="1"/>
        <v>413</v>
      </c>
      <c r="J19">
        <f t="shared" si="2"/>
        <v>137</v>
      </c>
      <c r="K19" cm="1">
        <f t="array" ref="K19">_xlfn.IFS(Q19&lt;&gt;1,"",Q19=1,I19+(3*D19))</f>
        <v>692</v>
      </c>
      <c r="L19" cm="1">
        <f t="array" ref="L19">_xlfn.IFS(Q19&lt;&gt;1,"",COUNT($E$7:G19)&lt;=hcpng,"",COUNT($E$7:G19)&gt;=hcpng,K19)</f>
        <v>692</v>
      </c>
      <c r="M19" cm="1">
        <f t="array" ref="M19">_xlfn.IFS(Q19=1,SUM($E$7:G19),Q19&lt;&gt;1,"")</f>
        <v>4199</v>
      </c>
      <c r="N19" cm="1">
        <f t="array" ref="N19">_xlfn.IFS(Q19=1,COUNT($E$7:G19),Q19&lt;&gt;1,"")</f>
        <v>33</v>
      </c>
      <c r="O19">
        <f>IF(Q19=1,ROUND(AVERAGE($E$7:G19),2),"")</f>
        <v>127.24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230</v>
      </c>
      <c r="X19" cm="1">
        <f t="array" ref="X19">_xlfn.IFS(AND(Q19=1,COUNT($E$7:G19)&gt;hcpng),F19+D19,$A$7=1," ")</f>
        <v>226</v>
      </c>
      <c r="Y19" cm="1">
        <f t="array" ref="Y19">_xlfn.IFS(AND(Q19=1,COUNT($E$7:G19)&gt;hcpng),G19+D19,$A$7=1," ")</f>
        <v>236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127</v>
      </c>
      <c r="D20" s="15" cm="1">
        <f t="array" ref="D20">_xlfn.IFS(Q20&lt;&gt;1,"",Q20=1,TRUNC((HCPB-C20)*HCPPC))</f>
        <v>92</v>
      </c>
      <c r="E20" s="13">
        <v>109</v>
      </c>
      <c r="F20" s="13">
        <v>118</v>
      </c>
      <c r="G20" s="13">
        <v>122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349</v>
      </c>
      <c r="J20">
        <f t="shared" si="2"/>
        <v>116</v>
      </c>
      <c r="K20" cm="1">
        <f t="array" ref="K20">_xlfn.IFS(Q20&lt;&gt;1,"",Q20=1,I20+(3*D20))</f>
        <v>625</v>
      </c>
      <c r="L20" cm="1">
        <f t="array" ref="L20">_xlfn.IFS(Q20&lt;&gt;1,"",COUNT($E$7:G20)&lt;=hcpng,"",COUNT($E$7:G20)&gt;=hcpng,K20)</f>
        <v>625</v>
      </c>
      <c r="M20" cm="1">
        <f t="array" ref="M20">_xlfn.IFS(Q20=1,SUM($E$7:G20),Q20&lt;&gt;1,"")</f>
        <v>4548</v>
      </c>
      <c r="N20" cm="1">
        <f t="array" ref="N20">_xlfn.IFS(Q20=1,COUNT($E$7:G20),Q20&lt;&gt;1,"")</f>
        <v>36</v>
      </c>
      <c r="O20">
        <f>IF(Q20=1,ROUND(AVERAGE($E$7:G20),2),"")</f>
        <v>126.33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201</v>
      </c>
      <c r="X20" cm="1">
        <f t="array" ref="X20">_xlfn.IFS(AND(Q20=1,COUNT($E$7:G20)&gt;hcpng),F20+D20,$A$7=1," ")</f>
        <v>210</v>
      </c>
      <c r="Y20" cm="1">
        <f t="array" ref="Y20">_xlfn.IFS(AND(Q20=1,COUNT($E$7:G20)&gt;hcpng),G20+D20,$A$7=1," ")</f>
        <v>214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126</v>
      </c>
      <c r="D21" s="15" cm="1">
        <f t="array" ref="D21">_xlfn.IFS(Q21&lt;&gt;1,"",Q21=1,TRUNC((HCPB-C21)*HCPPC))</f>
        <v>93</v>
      </c>
      <c r="E21" s="13">
        <v>121</v>
      </c>
      <c r="F21" s="13">
        <v>110</v>
      </c>
      <c r="G21" s="13">
        <v>104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335</v>
      </c>
      <c r="J21">
        <f t="shared" si="2"/>
        <v>111</v>
      </c>
      <c r="K21" cm="1">
        <f t="array" ref="K21">_xlfn.IFS(Q21&lt;&gt;1,"",Q21=1,I21+(3*D21))</f>
        <v>614</v>
      </c>
      <c r="L21" cm="1">
        <f t="array" ref="L21">_xlfn.IFS(Q21&lt;&gt;1,"",COUNT($E$7:G21)&lt;=hcpng,"",COUNT($E$7:G21)&gt;=hcpng,K21)</f>
        <v>614</v>
      </c>
      <c r="M21" cm="1">
        <f t="array" ref="M21">_xlfn.IFS(Q21=1,SUM($E$7:G21),Q21&lt;&gt;1,"")</f>
        <v>4883</v>
      </c>
      <c r="N21" cm="1">
        <f t="array" ref="N21">_xlfn.IFS(Q21=1,COUNT($E$7:G21),Q21&lt;&gt;1,"")</f>
        <v>39</v>
      </c>
      <c r="O21">
        <f>IF(Q21=1,ROUND(AVERAGE($E$7:G21),2),"")</f>
        <v>125.21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214</v>
      </c>
      <c r="X21" cm="1">
        <f t="array" ref="X21">_xlfn.IFS(AND(Q21=1,COUNT($E$7:G21)&gt;hcpng),F21+D21,$A$7=1," ")</f>
        <v>203</v>
      </c>
      <c r="Y21" cm="1">
        <f t="array" ref="Y21">_xlfn.IFS(AND(Q21=1,COUNT($E$7:G21)&gt;hcpng),G21+D21,$A$7=1," ")</f>
        <v>197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125</v>
      </c>
      <c r="D22" s="15" cm="1">
        <f t="array" ref="D22">_xlfn.IFS(Q22&lt;&gt;1,"",Q22=1,TRUNC((HCPB-C22)*HCPPC))</f>
        <v>94</v>
      </c>
      <c r="E22" s="13">
        <v>102</v>
      </c>
      <c r="F22" s="13">
        <v>144</v>
      </c>
      <c r="G22" s="13">
        <v>116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362</v>
      </c>
      <c r="J22">
        <f t="shared" si="2"/>
        <v>120</v>
      </c>
      <c r="K22" cm="1">
        <f t="array" ref="K22">_xlfn.IFS(Q22&lt;&gt;1,"",Q22=1,I22+(3*D22))</f>
        <v>644</v>
      </c>
      <c r="L22" cm="1">
        <f t="array" ref="L22">_xlfn.IFS(Q22&lt;&gt;1,"",COUNT($E$7:G22)&lt;=hcpng,"",COUNT($E$7:G22)&gt;=hcpng,K22)</f>
        <v>644</v>
      </c>
      <c r="M22" cm="1">
        <f t="array" ref="M22">_xlfn.IFS(Q22=1,SUM($E$7:G22),Q22&lt;&gt;1,"")</f>
        <v>5245</v>
      </c>
      <c r="N22" cm="1">
        <f t="array" ref="N22">_xlfn.IFS(Q22=1,COUNT($E$7:G22),Q22&lt;&gt;1,"")</f>
        <v>42</v>
      </c>
      <c r="O22">
        <f>IF(Q22=1,ROUND(AVERAGE($E$7:G22),2),"")</f>
        <v>124.88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196</v>
      </c>
      <c r="X22" cm="1">
        <f t="array" ref="X22">_xlfn.IFS(AND(Q22=1,COUNT($E$7:G22)&gt;hcpng),F22+D22,$A$7=1," ")</f>
        <v>238</v>
      </c>
      <c r="Y22" cm="1">
        <f t="array" ref="Y22">_xlfn.IFS(AND(Q22=1,COUNT($E$7:G22)&gt;hcpng),G22+D22,$A$7=1," ")</f>
        <v>210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124</v>
      </c>
      <c r="D23" s="15" cm="1">
        <f t="array" ref="D23">_xlfn.IFS(Q23&lt;&gt;1,"",Q23=1,TRUNC((HCPB-C23)*HCPPC))</f>
        <v>95</v>
      </c>
      <c r="E23" s="13">
        <v>105</v>
      </c>
      <c r="F23" s="13">
        <v>114</v>
      </c>
      <c r="G23" s="13">
        <v>130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349</v>
      </c>
      <c r="J23">
        <f t="shared" si="2"/>
        <v>116</v>
      </c>
      <c r="K23" cm="1">
        <f t="array" ref="K23">_xlfn.IFS(Q23&lt;&gt;1,"",Q23=1,I23+(3*D23))</f>
        <v>634</v>
      </c>
      <c r="L23" cm="1">
        <f t="array" ref="L23">_xlfn.IFS(Q23&lt;&gt;1,"",COUNT($E$7:G23)&lt;=hcpng,"",COUNT($E$7:G23)&gt;=hcpng,K23)</f>
        <v>634</v>
      </c>
      <c r="M23" cm="1">
        <f t="array" ref="M23">_xlfn.IFS(Q23=1,SUM($E$7:G23),Q23&lt;&gt;1,"")</f>
        <v>5594</v>
      </c>
      <c r="N23" cm="1">
        <f t="array" ref="N23">_xlfn.IFS(Q23=1,COUNT($E$7:G23),Q23&lt;&gt;1,"")</f>
        <v>45</v>
      </c>
      <c r="O23">
        <f>IF(Q23=1,ROUND(AVERAGE($E$7:G23),2),"")</f>
        <v>124.31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200</v>
      </c>
      <c r="X23" cm="1">
        <f t="array" ref="X23">_xlfn.IFS(AND(Q23=1,COUNT($E$7:G23)&gt;hcpng),F23+D23,$A$7=1," ")</f>
        <v>209</v>
      </c>
      <c r="Y23" cm="1">
        <f t="array" ref="Y23">_xlfn.IFS(AND(Q23=1,COUNT($E$7:G23)&gt;hcpng),G23+D23,$A$7=1," ")</f>
        <v>225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124</v>
      </c>
      <c r="D24" s="15" cm="1">
        <f t="array" ref="D24">_xlfn.IFS(Q24&lt;&gt;1,"",Q24=1,TRUNC((HCPB-C24)*HCPPC))</f>
        <v>95</v>
      </c>
      <c r="E24" s="13">
        <v>128</v>
      </c>
      <c r="F24" s="13">
        <v>116</v>
      </c>
      <c r="G24" s="13">
        <v>129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373</v>
      </c>
      <c r="J24">
        <f t="shared" si="2"/>
        <v>124</v>
      </c>
      <c r="K24" cm="1">
        <f t="array" ref="K24">_xlfn.IFS(Q24&lt;&gt;1,"",Q24=1,I24+(3*D24))</f>
        <v>658</v>
      </c>
      <c r="L24" cm="1">
        <f t="array" ref="L24">_xlfn.IFS(Q24&lt;&gt;1,"",COUNT($E$7:G24)&lt;=hcpng,"",COUNT($E$7:G24)&gt;=hcpng,K24)</f>
        <v>658</v>
      </c>
      <c r="M24" cm="1">
        <f t="array" ref="M24">_xlfn.IFS(Q24=1,SUM($E$7:G24),Q24&lt;&gt;1,"")</f>
        <v>5967</v>
      </c>
      <c r="N24" cm="1">
        <f t="array" ref="N24">_xlfn.IFS(Q24=1,COUNT($E$7:G24),Q24&lt;&gt;1,"")</f>
        <v>48</v>
      </c>
      <c r="O24">
        <f>IF(Q24=1,ROUND(AVERAGE($E$7:G24),2),"")</f>
        <v>124.31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223</v>
      </c>
      <c r="X24" cm="1">
        <f t="array" ref="X24">_xlfn.IFS(AND(Q24=1,COUNT($E$7:G24)&gt;hcpng),F24+D24,$A$7=1," ")</f>
        <v>211</v>
      </c>
      <c r="Y24" cm="1">
        <f t="array" ref="Y24">_xlfn.IFS(AND(Q24=1,COUNT($E$7:G24)&gt;hcpng),G24+D24,$A$7=1," ")</f>
        <v>224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124</v>
      </c>
      <c r="D25" s="15" cm="1">
        <f t="array" ref="D25">_xlfn.IFS(Q25&lt;&gt;1,"",Q25=1,TRUNC((HCPB-C25)*HCPPC))</f>
        <v>95</v>
      </c>
      <c r="E25" s="13">
        <v>105</v>
      </c>
      <c r="F25" s="13">
        <v>83</v>
      </c>
      <c r="G25" s="13">
        <v>162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350</v>
      </c>
      <c r="J25">
        <f t="shared" si="2"/>
        <v>116</v>
      </c>
      <c r="K25" cm="1">
        <f t="array" ref="K25">_xlfn.IFS(Q25&lt;&gt;1,"",Q25=1,I25+(3*D25))</f>
        <v>635</v>
      </c>
      <c r="L25" cm="1">
        <f t="array" ref="L25">_xlfn.IFS(Q25&lt;&gt;1,"",COUNT($E$7:G25)&lt;=hcpng,"",COUNT($E$7:G25)&gt;=hcpng,K25)</f>
        <v>635</v>
      </c>
      <c r="M25" cm="1">
        <f t="array" ref="M25">_xlfn.IFS(Q25=1,SUM($E$7:G25),Q25&lt;&gt;1,"")</f>
        <v>6317</v>
      </c>
      <c r="N25" cm="1">
        <f t="array" ref="N25">_xlfn.IFS(Q25=1,COUNT($E$7:G25),Q25&lt;&gt;1,"")</f>
        <v>51</v>
      </c>
      <c r="O25">
        <f>IF(Q25=1,ROUND(AVERAGE($E$7:G25),2),"")</f>
        <v>123.86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200</v>
      </c>
      <c r="X25" cm="1">
        <f t="array" ref="X25">_xlfn.IFS(AND(Q25=1,COUNT($E$7:G25)&gt;hcpng),F25+D25,$A$7=1," ")</f>
        <v>178</v>
      </c>
      <c r="Y25" cm="1">
        <f t="array" ref="Y25">_xlfn.IFS(AND(Q25=1,COUNT($E$7:G25)&gt;hcpng),G25+D25,$A$7=1," ")</f>
        <v>257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123</v>
      </c>
      <c r="D26" s="15" cm="1">
        <f t="array" ref="D26">_xlfn.IFS(Q26&lt;&gt;1,"",Q26=1,TRUNC((HCPB-C26)*HCPPC))</f>
        <v>96</v>
      </c>
      <c r="E26" s="13">
        <v>135</v>
      </c>
      <c r="F26" s="13">
        <v>108</v>
      </c>
      <c r="G26" s="13">
        <v>125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368</v>
      </c>
      <c r="J26">
        <f t="shared" si="2"/>
        <v>122</v>
      </c>
      <c r="K26" cm="1">
        <f t="array" ref="K26">_xlfn.IFS(Q26&lt;&gt;1,"",Q26=1,I26+(3*D26))</f>
        <v>656</v>
      </c>
      <c r="L26" cm="1">
        <f t="array" ref="L26">_xlfn.IFS(Q26&lt;&gt;1,"",COUNT($E$7:G26)&lt;=hcpng,"",COUNT($E$7:G26)&gt;=hcpng,K26)</f>
        <v>656</v>
      </c>
      <c r="M26" cm="1">
        <f t="array" ref="M26">_xlfn.IFS(Q26=1,SUM($E$7:G26),Q26&lt;&gt;1,"")</f>
        <v>6685</v>
      </c>
      <c r="N26" cm="1">
        <f t="array" ref="N26">_xlfn.IFS(Q26=1,COUNT($E$7:G26),Q26&lt;&gt;1,"")</f>
        <v>54</v>
      </c>
      <c r="O26">
        <f>IF(Q26=1,ROUND(AVERAGE($E$7:G26),2),"")</f>
        <v>123.8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231</v>
      </c>
      <c r="X26" cm="1">
        <f t="array" ref="X26">_xlfn.IFS(AND(Q26=1,COUNT($E$7:G26)&gt;hcpng),F26+D26,$A$7=1," ")</f>
        <v>204</v>
      </c>
      <c r="Y26" cm="1">
        <f t="array" ref="Y26">_xlfn.IFS(AND(Q26=1,COUNT($E$7:G26)&gt;hcpng),G26+D26,$A$7=1," ")</f>
        <v>221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123</v>
      </c>
      <c r="D27" s="15" cm="1">
        <f t="array" ref="D27">_xlfn.IFS(Q27&lt;&gt;1,"",Q27=1,TRUNC((HCPB-C27)*HCPPC))</f>
        <v>96</v>
      </c>
      <c r="E27" s="13">
        <v>120</v>
      </c>
      <c r="F27" s="13">
        <v>97</v>
      </c>
      <c r="G27" s="13">
        <v>97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314</v>
      </c>
      <c r="J27">
        <f t="shared" si="2"/>
        <v>104</v>
      </c>
      <c r="K27" cm="1">
        <f t="array" ref="K27">_xlfn.IFS(Q27&lt;&gt;1,"",Q27=1,I27+(3*D27))</f>
        <v>602</v>
      </c>
      <c r="L27" cm="1">
        <f t="array" ref="L27">_xlfn.IFS(Q27&lt;&gt;1,"",COUNT($E$7:G27)&lt;=hcpng,"",COUNT($E$7:G27)&gt;=hcpng,K27)</f>
        <v>602</v>
      </c>
      <c r="M27" cm="1">
        <f t="array" ref="M27">_xlfn.IFS(Q27=1,SUM($E$7:G27),Q27&lt;&gt;1,"")</f>
        <v>6999</v>
      </c>
      <c r="N27" cm="1">
        <f t="array" ref="N27">_xlfn.IFS(Q27=1,COUNT($E$7:G27),Q27&lt;&gt;1,"")</f>
        <v>57</v>
      </c>
      <c r="O27">
        <f>IF(Q27=1,ROUND(AVERAGE($E$7:G27),2),"")</f>
        <v>122.79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216</v>
      </c>
      <c r="X27" cm="1">
        <f t="array" ref="X27">_xlfn.IFS(AND(Q27=1,COUNT($E$7:G27)&gt;hcpng),F27+D27,$A$7=1," ")</f>
        <v>193</v>
      </c>
      <c r="Y27" cm="1">
        <f t="array" ref="Y27">_xlfn.IFS(AND(Q27=1,COUNT($E$7:G27)&gt;hcpng),G27+D27,$A$7=1," ")</f>
        <v>193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122</v>
      </c>
      <c r="D28" s="15" cm="1">
        <f t="array" ref="D28">_xlfn.IFS(Q28&lt;&gt;1,"",Q28=1,TRUNC((HCPB-C28)*HCPPC))</f>
        <v>97</v>
      </c>
      <c r="E28" s="13">
        <v>162</v>
      </c>
      <c r="F28" s="13">
        <v>91</v>
      </c>
      <c r="G28" s="13">
        <v>137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390</v>
      </c>
      <c r="J28">
        <f t="shared" si="2"/>
        <v>130</v>
      </c>
      <c r="K28" cm="1">
        <f t="array" ref="K28">_xlfn.IFS(Q28&lt;&gt;1,"",Q28=1,I28+(3*D28))</f>
        <v>681</v>
      </c>
      <c r="L28" cm="1">
        <f t="array" ref="L28">_xlfn.IFS(Q28&lt;&gt;1,"",COUNT($E$7:G28)&lt;=hcpng,"",COUNT($E$7:G28)&gt;=hcpng,K28)</f>
        <v>681</v>
      </c>
      <c r="M28" cm="1">
        <f t="array" ref="M28">_xlfn.IFS(Q28=1,SUM($E$7:G28),Q28&lt;&gt;1,"")</f>
        <v>7389</v>
      </c>
      <c r="N28" cm="1">
        <f t="array" ref="N28">_xlfn.IFS(Q28=1,COUNT($E$7:G28),Q28&lt;&gt;1,"")</f>
        <v>60</v>
      </c>
      <c r="O28">
        <f>IF(Q28=1,ROUND(AVERAGE($E$7:G28),2),"")</f>
        <v>123.15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259</v>
      </c>
      <c r="X28" cm="1">
        <f t="array" ref="X28">_xlfn.IFS(AND(Q28=1,COUNT($E$7:G28)&gt;hcpng),F28+D28,$A$7=1," ")</f>
        <v>188</v>
      </c>
      <c r="Y28" cm="1">
        <f t="array" ref="Y28">_xlfn.IFS(AND(Q28=1,COUNT($E$7:G28)&gt;hcpng),G28+D28,$A$7=1," ")</f>
        <v>234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123</v>
      </c>
      <c r="D29" s="15" cm="1">
        <f t="array" ref="D29">_xlfn.IFS(Q29&lt;&gt;1,"",Q29=1,TRUNC((HCPB-C29)*HCPPC))</f>
        <v>96</v>
      </c>
      <c r="E29" s="13">
        <v>119</v>
      </c>
      <c r="F29" s="13">
        <v>143</v>
      </c>
      <c r="G29" s="13">
        <v>164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426</v>
      </c>
      <c r="J29">
        <f t="shared" si="2"/>
        <v>142</v>
      </c>
      <c r="K29" cm="1">
        <f t="array" ref="K29">_xlfn.IFS(Q29&lt;&gt;1,"",Q29=1,I29+(3*D29))</f>
        <v>714</v>
      </c>
      <c r="L29" cm="1">
        <f t="array" ref="L29">_xlfn.IFS(Q29&lt;&gt;1,"",COUNT($E$7:G29)&lt;=hcpng,"",COUNT($E$7:G29)&gt;=hcpng,K29)</f>
        <v>714</v>
      </c>
      <c r="M29" cm="1">
        <f t="array" ref="M29">_xlfn.IFS(Q29=1,SUM($E$7:G29),Q29&lt;&gt;1,"")</f>
        <v>7815</v>
      </c>
      <c r="N29" cm="1">
        <f t="array" ref="N29">_xlfn.IFS(Q29=1,COUNT($E$7:G29),Q29&lt;&gt;1,"")</f>
        <v>63</v>
      </c>
      <c r="O29">
        <f>IF(Q29=1,ROUND(AVERAGE($E$7:G29),2),"")</f>
        <v>124.05</v>
      </c>
      <c r="P29" t="str" cm="1">
        <f t="array" ref="P29">_xlfn.IFS(Q29&lt;&gt;1,"",SUM($Q$7:Q29)=1,1,SUM($Q$7:Q29)&lt;&gt;1,"")</f>
        <v/>
      </c>
      <c r="Q29">
        <f t="shared" si="7"/>
        <v>1</v>
      </c>
      <c r="R29">
        <f t="shared" si="4"/>
        <v>426</v>
      </c>
      <c r="S29" t="str" cm="1">
        <f t="array" ref="S29">_xlfn.IFS(E29=$X$5,E29,F29=$X$5,F29,G29=$X$5,G29,$A$7=1,"")</f>
        <v/>
      </c>
      <c r="T29">
        <f t="shared" si="5"/>
        <v>714</v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215</v>
      </c>
      <c r="X29" cm="1">
        <f t="array" ref="X29">_xlfn.IFS(AND(Q29=1,COUNT($E$7:G29)&gt;hcpng),F29+D29,$A$7=1," ")</f>
        <v>239</v>
      </c>
      <c r="Y29" cm="1">
        <f t="array" ref="Y29">_xlfn.IFS(AND(Q29=1,COUNT($E$7:G29)&gt;hcpng),G29+D29,$A$7=1," ")</f>
        <v>260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124</v>
      </c>
      <c r="D30" s="15" cm="1">
        <f t="array" ref="D30">_xlfn.IFS(Q30&lt;&gt;1,"",Q30=1,TRUNC((HCPB-C30)*HCPPC))</f>
        <v>95</v>
      </c>
      <c r="E30" s="13">
        <v>124</v>
      </c>
      <c r="F30" s="13">
        <v>105</v>
      </c>
      <c r="G30" s="13">
        <v>141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370</v>
      </c>
      <c r="J30">
        <f t="shared" si="2"/>
        <v>123</v>
      </c>
      <c r="K30" cm="1">
        <f t="array" ref="K30">_xlfn.IFS(Q30&lt;&gt;1,"",Q30=1,I30+(3*D30))</f>
        <v>655</v>
      </c>
      <c r="L30" cm="1">
        <f t="array" ref="L30">_xlfn.IFS(Q30&lt;&gt;1,"",COUNT($E$7:G30)&lt;=hcpng,"",COUNT($E$7:G30)&gt;=hcpng,K30)</f>
        <v>655</v>
      </c>
      <c r="M30" cm="1">
        <f t="array" ref="M30">_xlfn.IFS(Q30=1,SUM($E$7:G30),Q30&lt;&gt;1,"")</f>
        <v>8185</v>
      </c>
      <c r="N30" cm="1">
        <f t="array" ref="N30">_xlfn.IFS(Q30=1,COUNT($E$7:G30),Q30&lt;&gt;1,"")</f>
        <v>66</v>
      </c>
      <c r="O30">
        <f>IF(Q30=1,ROUND(AVERAGE($E$7:G30),2),"")</f>
        <v>124.02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219</v>
      </c>
      <c r="X30" cm="1">
        <f t="array" ref="X30">_xlfn.IFS(AND(Q30=1,COUNT($E$7:G30)&gt;hcpng),F30+D30,$A$7=1," ")</f>
        <v>200</v>
      </c>
      <c r="Y30" cm="1">
        <f t="array" ref="Y30">_xlfn.IFS(AND(Q30=1,COUNT($E$7:G30)&gt;hcpng),G30+D30,$A$7=1," ")</f>
        <v>236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124</v>
      </c>
      <c r="D31" s="15" cm="1">
        <f t="array" ref="D31">_xlfn.IFS(Q31&lt;&gt;1,"",Q31=1,TRUNC((HCPB-C31)*HCPPC))</f>
        <v>95</v>
      </c>
      <c r="E31" s="13">
        <v>81</v>
      </c>
      <c r="F31" s="13">
        <v>107</v>
      </c>
      <c r="G31" s="13">
        <v>86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274</v>
      </c>
      <c r="J31">
        <f t="shared" si="2"/>
        <v>91</v>
      </c>
      <c r="K31" cm="1">
        <f t="array" ref="K31">_xlfn.IFS(Q31&lt;&gt;1,"",Q31=1,I31+(3*D31))</f>
        <v>559</v>
      </c>
      <c r="L31" cm="1">
        <f t="array" ref="L31">_xlfn.IFS(Q31&lt;&gt;1,"",COUNT($E$7:G31)&lt;=hcpng,"",COUNT($E$7:G31)&gt;=hcpng,K31)</f>
        <v>559</v>
      </c>
      <c r="M31" cm="1">
        <f t="array" ref="M31">_xlfn.IFS(Q31=1,SUM($E$7:G31),Q31&lt;&gt;1,"")</f>
        <v>8459</v>
      </c>
      <c r="N31" cm="1">
        <f t="array" ref="N31">_xlfn.IFS(Q31=1,COUNT($E$7:G31),Q31&lt;&gt;1,"")</f>
        <v>69</v>
      </c>
      <c r="O31">
        <f>IF(Q31=1,ROUND(AVERAGE($E$7:G31),2),"")</f>
        <v>122.59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176</v>
      </c>
      <c r="X31" cm="1">
        <f t="array" ref="X31">_xlfn.IFS(AND(Q31=1,COUNT($E$7:G31)&gt;hcpng),F31+D31,$A$7=1," ")</f>
        <v>202</v>
      </c>
      <c r="Y31" cm="1">
        <f t="array" ref="Y31">_xlfn.IFS(AND(Q31=1,COUNT($E$7:G31)&gt;hcpng),G31+D31,$A$7=1," ")</f>
        <v>181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122</v>
      </c>
      <c r="D32" s="15" cm="1">
        <f t="array" ref="D32">_xlfn.IFS(Q32&lt;&gt;1,"",Q32=1,TRUNC((HCPB-C32)*HCPPC))</f>
        <v>97</v>
      </c>
      <c r="E32" s="13">
        <v>128</v>
      </c>
      <c r="F32" s="13">
        <v>119</v>
      </c>
      <c r="G32" s="13">
        <v>121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368</v>
      </c>
      <c r="J32">
        <f t="shared" si="2"/>
        <v>122</v>
      </c>
      <c r="K32" cm="1">
        <f t="array" ref="K32">_xlfn.IFS(Q32&lt;&gt;1,"",Q32=1,I32+(3*D32))</f>
        <v>659</v>
      </c>
      <c r="L32" cm="1">
        <f t="array" ref="L32">_xlfn.IFS(Q32&lt;&gt;1,"",COUNT($E$7:G32)&lt;=hcpng,"",COUNT($E$7:G32)&gt;=hcpng,K32)</f>
        <v>659</v>
      </c>
      <c r="M32" cm="1">
        <f t="array" ref="M32">_xlfn.IFS(Q32=1,SUM($E$7:G32),Q32&lt;&gt;1,"")</f>
        <v>8827</v>
      </c>
      <c r="N32" cm="1">
        <f t="array" ref="N32">_xlfn.IFS(Q32=1,COUNT($E$7:G32),Q32&lt;&gt;1,"")</f>
        <v>72</v>
      </c>
      <c r="O32">
        <f>IF(Q32=1,ROUND(AVERAGE($E$7:G32),2),"")</f>
        <v>122.6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225</v>
      </c>
      <c r="X32" cm="1">
        <f t="array" ref="X32">_xlfn.IFS(AND(Q32=1,COUNT($E$7:G32)&gt;hcpng),F32+D32,$A$7=1," ")</f>
        <v>216</v>
      </c>
      <c r="Y32" cm="1">
        <f t="array" ref="Y32">_xlfn.IFS(AND(Q32=1,COUNT($E$7:G32)&gt;hcpng),G32+D32,$A$7=1," ")</f>
        <v>218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5" t="str" cm="1">
        <f t="array" ref="D33">_xlfn.IFS(Q33&lt;&gt;1,"",Q33=1,TRUNC((HCPB-C33)*HCPPC))</f>
        <v/>
      </c>
      <c r="E33" s="13"/>
      <c r="F33" s="13"/>
      <c r="G33" s="13"/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1"/>
        <v/>
      </c>
      <c r="J33" t="str">
        <f t="shared" si="2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7"/>
        <v/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6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122</v>
      </c>
      <c r="D34" s="15" cm="1">
        <f t="array" ref="D34">_xlfn.IFS(Q34&lt;&gt;1,"",Q34=1,TRUNC((HCPB-C34)*HCPPC))</f>
        <v>97</v>
      </c>
      <c r="E34" s="13">
        <v>141</v>
      </c>
      <c r="F34" s="13">
        <v>117</v>
      </c>
      <c r="G34" s="13">
        <v>154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412</v>
      </c>
      <c r="J34">
        <f t="shared" si="2"/>
        <v>137</v>
      </c>
      <c r="K34" cm="1">
        <f t="array" ref="K34">_xlfn.IFS(Q34&lt;&gt;1,"",Q34=1,I34+(3*D34))</f>
        <v>703</v>
      </c>
      <c r="L34" cm="1">
        <f t="array" ref="L34">_xlfn.IFS(Q34&lt;&gt;1,"",COUNT($E$7:G34)&lt;=hcpng,"",COUNT($E$7:G34)&gt;=hcpng,K34)</f>
        <v>703</v>
      </c>
      <c r="M34" cm="1">
        <f t="array" ref="M34">_xlfn.IFS(Q34=1,SUM($E$7:G34),Q34&lt;&gt;1,"")</f>
        <v>9239</v>
      </c>
      <c r="N34" cm="1">
        <f t="array" ref="N34">_xlfn.IFS(Q34=1,COUNT($E$7:G34),Q34&lt;&gt;1,"")</f>
        <v>75</v>
      </c>
      <c r="O34">
        <f>IF(Q34=1,ROUND(AVERAGE($E$7:G34),2),"")</f>
        <v>123.19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238</v>
      </c>
      <c r="X34" cm="1">
        <f t="array" ref="X34">_xlfn.IFS(AND(Q34=1,COUNT($E$7:G34)&gt;hcpng),F34+D34,$A$7=1," ")</f>
        <v>214</v>
      </c>
      <c r="Y34" cm="1">
        <f t="array" ref="Y34">_xlfn.IFS(AND(Q34=1,COUNT($E$7:G34)&gt;hcpng),G34+D34,$A$7=1," ")</f>
        <v>251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123</v>
      </c>
      <c r="D35" s="15" cm="1">
        <f t="array" ref="D35">_xlfn.IFS(Q35&lt;&gt;1,"",Q35=1,TRUNC((HCPB-C35)*HCPPC))</f>
        <v>96</v>
      </c>
      <c r="E35" s="13">
        <v>112</v>
      </c>
      <c r="F35" s="13">
        <v>179</v>
      </c>
      <c r="G35" s="13">
        <v>121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412</v>
      </c>
      <c r="J35">
        <f t="shared" si="2"/>
        <v>137</v>
      </c>
      <c r="K35" cm="1">
        <f t="array" ref="K35">_xlfn.IFS(Q35&lt;&gt;1,"",Q35=1,I35+(3*D35))</f>
        <v>700</v>
      </c>
      <c r="L35" cm="1">
        <f t="array" ref="L35">_xlfn.IFS(Q35&lt;&gt;1,"",COUNT($E$7:G35)&lt;=hcpng,"",COUNT($E$7:G35)&gt;=hcpng,K35)</f>
        <v>700</v>
      </c>
      <c r="M35" cm="1">
        <f t="array" ref="M35">_xlfn.IFS(Q35=1,SUM($E$7:G35),Q35&lt;&gt;1,"")</f>
        <v>9651</v>
      </c>
      <c r="N35" cm="1">
        <f t="array" ref="N35">_xlfn.IFS(Q35=1,COUNT($E$7:G35),Q35&lt;&gt;1,"")</f>
        <v>78</v>
      </c>
      <c r="O35">
        <f>IF(Q35=1,ROUND(AVERAGE($E$7:G35),2),"")</f>
        <v>123.73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cm="1">
        <f t="array" ref="S35">_xlfn.IFS(E35=$X$5,E35,F35=$X$5,F35,G35=$X$5,G35,$A$7=1,"")</f>
        <v>179</v>
      </c>
      <c r="T35" t="str">
        <f t="shared" si="5"/>
        <v/>
      </c>
      <c r="U35" cm="1">
        <f t="array" ref="U35">_xlfn.IFS(W35=$X$6,W35,X35=$X$6,X35,Y35=$X$6,Y35,$A$7=1,"")</f>
        <v>275</v>
      </c>
      <c r="W35" cm="1">
        <f t="array" ref="W35">_xlfn.IFS(AND(Q35=1,COUNT($E$7:G35)&gt;hcpng),E35+D35,$A$7=1," ")</f>
        <v>208</v>
      </c>
      <c r="X35" cm="1">
        <f t="array" ref="X35">_xlfn.IFS(AND(Q35=1,COUNT($E$7:G35)&gt;hcpng),F35+D35,$A$7=1," ")</f>
        <v>275</v>
      </c>
      <c r="Y35" cm="1">
        <f t="array" ref="Y35">_xlfn.IFS(AND(Q35=1,COUNT($E$7:G35)&gt;hcpng),G35+D35,$A$7=1," ")</f>
        <v>217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5" t="str" cm="1">
        <f t="array" ref="D36">_xlfn.IFS(Q36&lt;&gt;1,"",Q36=1,TRUNC((HCPB-C36)*HCPPC))</f>
        <v/>
      </c>
      <c r="E36" s="13"/>
      <c r="F36" s="13"/>
      <c r="G36" s="13"/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1"/>
        <v/>
      </c>
      <c r="J36" t="str">
        <f t="shared" si="2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7"/>
        <v/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6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121.65</v>
      </c>
      <c r="F37" s="17">
        <f>IF(COUNT(F7:F36)&gt;=1,ROUND(SUM(F7:F36)/COUNT(F7:F36),2),"")</f>
        <v>123.85</v>
      </c>
      <c r="G37" s="17">
        <f>IF(COUNT(G7:G36)&gt;=1,ROUND(SUM(G7:G36)/COUNT(G7:G36),2),"")</f>
        <v>125.69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>X</v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23" priority="2">
      <formula>MOD(ROW(),2)=0</formula>
    </cfRule>
  </conditionalFormatting>
  <conditionalFormatting sqref="E7:G36">
    <cfRule type="expression" dxfId="122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D11E-6C60-453E-ABC3-A0ACABE325A4}">
  <sheetPr codeName="Sheet13"/>
  <dimension ref="A1:AB73"/>
  <sheetViews>
    <sheetView topLeftCell="A9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2" t="s">
        <v>131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177</v>
      </c>
      <c r="C4" s="6"/>
      <c r="D4" s="6"/>
      <c r="E4" s="6"/>
      <c r="F4" s="6"/>
      <c r="G4" s="6"/>
      <c r="W4" s="3" t="s">
        <v>33</v>
      </c>
      <c r="X4">
        <f>MAX(I7:I36)</f>
        <v>666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269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310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177</v>
      </c>
      <c r="D7" s="15" cm="1">
        <f t="array" ref="D7">_xlfn.IFS(Q7&lt;&gt;1,"",Q7=1,TRUNC((HCPB-C7)*HCPPC))</f>
        <v>47</v>
      </c>
      <c r="E7" s="13">
        <v>174</v>
      </c>
      <c r="F7" s="13">
        <v>193</v>
      </c>
      <c r="G7" s="13">
        <v>205</v>
      </c>
      <c r="H7" s="16"/>
      <c r="I7">
        <f>IF(Q7=1,SUM(E7:G7),"")</f>
        <v>572</v>
      </c>
      <c r="J7">
        <f>IF(Q7=1,TRUNC(AVERAGE(E7:G7),0),"")</f>
        <v>190</v>
      </c>
      <c r="K7" cm="1">
        <f t="array" ref="K7">_xlfn.IFS(Q7&lt;&gt;1,"",Q7=1,I7+(3*D7))</f>
        <v>713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572</v>
      </c>
      <c r="N7" cm="1">
        <f t="array" ref="N7">_xlfn.IFS(Q7=1,COUNT($E$7:G7),Q7&lt;&gt;1,"")</f>
        <v>3</v>
      </c>
      <c r="O7">
        <f>IF(Q7=1,ROUND(AVERAGE($E$7:G7),2),"")</f>
        <v>190.67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177</v>
      </c>
      <c r="D8" s="15" cm="1">
        <f t="array" ref="D8">_xlfn.IFS(Q8&lt;&gt;1,"",Q8=1,TRUNC((HCPB-C8)*HCPPC))</f>
        <v>47</v>
      </c>
      <c r="E8" s="13">
        <v>148</v>
      </c>
      <c r="F8" s="13">
        <v>153</v>
      </c>
      <c r="G8" s="13">
        <v>199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500</v>
      </c>
      <c r="J8">
        <f t="shared" ref="J8:J36" si="2">IF(Q8=1,TRUNC(AVERAGE(E8:G8),0),"")</f>
        <v>166</v>
      </c>
      <c r="K8" cm="1">
        <f t="array" ref="K8">_xlfn.IFS(Q8&lt;&gt;1,"",Q8=1,I8+(3*D8))</f>
        <v>641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1072</v>
      </c>
      <c r="N8" cm="1">
        <f t="array" ref="N8">_xlfn.IFS(Q8=1,COUNT($E$7:G8),Q8&lt;&gt;1,"")</f>
        <v>6</v>
      </c>
      <c r="O8">
        <f>IF(Q8=1,ROUND(AVERAGE($E$7:G8),2),"")</f>
        <v>178.67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177</v>
      </c>
      <c r="D9" s="15" cm="1">
        <f t="array" ref="D9">_xlfn.IFS(Q9&lt;&gt;1,"",Q9=1,TRUNC((HCPB-C9)*HCPPC))</f>
        <v>47</v>
      </c>
      <c r="E9" s="13">
        <v>223</v>
      </c>
      <c r="F9" s="13">
        <v>180</v>
      </c>
      <c r="G9" s="13">
        <v>226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629</v>
      </c>
      <c r="J9">
        <f t="shared" si="2"/>
        <v>209</v>
      </c>
      <c r="K9" cm="1">
        <f t="array" ref="K9">_xlfn.IFS(Q9&lt;&gt;1,"",Q9=1,I9+(3*D9))</f>
        <v>770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1701</v>
      </c>
      <c r="N9" cm="1">
        <f t="array" ref="N9">_xlfn.IFS(Q9=1,COUNT($E$7:G9),Q9&lt;&gt;1,"")</f>
        <v>9</v>
      </c>
      <c r="O9">
        <f>IF(Q9=1,ROUND(AVERAGE($E$7:G9),2),"")</f>
        <v>189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189</v>
      </c>
      <c r="D10" s="15" cm="1">
        <f t="array" ref="D10">_xlfn.IFS(Q10&lt;&gt;1,"",Q10=1,TRUNC((HCPB-C10)*HCPPC))</f>
        <v>36</v>
      </c>
      <c r="E10" s="13">
        <v>138</v>
      </c>
      <c r="F10" s="13">
        <v>197</v>
      </c>
      <c r="G10" s="13">
        <v>191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526</v>
      </c>
      <c r="J10">
        <f t="shared" si="2"/>
        <v>175</v>
      </c>
      <c r="K10" cm="1">
        <f t="array" ref="K10">_xlfn.IFS(Q10&lt;&gt;1,"",Q10=1,I10+(3*D10))</f>
        <v>634</v>
      </c>
      <c r="L10" cm="1">
        <f t="array" ref="L10">_xlfn.IFS(Q10&lt;&gt;1,"",COUNT($E$7:G10)&lt;=hcpng,"",COUNT($E$7:G10)&gt;=hcpng,K10)</f>
        <v>634</v>
      </c>
      <c r="M10" cm="1">
        <f t="array" ref="M10">_xlfn.IFS(Q10=1,SUM($E$7:G10),Q10&lt;&gt;1,"")</f>
        <v>2227</v>
      </c>
      <c r="N10" cm="1">
        <f t="array" ref="N10">_xlfn.IFS(Q10=1,COUNT($E$7:G10),Q10&lt;&gt;1,"")</f>
        <v>12</v>
      </c>
      <c r="O10">
        <f>IF(Q10=1,ROUND(AVERAGE($E$7:G10),2),"")</f>
        <v>185.58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174</v>
      </c>
      <c r="X10" cm="1">
        <f t="array" ref="X10">_xlfn.IFS(AND(Q10=1,COUNT($E$7:G10)&gt;hcpng),F10+D10,$A$7=1," ")</f>
        <v>233</v>
      </c>
      <c r="Y10" cm="1">
        <f t="array" ref="Y10">_xlfn.IFS(AND(Q10=1,COUNT($E$7:G10)&gt;hcpng),G10+D10,$A$7=1," ")</f>
        <v>227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185</v>
      </c>
      <c r="D11" s="15" cm="1">
        <f t="array" ref="D11">_xlfn.IFS(Q11&lt;&gt;1,"",Q11=1,TRUNC((HCPB-C11)*HCPPC))</f>
        <v>40</v>
      </c>
      <c r="E11" s="13">
        <v>194</v>
      </c>
      <c r="F11" s="13">
        <v>148</v>
      </c>
      <c r="G11" s="13">
        <v>181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523</v>
      </c>
      <c r="J11">
        <f t="shared" si="2"/>
        <v>174</v>
      </c>
      <c r="K11" cm="1">
        <f t="array" ref="K11">_xlfn.IFS(Q11&lt;&gt;1,"",Q11=1,I11+(3*D11))</f>
        <v>643</v>
      </c>
      <c r="L11" cm="1">
        <f t="array" ref="L11">_xlfn.IFS(Q11&lt;&gt;1,"",COUNT($E$7:G11)&lt;=hcpng,"",COUNT($E$7:G11)&gt;=hcpng,K11)</f>
        <v>643</v>
      </c>
      <c r="M11" cm="1">
        <f t="array" ref="M11">_xlfn.IFS(Q11=1,SUM($E$7:G11),Q11&lt;&gt;1,"")</f>
        <v>2750</v>
      </c>
      <c r="N11" cm="1">
        <f t="array" ref="N11">_xlfn.IFS(Q11=1,COUNT($E$7:G11),Q11&lt;&gt;1,"")</f>
        <v>15</v>
      </c>
      <c r="O11">
        <f>IF(Q11=1,ROUND(AVERAGE($E$7:G11),2),"")</f>
        <v>183.33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234</v>
      </c>
      <c r="X11" cm="1">
        <f t="array" ref="X11">_xlfn.IFS(AND(Q11=1,COUNT($E$7:G11)&gt;hcpng),F11+D11,$A$7=1," ")</f>
        <v>188</v>
      </c>
      <c r="Y11" cm="1">
        <f t="array" ref="Y11">_xlfn.IFS(AND(Q11=1,COUNT($E$7:G11)&gt;hcpng),G11+D11,$A$7=1," ")</f>
        <v>221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183</v>
      </c>
      <c r="D12" s="15" cm="1">
        <f t="array" ref="D12">_xlfn.IFS(Q12&lt;&gt;1,"",Q12=1,TRUNC((HCPB-C12)*HCPPC))</f>
        <v>42</v>
      </c>
      <c r="E12" s="13">
        <v>194</v>
      </c>
      <c r="F12" s="13">
        <v>179</v>
      </c>
      <c r="G12" s="13">
        <v>169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542</v>
      </c>
      <c r="J12">
        <f t="shared" si="2"/>
        <v>180</v>
      </c>
      <c r="K12" cm="1">
        <f t="array" ref="K12">_xlfn.IFS(Q12&lt;&gt;1,"",Q12=1,I12+(3*D12))</f>
        <v>668</v>
      </c>
      <c r="L12" cm="1">
        <f t="array" ref="L12">_xlfn.IFS(Q12&lt;&gt;1,"",COUNT($E$7:G12)&lt;=hcpng,"",COUNT($E$7:G12)&gt;=hcpng,K12)</f>
        <v>668</v>
      </c>
      <c r="M12" cm="1">
        <f t="array" ref="M12">_xlfn.IFS(Q12=1,SUM($E$7:G12),Q12&lt;&gt;1,"")</f>
        <v>3292</v>
      </c>
      <c r="N12" cm="1">
        <f t="array" ref="N12">_xlfn.IFS(Q12=1,COUNT($E$7:G12),Q12&lt;&gt;1,"")</f>
        <v>18</v>
      </c>
      <c r="O12">
        <f>IF(Q12=1,ROUND(AVERAGE($E$7:G12),2),"")</f>
        <v>182.89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236</v>
      </c>
      <c r="X12" cm="1">
        <f t="array" ref="X12">_xlfn.IFS(AND(Q12=1,COUNT($E$7:G12)&gt;hcpng),F12+D12,$A$7=1," ")</f>
        <v>221</v>
      </c>
      <c r="Y12" cm="1">
        <f t="array" ref="Y12">_xlfn.IFS(AND(Q12=1,COUNT($E$7:G12)&gt;hcpng),G12+D12,$A$7=1," ")</f>
        <v>211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182</v>
      </c>
      <c r="D13" s="15" cm="1">
        <f t="array" ref="D13">_xlfn.IFS(Q13&lt;&gt;1,"",Q13=1,TRUNC((HCPB-C13)*HCPPC))</f>
        <v>43</v>
      </c>
      <c r="E13" s="13">
        <v>157</v>
      </c>
      <c r="F13" s="13">
        <v>234</v>
      </c>
      <c r="G13" s="13">
        <v>267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658</v>
      </c>
      <c r="J13">
        <f t="shared" si="2"/>
        <v>219</v>
      </c>
      <c r="K13" cm="1">
        <f t="array" ref="K13">_xlfn.IFS(Q13&lt;&gt;1,"",Q13=1,I13+(3*D13))</f>
        <v>787</v>
      </c>
      <c r="L13" cm="1">
        <f t="array" ref="L13">_xlfn.IFS(Q13&lt;&gt;1,"",COUNT($E$7:G13)&lt;=hcpng,"",COUNT($E$7:G13)&gt;=hcpng,K13)</f>
        <v>787</v>
      </c>
      <c r="M13" cm="1">
        <f t="array" ref="M13">_xlfn.IFS(Q13=1,SUM($E$7:G13),Q13&lt;&gt;1,"")</f>
        <v>3950</v>
      </c>
      <c r="N13" cm="1">
        <f t="array" ref="N13">_xlfn.IFS(Q13=1,COUNT($E$7:G13),Q13&lt;&gt;1,"")</f>
        <v>21</v>
      </c>
      <c r="O13">
        <f>IF(Q13=1,ROUND(AVERAGE($E$7:G13),2),"")</f>
        <v>188.1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>
        <f t="shared" si="5"/>
        <v>787</v>
      </c>
      <c r="U13" cm="1">
        <f t="array" ref="U13">_xlfn.IFS(W13=$X$6,W13,X13=$X$6,X13,Y13=$X$6,Y13,$A$7=1,"")</f>
        <v>310</v>
      </c>
      <c r="W13" cm="1">
        <f t="array" ref="W13">_xlfn.IFS(AND(Q13=1,COUNT($E$7:G13)&gt;hcpng),E13+D13,$A$7=1," ")</f>
        <v>200</v>
      </c>
      <c r="X13" cm="1">
        <f t="array" ref="X13">_xlfn.IFS(AND(Q13=1,COUNT($E$7:G13)&gt;hcpng),F13+D13,$A$7=1," ")</f>
        <v>277</v>
      </c>
      <c r="Y13" cm="1">
        <f t="array" ref="Y13">_xlfn.IFS(AND(Q13=1,COUNT($E$7:G13)&gt;hcpng),G13+D13,$A$7=1," ")</f>
        <v>310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188</v>
      </c>
      <c r="D14" s="15" cm="1">
        <f t="array" ref="D14">_xlfn.IFS(Q14&lt;&gt;1,"",Q14=1,TRUNC((HCPB-C14)*HCPPC))</f>
        <v>37</v>
      </c>
      <c r="E14" s="13">
        <v>197</v>
      </c>
      <c r="F14" s="13">
        <v>187</v>
      </c>
      <c r="G14" s="13">
        <v>149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533</v>
      </c>
      <c r="J14">
        <f t="shared" si="2"/>
        <v>177</v>
      </c>
      <c r="K14" cm="1">
        <f t="array" ref="K14">_xlfn.IFS(Q14&lt;&gt;1,"",Q14=1,I14+(3*D14))</f>
        <v>644</v>
      </c>
      <c r="L14" cm="1">
        <f t="array" ref="L14">_xlfn.IFS(Q14&lt;&gt;1,"",COUNT($E$7:G14)&lt;=hcpng,"",COUNT($E$7:G14)&gt;=hcpng,K14)</f>
        <v>644</v>
      </c>
      <c r="M14" cm="1">
        <f t="array" ref="M14">_xlfn.IFS(Q14=1,SUM($E$7:G14),Q14&lt;&gt;1,"")</f>
        <v>4483</v>
      </c>
      <c r="N14" cm="1">
        <f t="array" ref="N14">_xlfn.IFS(Q14=1,COUNT($E$7:G14),Q14&lt;&gt;1,"")</f>
        <v>24</v>
      </c>
      <c r="O14">
        <f>IF(Q14=1,ROUND(AVERAGE($E$7:G14),2),"")</f>
        <v>186.79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234</v>
      </c>
      <c r="X14" cm="1">
        <f t="array" ref="X14">_xlfn.IFS(AND(Q14=1,COUNT($E$7:G14)&gt;hcpng),F14+D14,$A$7=1," ")</f>
        <v>224</v>
      </c>
      <c r="Y14" cm="1">
        <f t="array" ref="Y14">_xlfn.IFS(AND(Q14=1,COUNT($E$7:G14)&gt;hcpng),G14+D14,$A$7=1," ")</f>
        <v>186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186</v>
      </c>
      <c r="D15" s="15" cm="1">
        <f t="array" ref="D15">_xlfn.IFS(Q15&lt;&gt;1,"",Q15=1,TRUNC((HCPB-C15)*HCPPC))</f>
        <v>39</v>
      </c>
      <c r="E15" s="13">
        <v>236</v>
      </c>
      <c r="F15" s="13">
        <v>148</v>
      </c>
      <c r="G15" s="13">
        <v>255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639</v>
      </c>
      <c r="J15">
        <f t="shared" si="2"/>
        <v>213</v>
      </c>
      <c r="K15" cm="1">
        <f t="array" ref="K15">_xlfn.IFS(Q15&lt;&gt;1,"",Q15=1,I15+(3*D15))</f>
        <v>756</v>
      </c>
      <c r="L15" cm="1">
        <f t="array" ref="L15">_xlfn.IFS(Q15&lt;&gt;1,"",COUNT($E$7:G15)&lt;=hcpng,"",COUNT($E$7:G15)&gt;=hcpng,K15)</f>
        <v>756</v>
      </c>
      <c r="M15" cm="1">
        <f t="array" ref="M15">_xlfn.IFS(Q15=1,SUM($E$7:G15),Q15&lt;&gt;1,"")</f>
        <v>5122</v>
      </c>
      <c r="N15" cm="1">
        <f t="array" ref="N15">_xlfn.IFS(Q15=1,COUNT($E$7:G15),Q15&lt;&gt;1,"")</f>
        <v>27</v>
      </c>
      <c r="O15">
        <f>IF(Q15=1,ROUND(AVERAGE($E$7:G15),2),"")</f>
        <v>189.7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275</v>
      </c>
      <c r="X15" cm="1">
        <f t="array" ref="X15">_xlfn.IFS(AND(Q15=1,COUNT($E$7:G15)&gt;hcpng),F15+D15,$A$7=1," ")</f>
        <v>187</v>
      </c>
      <c r="Y15" cm="1">
        <f t="array" ref="Y15">_xlfn.IFS(AND(Q15=1,COUNT($E$7:G15)&gt;hcpng),G15+D15,$A$7=1," ")</f>
        <v>294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189</v>
      </c>
      <c r="D16" s="15" cm="1">
        <f t="array" ref="D16">_xlfn.IFS(Q16&lt;&gt;1,"",Q16=1,TRUNC((HCPB-C16)*HCPPC))</f>
        <v>36</v>
      </c>
      <c r="E16" s="13">
        <v>191</v>
      </c>
      <c r="F16" s="13">
        <v>204</v>
      </c>
      <c r="G16" s="13">
        <v>226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>#</v>
      </c>
      <c r="I16">
        <f t="shared" si="1"/>
        <v>621</v>
      </c>
      <c r="J16">
        <f t="shared" si="2"/>
        <v>207</v>
      </c>
      <c r="K16" cm="1">
        <f t="array" ref="K16">_xlfn.IFS(Q16&lt;&gt;1,"",Q16=1,I16+(3*D16))</f>
        <v>729</v>
      </c>
      <c r="L16" cm="1">
        <f t="array" ref="L16">_xlfn.IFS(Q16&lt;&gt;1,"",COUNT($E$7:G16)&lt;=hcpng,"",COUNT($E$7:G16)&gt;=hcpng,K16)</f>
        <v>729</v>
      </c>
      <c r="M16" cm="1">
        <f t="array" ref="M16">_xlfn.IFS(Q16=1,SUM($E$7:G16),Q16&lt;&gt;1,"")</f>
        <v>5743</v>
      </c>
      <c r="N16" cm="1">
        <f t="array" ref="N16">_xlfn.IFS(Q16=1,COUNT($E$7:G16),Q16&lt;&gt;1,"")</f>
        <v>30</v>
      </c>
      <c r="O16">
        <f>IF(Q16=1,ROUND(AVERAGE($E$7:G16),2),"")</f>
        <v>191.43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227</v>
      </c>
      <c r="X16" cm="1">
        <f t="array" ref="X16">_xlfn.IFS(AND(Q16=1,COUNT($E$7:G16)&gt;hcpng),F16+D16,$A$7=1," ")</f>
        <v>240</v>
      </c>
      <c r="Y16" cm="1">
        <f t="array" ref="Y16">_xlfn.IFS(AND(Q16=1,COUNT($E$7:G16)&gt;hcpng),G16+D16,$A$7=1," ")</f>
        <v>262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191</v>
      </c>
      <c r="D17" s="15" cm="1">
        <f t="array" ref="D17">_xlfn.IFS(Q17&lt;&gt;1,"",Q17=1,TRUNC((HCPB-C17)*HCPPC))</f>
        <v>35</v>
      </c>
      <c r="E17" s="13">
        <v>192</v>
      </c>
      <c r="F17" s="13">
        <v>179</v>
      </c>
      <c r="G17" s="13">
        <v>213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584</v>
      </c>
      <c r="J17">
        <f t="shared" si="2"/>
        <v>194</v>
      </c>
      <c r="K17" cm="1">
        <f t="array" ref="K17">_xlfn.IFS(Q17&lt;&gt;1,"",Q17=1,I17+(3*D17))</f>
        <v>689</v>
      </c>
      <c r="L17" cm="1">
        <f t="array" ref="L17">_xlfn.IFS(Q17&lt;&gt;1,"",COUNT($E$7:G17)&lt;=hcpng,"",COUNT($E$7:G17)&gt;=hcpng,K17)</f>
        <v>689</v>
      </c>
      <c r="M17" cm="1">
        <f t="array" ref="M17">_xlfn.IFS(Q17=1,SUM($E$7:G17),Q17&lt;&gt;1,"")</f>
        <v>6327</v>
      </c>
      <c r="N17" cm="1">
        <f t="array" ref="N17">_xlfn.IFS(Q17=1,COUNT($E$7:G17),Q17&lt;&gt;1,"")</f>
        <v>33</v>
      </c>
      <c r="O17">
        <f>IF(Q17=1,ROUND(AVERAGE($E$7:G17),2),"")</f>
        <v>191.73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227</v>
      </c>
      <c r="X17" cm="1">
        <f t="array" ref="X17">_xlfn.IFS(AND(Q17=1,COUNT($E$7:G17)&gt;hcpng),F17+D17,$A$7=1," ")</f>
        <v>214</v>
      </c>
      <c r="Y17" cm="1">
        <f t="array" ref="Y17">_xlfn.IFS(AND(Q17=1,COUNT($E$7:G17)&gt;hcpng),G17+D17,$A$7=1," ")</f>
        <v>248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191</v>
      </c>
      <c r="D18" s="15" cm="1">
        <f t="array" ref="D18">_xlfn.IFS(Q18&lt;&gt;1,"",Q18=1,TRUNC((HCPB-C18)*HCPPC))</f>
        <v>35</v>
      </c>
      <c r="E18" s="13">
        <v>183</v>
      </c>
      <c r="F18" s="13">
        <v>214</v>
      </c>
      <c r="G18" s="13">
        <v>257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654</v>
      </c>
      <c r="J18">
        <f t="shared" si="2"/>
        <v>218</v>
      </c>
      <c r="K18" cm="1">
        <f t="array" ref="K18">_xlfn.IFS(Q18&lt;&gt;1,"",Q18=1,I18+(3*D18))</f>
        <v>759</v>
      </c>
      <c r="L18" cm="1">
        <f t="array" ref="L18">_xlfn.IFS(Q18&lt;&gt;1,"",COUNT($E$7:G18)&lt;=hcpng,"",COUNT($E$7:G18)&gt;=hcpng,K18)</f>
        <v>759</v>
      </c>
      <c r="M18" cm="1">
        <f t="array" ref="M18">_xlfn.IFS(Q18=1,SUM($E$7:G18),Q18&lt;&gt;1,"")</f>
        <v>6981</v>
      </c>
      <c r="N18" cm="1">
        <f t="array" ref="N18">_xlfn.IFS(Q18=1,COUNT($E$7:G18),Q18&lt;&gt;1,"")</f>
        <v>36</v>
      </c>
      <c r="O18">
        <f>IF(Q18=1,ROUND(AVERAGE($E$7:G18),2),"")</f>
        <v>193.92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218</v>
      </c>
      <c r="X18" cm="1">
        <f t="array" ref="X18">_xlfn.IFS(AND(Q18=1,COUNT($E$7:G18)&gt;hcpng),F18+D18,$A$7=1," ")</f>
        <v>249</v>
      </c>
      <c r="Y18" cm="1">
        <f t="array" ref="Y18">_xlfn.IFS(AND(Q18=1,COUNT($E$7:G18)&gt;hcpng),G18+D18,$A$7=1," ")</f>
        <v>292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193</v>
      </c>
      <c r="D19" s="15" cm="1">
        <f t="array" ref="D19">_xlfn.IFS(Q19&lt;&gt;1,"",Q19=1,TRUNC((HCPB-C19)*HCPPC))</f>
        <v>33</v>
      </c>
      <c r="E19" s="13">
        <v>244</v>
      </c>
      <c r="F19" s="13">
        <v>159</v>
      </c>
      <c r="G19" s="13">
        <v>136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539</v>
      </c>
      <c r="J19">
        <f t="shared" si="2"/>
        <v>179</v>
      </c>
      <c r="K19" cm="1">
        <f t="array" ref="K19">_xlfn.IFS(Q19&lt;&gt;1,"",Q19=1,I19+(3*D19))</f>
        <v>638</v>
      </c>
      <c r="L19" cm="1">
        <f t="array" ref="L19">_xlfn.IFS(Q19&lt;&gt;1,"",COUNT($E$7:G19)&lt;=hcpng,"",COUNT($E$7:G19)&gt;=hcpng,K19)</f>
        <v>638</v>
      </c>
      <c r="M19" cm="1">
        <f t="array" ref="M19">_xlfn.IFS(Q19=1,SUM($E$7:G19),Q19&lt;&gt;1,"")</f>
        <v>7520</v>
      </c>
      <c r="N19" cm="1">
        <f t="array" ref="N19">_xlfn.IFS(Q19=1,COUNT($E$7:G19),Q19&lt;&gt;1,"")</f>
        <v>39</v>
      </c>
      <c r="O19">
        <f>IF(Q19=1,ROUND(AVERAGE($E$7:G19),2),"")</f>
        <v>192.82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277</v>
      </c>
      <c r="X19" cm="1">
        <f t="array" ref="X19">_xlfn.IFS(AND(Q19=1,COUNT($E$7:G19)&gt;hcpng),F19+D19,$A$7=1," ")</f>
        <v>192</v>
      </c>
      <c r="Y19" cm="1">
        <f t="array" ref="Y19">_xlfn.IFS(AND(Q19=1,COUNT($E$7:G19)&gt;hcpng),G19+D19,$A$7=1," ")</f>
        <v>169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192</v>
      </c>
      <c r="D20" s="15" cm="1">
        <f t="array" ref="D20">_xlfn.IFS(Q20&lt;&gt;1,"",Q20=1,TRUNC((HCPB-C20)*HCPPC))</f>
        <v>34</v>
      </c>
      <c r="E20" s="13">
        <v>189</v>
      </c>
      <c r="F20" s="13">
        <v>202</v>
      </c>
      <c r="G20" s="13">
        <v>196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587</v>
      </c>
      <c r="J20">
        <f t="shared" si="2"/>
        <v>195</v>
      </c>
      <c r="K20" cm="1">
        <f t="array" ref="K20">_xlfn.IFS(Q20&lt;&gt;1,"",Q20=1,I20+(3*D20))</f>
        <v>689</v>
      </c>
      <c r="L20" cm="1">
        <f t="array" ref="L20">_xlfn.IFS(Q20&lt;&gt;1,"",COUNT($E$7:G20)&lt;=hcpng,"",COUNT($E$7:G20)&gt;=hcpng,K20)</f>
        <v>689</v>
      </c>
      <c r="M20" cm="1">
        <f t="array" ref="M20">_xlfn.IFS(Q20=1,SUM($E$7:G20),Q20&lt;&gt;1,"")</f>
        <v>8107</v>
      </c>
      <c r="N20" cm="1">
        <f t="array" ref="N20">_xlfn.IFS(Q20=1,COUNT($E$7:G20),Q20&lt;&gt;1,"")</f>
        <v>42</v>
      </c>
      <c r="O20">
        <f>IF(Q20=1,ROUND(AVERAGE($E$7:G20),2),"")</f>
        <v>193.02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223</v>
      </c>
      <c r="X20" cm="1">
        <f t="array" ref="X20">_xlfn.IFS(AND(Q20=1,COUNT($E$7:G20)&gt;hcpng),F20+D20,$A$7=1," ")</f>
        <v>236</v>
      </c>
      <c r="Y20" cm="1">
        <f t="array" ref="Y20">_xlfn.IFS(AND(Q20=1,COUNT($E$7:G20)&gt;hcpng),G20+D20,$A$7=1," ")</f>
        <v>230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193</v>
      </c>
      <c r="D21" s="15" cm="1">
        <f t="array" ref="D21">_xlfn.IFS(Q21&lt;&gt;1,"",Q21=1,TRUNC((HCPB-C21)*HCPPC))</f>
        <v>33</v>
      </c>
      <c r="E21" s="13">
        <v>173</v>
      </c>
      <c r="F21" s="13">
        <v>200</v>
      </c>
      <c r="G21" s="13">
        <v>189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562</v>
      </c>
      <c r="J21">
        <f t="shared" si="2"/>
        <v>187</v>
      </c>
      <c r="K21" cm="1">
        <f t="array" ref="K21">_xlfn.IFS(Q21&lt;&gt;1,"",Q21=1,I21+(3*D21))</f>
        <v>661</v>
      </c>
      <c r="L21" cm="1">
        <f t="array" ref="L21">_xlfn.IFS(Q21&lt;&gt;1,"",COUNT($E$7:G21)&lt;=hcpng,"",COUNT($E$7:G21)&gt;=hcpng,K21)</f>
        <v>661</v>
      </c>
      <c r="M21" cm="1">
        <f t="array" ref="M21">_xlfn.IFS(Q21=1,SUM($E$7:G21),Q21&lt;&gt;1,"")</f>
        <v>8669</v>
      </c>
      <c r="N21" cm="1">
        <f t="array" ref="N21">_xlfn.IFS(Q21=1,COUNT($E$7:G21),Q21&lt;&gt;1,"")</f>
        <v>45</v>
      </c>
      <c r="O21">
        <f>IF(Q21=1,ROUND(AVERAGE($E$7:G21),2),"")</f>
        <v>192.64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206</v>
      </c>
      <c r="X21" cm="1">
        <f t="array" ref="X21">_xlfn.IFS(AND(Q21=1,COUNT($E$7:G21)&gt;hcpng),F21+D21,$A$7=1," ")</f>
        <v>233</v>
      </c>
      <c r="Y21" cm="1">
        <f t="array" ref="Y21">_xlfn.IFS(AND(Q21=1,COUNT($E$7:G21)&gt;hcpng),G21+D21,$A$7=1," ")</f>
        <v>222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192</v>
      </c>
      <c r="D22" s="15" cm="1">
        <f t="array" ref="D22">_xlfn.IFS(Q22&lt;&gt;1,"",Q22=1,TRUNC((HCPB-C22)*HCPPC))</f>
        <v>34</v>
      </c>
      <c r="E22" s="13">
        <v>192</v>
      </c>
      <c r="F22" s="13">
        <v>182</v>
      </c>
      <c r="G22" s="13">
        <v>213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587</v>
      </c>
      <c r="J22">
        <f t="shared" si="2"/>
        <v>195</v>
      </c>
      <c r="K22" cm="1">
        <f t="array" ref="K22">_xlfn.IFS(Q22&lt;&gt;1,"",Q22=1,I22+(3*D22))</f>
        <v>689</v>
      </c>
      <c r="L22" cm="1">
        <f t="array" ref="L22">_xlfn.IFS(Q22&lt;&gt;1,"",COUNT($E$7:G22)&lt;=hcpng,"",COUNT($E$7:G22)&gt;=hcpng,K22)</f>
        <v>689</v>
      </c>
      <c r="M22" cm="1">
        <f t="array" ref="M22">_xlfn.IFS(Q22=1,SUM($E$7:G22),Q22&lt;&gt;1,"")</f>
        <v>9256</v>
      </c>
      <c r="N22" cm="1">
        <f t="array" ref="N22">_xlfn.IFS(Q22=1,COUNT($E$7:G22),Q22&lt;&gt;1,"")</f>
        <v>48</v>
      </c>
      <c r="O22">
        <f>IF(Q22=1,ROUND(AVERAGE($E$7:G22),2),"")</f>
        <v>192.83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226</v>
      </c>
      <c r="X22" cm="1">
        <f t="array" ref="X22">_xlfn.IFS(AND(Q22=1,COUNT($E$7:G22)&gt;hcpng),F22+D22,$A$7=1," ")</f>
        <v>216</v>
      </c>
      <c r="Y22" cm="1">
        <f t="array" ref="Y22">_xlfn.IFS(AND(Q22=1,COUNT($E$7:G22)&gt;hcpng),G22+D22,$A$7=1," ")</f>
        <v>247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5" t="str" cm="1">
        <f t="array" ref="D23">_xlfn.IFS(Q23&lt;&gt;1,"",Q23=1,TRUNC((HCPB-C23)*HCPPC))</f>
        <v/>
      </c>
      <c r="E23" s="13"/>
      <c r="F23" s="13"/>
      <c r="G23" s="13"/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1"/>
        <v/>
      </c>
      <c r="J23" t="str">
        <f t="shared" si="2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7"/>
        <v/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6"/>
        <v>0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192</v>
      </c>
      <c r="D24" s="15" cm="1">
        <f t="array" ref="D24">_xlfn.IFS(Q24&lt;&gt;1,"",Q24=1,TRUNC((HCPB-C24)*HCPPC))</f>
        <v>34</v>
      </c>
      <c r="E24" s="13">
        <v>165</v>
      </c>
      <c r="F24" s="13">
        <v>173</v>
      </c>
      <c r="G24" s="13">
        <v>243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581</v>
      </c>
      <c r="J24">
        <f t="shared" si="2"/>
        <v>193</v>
      </c>
      <c r="K24" cm="1">
        <f t="array" ref="K24">_xlfn.IFS(Q24&lt;&gt;1,"",Q24=1,I24+(3*D24))</f>
        <v>683</v>
      </c>
      <c r="L24" cm="1">
        <f t="array" ref="L24">_xlfn.IFS(Q24&lt;&gt;1,"",COUNT($E$7:G24)&lt;=hcpng,"",COUNT($E$7:G24)&gt;=hcpng,K24)</f>
        <v>683</v>
      </c>
      <c r="M24" cm="1">
        <f t="array" ref="M24">_xlfn.IFS(Q24=1,SUM($E$7:G24),Q24&lt;&gt;1,"")</f>
        <v>9837</v>
      </c>
      <c r="N24" cm="1">
        <f t="array" ref="N24">_xlfn.IFS(Q24=1,COUNT($E$7:G24),Q24&lt;&gt;1,"")</f>
        <v>51</v>
      </c>
      <c r="O24">
        <f>IF(Q24=1,ROUND(AVERAGE($E$7:G24),2),"")</f>
        <v>192.88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199</v>
      </c>
      <c r="X24" cm="1">
        <f t="array" ref="X24">_xlfn.IFS(AND(Q24=1,COUNT($E$7:G24)&gt;hcpng),F24+D24,$A$7=1," ")</f>
        <v>207</v>
      </c>
      <c r="Y24" cm="1">
        <f t="array" ref="Y24">_xlfn.IFS(AND(Q24=1,COUNT($E$7:G24)&gt;hcpng),G24+D24,$A$7=1," ")</f>
        <v>277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192</v>
      </c>
      <c r="D25" s="15" cm="1">
        <f t="array" ref="D25">_xlfn.IFS(Q25&lt;&gt;1,"",Q25=1,TRUNC((HCPB-C25)*HCPPC))</f>
        <v>34</v>
      </c>
      <c r="E25" s="13">
        <v>182</v>
      </c>
      <c r="F25" s="13">
        <v>179</v>
      </c>
      <c r="G25" s="13">
        <v>205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566</v>
      </c>
      <c r="J25">
        <f t="shared" si="2"/>
        <v>188</v>
      </c>
      <c r="K25" cm="1">
        <f t="array" ref="K25">_xlfn.IFS(Q25&lt;&gt;1,"",Q25=1,I25+(3*D25))</f>
        <v>668</v>
      </c>
      <c r="L25" cm="1">
        <f t="array" ref="L25">_xlfn.IFS(Q25&lt;&gt;1,"",COUNT($E$7:G25)&lt;=hcpng,"",COUNT($E$7:G25)&gt;=hcpng,K25)</f>
        <v>668</v>
      </c>
      <c r="M25" cm="1">
        <f t="array" ref="M25">_xlfn.IFS(Q25=1,SUM($E$7:G25),Q25&lt;&gt;1,"")</f>
        <v>10403</v>
      </c>
      <c r="N25" cm="1">
        <f t="array" ref="N25">_xlfn.IFS(Q25=1,COUNT($E$7:G25),Q25&lt;&gt;1,"")</f>
        <v>54</v>
      </c>
      <c r="O25">
        <f>IF(Q25=1,ROUND(AVERAGE($E$7:G25),2),"")</f>
        <v>192.65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216</v>
      </c>
      <c r="X25" cm="1">
        <f t="array" ref="X25">_xlfn.IFS(AND(Q25=1,COUNT($E$7:G25)&gt;hcpng),F25+D25,$A$7=1," ")</f>
        <v>213</v>
      </c>
      <c r="Y25" cm="1">
        <f t="array" ref="Y25">_xlfn.IFS(AND(Q25=1,COUNT($E$7:G25)&gt;hcpng),G25+D25,$A$7=1," ")</f>
        <v>239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192</v>
      </c>
      <c r="D26" s="15" cm="1">
        <f t="array" ref="D26">_xlfn.IFS(Q26&lt;&gt;1,"",Q26=1,TRUNC((HCPB-C26)*HCPPC))</f>
        <v>34</v>
      </c>
      <c r="E26" s="13">
        <v>193</v>
      </c>
      <c r="F26" s="13">
        <v>203</v>
      </c>
      <c r="G26" s="13">
        <v>221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>#</v>
      </c>
      <c r="I26">
        <f t="shared" si="1"/>
        <v>617</v>
      </c>
      <c r="J26">
        <f t="shared" si="2"/>
        <v>205</v>
      </c>
      <c r="K26" cm="1">
        <f t="array" ref="K26">_xlfn.IFS(Q26&lt;&gt;1,"",Q26=1,I26+(3*D26))</f>
        <v>719</v>
      </c>
      <c r="L26" cm="1">
        <f t="array" ref="L26">_xlfn.IFS(Q26&lt;&gt;1,"",COUNT($E$7:G26)&lt;=hcpng,"",COUNT($E$7:G26)&gt;=hcpng,K26)</f>
        <v>719</v>
      </c>
      <c r="M26" cm="1">
        <f t="array" ref="M26">_xlfn.IFS(Q26=1,SUM($E$7:G26),Q26&lt;&gt;1,"")</f>
        <v>11020</v>
      </c>
      <c r="N26" cm="1">
        <f t="array" ref="N26">_xlfn.IFS(Q26=1,COUNT($E$7:G26),Q26&lt;&gt;1,"")</f>
        <v>57</v>
      </c>
      <c r="O26">
        <f>IF(Q26=1,ROUND(AVERAGE($E$7:G26),2),"")</f>
        <v>193.33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227</v>
      </c>
      <c r="X26" cm="1">
        <f t="array" ref="X26">_xlfn.IFS(AND(Q26=1,COUNT($E$7:G26)&gt;hcpng),F26+D26,$A$7=1," ")</f>
        <v>237</v>
      </c>
      <c r="Y26" cm="1">
        <f t="array" ref="Y26">_xlfn.IFS(AND(Q26=1,COUNT($E$7:G26)&gt;hcpng),G26+D26,$A$7=1," ")</f>
        <v>255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193</v>
      </c>
      <c r="D27" s="15" cm="1">
        <f t="array" ref="D27">_xlfn.IFS(Q27&lt;&gt;1,"",Q27=1,TRUNC((HCPB-C27)*HCPPC))</f>
        <v>33</v>
      </c>
      <c r="E27" s="13">
        <v>179</v>
      </c>
      <c r="F27" s="13">
        <v>228</v>
      </c>
      <c r="G27" s="13">
        <v>197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604</v>
      </c>
      <c r="J27">
        <f t="shared" si="2"/>
        <v>201</v>
      </c>
      <c r="K27" cm="1">
        <f t="array" ref="K27">_xlfn.IFS(Q27&lt;&gt;1,"",Q27=1,I27+(3*D27))</f>
        <v>703</v>
      </c>
      <c r="L27" cm="1">
        <f t="array" ref="L27">_xlfn.IFS(Q27&lt;&gt;1,"",COUNT($E$7:G27)&lt;=hcpng,"",COUNT($E$7:G27)&gt;=hcpng,K27)</f>
        <v>703</v>
      </c>
      <c r="M27" cm="1">
        <f t="array" ref="M27">_xlfn.IFS(Q27=1,SUM($E$7:G27),Q27&lt;&gt;1,"")</f>
        <v>11624</v>
      </c>
      <c r="N27" cm="1">
        <f t="array" ref="N27">_xlfn.IFS(Q27=1,COUNT($E$7:G27),Q27&lt;&gt;1,"")</f>
        <v>60</v>
      </c>
      <c r="O27">
        <f>IF(Q27=1,ROUND(AVERAGE($E$7:G27),2),"")</f>
        <v>193.73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212</v>
      </c>
      <c r="X27" cm="1">
        <f t="array" ref="X27">_xlfn.IFS(AND(Q27=1,COUNT($E$7:G27)&gt;hcpng),F27+D27,$A$7=1," ")</f>
        <v>261</v>
      </c>
      <c r="Y27" cm="1">
        <f t="array" ref="Y27">_xlfn.IFS(AND(Q27=1,COUNT($E$7:G27)&gt;hcpng),G27+D27,$A$7=1," ")</f>
        <v>230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193</v>
      </c>
      <c r="D28" s="15" cm="1">
        <f t="array" ref="D28">_xlfn.IFS(Q28&lt;&gt;1,"",Q28=1,TRUNC((HCPB-C28)*HCPPC))</f>
        <v>33</v>
      </c>
      <c r="E28" s="13">
        <v>244</v>
      </c>
      <c r="F28" s="13">
        <v>174</v>
      </c>
      <c r="G28" s="13">
        <v>213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631</v>
      </c>
      <c r="J28">
        <f t="shared" si="2"/>
        <v>210</v>
      </c>
      <c r="K28" cm="1">
        <f t="array" ref="K28">_xlfn.IFS(Q28&lt;&gt;1,"",Q28=1,I28+(3*D28))</f>
        <v>730</v>
      </c>
      <c r="L28" cm="1">
        <f t="array" ref="L28">_xlfn.IFS(Q28&lt;&gt;1,"",COUNT($E$7:G28)&lt;=hcpng,"",COUNT($E$7:G28)&gt;=hcpng,K28)</f>
        <v>730</v>
      </c>
      <c r="M28" cm="1">
        <f t="array" ref="M28">_xlfn.IFS(Q28=1,SUM($E$7:G28),Q28&lt;&gt;1,"")</f>
        <v>12255</v>
      </c>
      <c r="N28" cm="1">
        <f t="array" ref="N28">_xlfn.IFS(Q28=1,COUNT($E$7:G28),Q28&lt;&gt;1,"")</f>
        <v>63</v>
      </c>
      <c r="O28">
        <f>IF(Q28=1,ROUND(AVERAGE($E$7:G28),2),"")</f>
        <v>194.52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277</v>
      </c>
      <c r="X28" cm="1">
        <f t="array" ref="X28">_xlfn.IFS(AND(Q28=1,COUNT($E$7:G28)&gt;hcpng),F28+D28,$A$7=1," ")</f>
        <v>207</v>
      </c>
      <c r="Y28" cm="1">
        <f t="array" ref="Y28">_xlfn.IFS(AND(Q28=1,COUNT($E$7:G28)&gt;hcpng),G28+D28,$A$7=1," ")</f>
        <v>246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194</v>
      </c>
      <c r="D29" s="15" cm="1">
        <f t="array" ref="D29">_xlfn.IFS(Q29&lt;&gt;1,"",Q29=1,TRUNC((HCPB-C29)*HCPPC))</f>
        <v>32</v>
      </c>
      <c r="E29" s="13">
        <v>216</v>
      </c>
      <c r="F29" s="13">
        <v>196</v>
      </c>
      <c r="G29" s="13">
        <v>181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593</v>
      </c>
      <c r="J29">
        <f t="shared" si="2"/>
        <v>197</v>
      </c>
      <c r="K29" cm="1">
        <f t="array" ref="K29">_xlfn.IFS(Q29&lt;&gt;1,"",Q29=1,I29+(3*D29))</f>
        <v>689</v>
      </c>
      <c r="L29" cm="1">
        <f t="array" ref="L29">_xlfn.IFS(Q29&lt;&gt;1,"",COUNT($E$7:G29)&lt;=hcpng,"",COUNT($E$7:G29)&gt;=hcpng,K29)</f>
        <v>689</v>
      </c>
      <c r="M29" cm="1">
        <f t="array" ref="M29">_xlfn.IFS(Q29=1,SUM($E$7:G29),Q29&lt;&gt;1,"")</f>
        <v>12848</v>
      </c>
      <c r="N29" cm="1">
        <f t="array" ref="N29">_xlfn.IFS(Q29=1,COUNT($E$7:G29),Q29&lt;&gt;1,"")</f>
        <v>66</v>
      </c>
      <c r="O29">
        <f>IF(Q29=1,ROUND(AVERAGE($E$7:G29),2),"")</f>
        <v>194.67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248</v>
      </c>
      <c r="X29" cm="1">
        <f t="array" ref="X29">_xlfn.IFS(AND(Q29=1,COUNT($E$7:G29)&gt;hcpng),F29+D29,$A$7=1," ")</f>
        <v>228</v>
      </c>
      <c r="Y29" cm="1">
        <f t="array" ref="Y29">_xlfn.IFS(AND(Q29=1,COUNT($E$7:G29)&gt;hcpng),G29+D29,$A$7=1," ")</f>
        <v>213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194</v>
      </c>
      <c r="D30" s="15" cm="1">
        <f t="array" ref="D30">_xlfn.IFS(Q30&lt;&gt;1,"",Q30=1,TRUNC((HCPB-C30)*HCPPC))</f>
        <v>32</v>
      </c>
      <c r="E30" s="13">
        <v>194</v>
      </c>
      <c r="F30" s="13">
        <v>193</v>
      </c>
      <c r="G30" s="13">
        <v>224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611</v>
      </c>
      <c r="J30">
        <f t="shared" si="2"/>
        <v>203</v>
      </c>
      <c r="K30" cm="1">
        <f t="array" ref="K30">_xlfn.IFS(Q30&lt;&gt;1,"",Q30=1,I30+(3*D30))</f>
        <v>707</v>
      </c>
      <c r="L30" cm="1">
        <f t="array" ref="L30">_xlfn.IFS(Q30&lt;&gt;1,"",COUNT($E$7:G30)&lt;=hcpng,"",COUNT($E$7:G30)&gt;=hcpng,K30)</f>
        <v>707</v>
      </c>
      <c r="M30" cm="1">
        <f t="array" ref="M30">_xlfn.IFS(Q30=1,SUM($E$7:G30),Q30&lt;&gt;1,"")</f>
        <v>13459</v>
      </c>
      <c r="N30" cm="1">
        <f t="array" ref="N30">_xlfn.IFS(Q30=1,COUNT($E$7:G30),Q30&lt;&gt;1,"")</f>
        <v>69</v>
      </c>
      <c r="O30">
        <f>IF(Q30=1,ROUND(AVERAGE($E$7:G30),2),"")</f>
        <v>195.06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226</v>
      </c>
      <c r="X30" cm="1">
        <f t="array" ref="X30">_xlfn.IFS(AND(Q30=1,COUNT($E$7:G30)&gt;hcpng),F30+D30,$A$7=1," ")</f>
        <v>225</v>
      </c>
      <c r="Y30" cm="1">
        <f t="array" ref="Y30">_xlfn.IFS(AND(Q30=1,COUNT($E$7:G30)&gt;hcpng),G30+D30,$A$7=1," ")</f>
        <v>256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195</v>
      </c>
      <c r="D31" s="15" cm="1">
        <f t="array" ref="D31">_xlfn.IFS(Q31&lt;&gt;1,"",Q31=1,TRUNC((HCPB-C31)*HCPPC))</f>
        <v>31</v>
      </c>
      <c r="E31" s="13">
        <v>131</v>
      </c>
      <c r="F31" s="13">
        <v>197</v>
      </c>
      <c r="G31" s="13">
        <v>200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528</v>
      </c>
      <c r="J31">
        <f t="shared" si="2"/>
        <v>176</v>
      </c>
      <c r="K31" cm="1">
        <f t="array" ref="K31">_xlfn.IFS(Q31&lt;&gt;1,"",Q31=1,I31+(3*D31))</f>
        <v>621</v>
      </c>
      <c r="L31" cm="1">
        <f t="array" ref="L31">_xlfn.IFS(Q31&lt;&gt;1,"",COUNT($E$7:G31)&lt;=hcpng,"",COUNT($E$7:G31)&gt;=hcpng,K31)</f>
        <v>621</v>
      </c>
      <c r="M31" cm="1">
        <f t="array" ref="M31">_xlfn.IFS(Q31=1,SUM($E$7:G31),Q31&lt;&gt;1,"")</f>
        <v>13987</v>
      </c>
      <c r="N31" cm="1">
        <f t="array" ref="N31">_xlfn.IFS(Q31=1,COUNT($E$7:G31),Q31&lt;&gt;1,"")</f>
        <v>72</v>
      </c>
      <c r="O31">
        <f>IF(Q31=1,ROUND(AVERAGE($E$7:G31),2),"")</f>
        <v>194.26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162</v>
      </c>
      <c r="X31" cm="1">
        <f t="array" ref="X31">_xlfn.IFS(AND(Q31=1,COUNT($E$7:G31)&gt;hcpng),F31+D31,$A$7=1," ")</f>
        <v>228</v>
      </c>
      <c r="Y31" cm="1">
        <f t="array" ref="Y31">_xlfn.IFS(AND(Q31=1,COUNT($E$7:G31)&gt;hcpng),G31+D31,$A$7=1," ")</f>
        <v>231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194</v>
      </c>
      <c r="D32" s="15" cm="1">
        <f t="array" ref="D32">_xlfn.IFS(Q32&lt;&gt;1,"",Q32=1,TRUNC((HCPB-C32)*HCPPC))</f>
        <v>32</v>
      </c>
      <c r="E32" s="13">
        <v>124</v>
      </c>
      <c r="F32" s="13">
        <v>181</v>
      </c>
      <c r="G32" s="13">
        <v>245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550</v>
      </c>
      <c r="J32">
        <f t="shared" si="2"/>
        <v>183</v>
      </c>
      <c r="K32" cm="1">
        <f t="array" ref="K32">_xlfn.IFS(Q32&lt;&gt;1,"",Q32=1,I32+(3*D32))</f>
        <v>646</v>
      </c>
      <c r="L32" cm="1">
        <f t="array" ref="L32">_xlfn.IFS(Q32&lt;&gt;1,"",COUNT($E$7:G32)&lt;=hcpng,"",COUNT($E$7:G32)&gt;=hcpng,K32)</f>
        <v>646</v>
      </c>
      <c r="M32" cm="1">
        <f t="array" ref="M32">_xlfn.IFS(Q32=1,SUM($E$7:G32),Q32&lt;&gt;1,"")</f>
        <v>14537</v>
      </c>
      <c r="N32" cm="1">
        <f t="array" ref="N32">_xlfn.IFS(Q32=1,COUNT($E$7:G32),Q32&lt;&gt;1,"")</f>
        <v>75</v>
      </c>
      <c r="O32">
        <f>IF(Q32=1,ROUND(AVERAGE($E$7:G32),2),"")</f>
        <v>193.83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156</v>
      </c>
      <c r="X32" cm="1">
        <f t="array" ref="X32">_xlfn.IFS(AND(Q32=1,COUNT($E$7:G32)&gt;hcpng),F32+D32,$A$7=1," ")</f>
        <v>213</v>
      </c>
      <c r="Y32" cm="1">
        <f t="array" ref="Y32">_xlfn.IFS(AND(Q32=1,COUNT($E$7:G32)&gt;hcpng),G32+D32,$A$7=1," ")</f>
        <v>277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193</v>
      </c>
      <c r="D33" s="15" cm="1">
        <f t="array" ref="D33">_xlfn.IFS(Q33&lt;&gt;1,"",Q33=1,TRUNC((HCPB-C33)*HCPPC))</f>
        <v>33</v>
      </c>
      <c r="E33" s="13">
        <v>202</v>
      </c>
      <c r="F33" s="13">
        <v>212</v>
      </c>
      <c r="G33" s="13">
        <v>173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587</v>
      </c>
      <c r="J33">
        <f t="shared" si="2"/>
        <v>195</v>
      </c>
      <c r="K33" cm="1">
        <f t="array" ref="K33">_xlfn.IFS(Q33&lt;&gt;1,"",Q33=1,I33+(3*D33))</f>
        <v>686</v>
      </c>
      <c r="L33" cm="1">
        <f t="array" ref="L33">_xlfn.IFS(Q33&lt;&gt;1,"",COUNT($E$7:G33)&lt;=hcpng,"",COUNT($E$7:G33)&gt;=hcpng,K33)</f>
        <v>686</v>
      </c>
      <c r="M33" cm="1">
        <f t="array" ref="M33">_xlfn.IFS(Q33=1,SUM($E$7:G33),Q33&lt;&gt;1,"")</f>
        <v>15124</v>
      </c>
      <c r="N33" cm="1">
        <f t="array" ref="N33">_xlfn.IFS(Q33=1,COUNT($E$7:G33),Q33&lt;&gt;1,"")</f>
        <v>78</v>
      </c>
      <c r="O33">
        <f>IF(Q33=1,ROUND(AVERAGE($E$7:G33),2),"")</f>
        <v>193.9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235</v>
      </c>
      <c r="X33" cm="1">
        <f t="array" ref="X33">_xlfn.IFS(AND(Q33=1,COUNT($E$7:G33)&gt;hcpng),F33+D33,$A$7=1," ")</f>
        <v>245</v>
      </c>
      <c r="Y33" cm="1">
        <f t="array" ref="Y33">_xlfn.IFS(AND(Q33=1,COUNT($E$7:G33)&gt;hcpng),G33+D33,$A$7=1," ")</f>
        <v>206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193</v>
      </c>
      <c r="D34" s="15" cm="1">
        <f t="array" ref="D34">_xlfn.IFS(Q34&lt;&gt;1,"",Q34=1,TRUNC((HCPB-C34)*HCPPC))</f>
        <v>33</v>
      </c>
      <c r="E34" s="13">
        <v>166</v>
      </c>
      <c r="F34" s="13">
        <v>269</v>
      </c>
      <c r="G34" s="13">
        <v>222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657</v>
      </c>
      <c r="J34">
        <f t="shared" si="2"/>
        <v>219</v>
      </c>
      <c r="K34" cm="1">
        <f t="array" ref="K34">_xlfn.IFS(Q34&lt;&gt;1,"",Q34=1,I34+(3*D34))</f>
        <v>756</v>
      </c>
      <c r="L34" cm="1">
        <f t="array" ref="L34">_xlfn.IFS(Q34&lt;&gt;1,"",COUNT($E$7:G34)&lt;=hcpng,"",COUNT($E$7:G34)&gt;=hcpng,K34)</f>
        <v>756</v>
      </c>
      <c r="M34" cm="1">
        <f t="array" ref="M34">_xlfn.IFS(Q34=1,SUM($E$7:G34),Q34&lt;&gt;1,"")</f>
        <v>15781</v>
      </c>
      <c r="N34" cm="1">
        <f t="array" ref="N34">_xlfn.IFS(Q34=1,COUNT($E$7:G34),Q34&lt;&gt;1,"")</f>
        <v>81</v>
      </c>
      <c r="O34">
        <f>IF(Q34=1,ROUND(AVERAGE($E$7:G34),2),"")</f>
        <v>194.83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cm="1">
        <f t="array" ref="S34">_xlfn.IFS(E34=$X$5,E34,F34=$X$5,F34,G34=$X$5,G34,$A$7=1,"")</f>
        <v>269</v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199</v>
      </c>
      <c r="X34" cm="1">
        <f t="array" ref="X34">_xlfn.IFS(AND(Q34=1,COUNT($E$7:G34)&gt;hcpng),F34+D34,$A$7=1," ")</f>
        <v>302</v>
      </c>
      <c r="Y34" cm="1">
        <f t="array" ref="Y34">_xlfn.IFS(AND(Q34=1,COUNT($E$7:G34)&gt;hcpng),G34+D34,$A$7=1," ")</f>
        <v>255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194</v>
      </c>
      <c r="D35" s="15" cm="1">
        <f t="array" ref="D35">_xlfn.IFS(Q35&lt;&gt;1,"",Q35=1,TRUNC((HCPB-C35)*HCPPC))</f>
        <v>32</v>
      </c>
      <c r="E35" s="13">
        <v>210</v>
      </c>
      <c r="F35" s="13">
        <v>254</v>
      </c>
      <c r="G35" s="13">
        <v>202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>#</v>
      </c>
      <c r="I35">
        <f t="shared" si="1"/>
        <v>666</v>
      </c>
      <c r="J35">
        <f t="shared" si="2"/>
        <v>222</v>
      </c>
      <c r="K35" cm="1">
        <f t="array" ref="K35">_xlfn.IFS(Q35&lt;&gt;1,"",Q35=1,I35+(3*D35))</f>
        <v>762</v>
      </c>
      <c r="L35" cm="1">
        <f t="array" ref="L35">_xlfn.IFS(Q35&lt;&gt;1,"",COUNT($E$7:G35)&lt;=hcpng,"",COUNT($E$7:G35)&gt;=hcpng,K35)</f>
        <v>762</v>
      </c>
      <c r="M35" cm="1">
        <f t="array" ref="M35">_xlfn.IFS(Q35=1,SUM($E$7:G35),Q35&lt;&gt;1,"")</f>
        <v>16447</v>
      </c>
      <c r="N35" cm="1">
        <f t="array" ref="N35">_xlfn.IFS(Q35=1,COUNT($E$7:G35),Q35&lt;&gt;1,"")</f>
        <v>84</v>
      </c>
      <c r="O35">
        <f>IF(Q35=1,ROUND(AVERAGE($E$7:G35),2),"")</f>
        <v>195.8</v>
      </c>
      <c r="P35" t="str" cm="1">
        <f t="array" ref="P35">_xlfn.IFS(Q35&lt;&gt;1,"",SUM($Q$7:Q35)=1,1,SUM($Q$7:Q35)&lt;&gt;1,"")</f>
        <v/>
      </c>
      <c r="Q35">
        <f t="shared" si="7"/>
        <v>1</v>
      </c>
      <c r="R35">
        <f t="shared" si="4"/>
        <v>666</v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242</v>
      </c>
      <c r="X35" cm="1">
        <f t="array" ref="X35">_xlfn.IFS(AND(Q35=1,COUNT($E$7:G35)&gt;hcpng),F35+D35,$A$7=1," ")</f>
        <v>286</v>
      </c>
      <c r="Y35" cm="1">
        <f t="array" ref="Y35">_xlfn.IFS(AND(Q35=1,COUNT($E$7:G35)&gt;hcpng),G35+D35,$A$7=1," ")</f>
        <v>234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195</v>
      </c>
      <c r="D36" s="15" cm="1">
        <f t="array" ref="D36">_xlfn.IFS(Q36&lt;&gt;1,"",Q36=1,TRUNC((HCPB-C36)*HCPPC))</f>
        <v>31</v>
      </c>
      <c r="E36" s="13">
        <v>236</v>
      </c>
      <c r="F36" s="13">
        <v>155</v>
      </c>
      <c r="G36" s="13">
        <v>184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575</v>
      </c>
      <c r="J36">
        <f t="shared" si="2"/>
        <v>191</v>
      </c>
      <c r="K36" cm="1">
        <f t="array" ref="K36">_xlfn.IFS(Q36&lt;&gt;1,"",Q36=1,I36+(3*D36))</f>
        <v>668</v>
      </c>
      <c r="L36" cm="1">
        <f t="array" ref="L36">_xlfn.IFS(Q36&lt;&gt;1,"",COUNT($E$7:G36)&lt;=hcpng,"",COUNT($E$7:G36)&gt;=hcpng,K36)</f>
        <v>668</v>
      </c>
      <c r="M36" cm="1">
        <f t="array" ref="M36">_xlfn.IFS(Q36=1,SUM($E$7:G36),Q36&lt;&gt;1,"")</f>
        <v>17022</v>
      </c>
      <c r="N36" cm="1">
        <f t="array" ref="N36">_xlfn.IFS(Q36=1,COUNT($E$7:G36),Q36&lt;&gt;1,"")</f>
        <v>87</v>
      </c>
      <c r="O36">
        <f>IF(Q36=1,ROUND(AVERAGE($E$7:G36),2),"")</f>
        <v>195.66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267</v>
      </c>
      <c r="X36" cm="1">
        <f t="array" ref="X36">_xlfn.IFS(AND(Q36=1,COUNT($E$7:G36)&gt;hcpng),F36+D36,$A$7=1," ")</f>
        <v>186</v>
      </c>
      <c r="Y36" cm="1">
        <f t="array" ref="Y36">_xlfn.IFS(AND(Q36=1,COUNT($E$7:G36)&gt;hcpng),G36+D36,$A$7=1," ")</f>
        <v>215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188.52</v>
      </c>
      <c r="F37" s="17">
        <f>IF(COUNT(F7:F36)&gt;=1,ROUND(SUM(F7:F36)/COUNT(F7:F36),2),"")</f>
        <v>192.17</v>
      </c>
      <c r="G37" s="17">
        <f>IF(COUNT(G7:G36)&gt;=1,ROUND(SUM(G7:G36)/COUNT(G7:G36),2),"")</f>
        <v>206.28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>X</v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>X</v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>X</v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>X</v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>X</v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>X</v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>X</v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>X</v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>X</v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>X</v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21" priority="2">
      <formula>MOD(ROW(),2)=0</formula>
    </cfRule>
  </conditionalFormatting>
  <conditionalFormatting sqref="E7:G36">
    <cfRule type="expression" dxfId="120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13054-9F7E-4D31-A84A-0ED73B6EE521}">
  <sheetPr codeName="Sheet14"/>
  <dimension ref="A1:AB73"/>
  <sheetViews>
    <sheetView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2" t="s">
        <v>108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143</v>
      </c>
      <c r="C4" s="6"/>
      <c r="D4" s="6"/>
      <c r="E4" s="6"/>
      <c r="F4" s="6"/>
      <c r="G4" s="6"/>
      <c r="W4" s="3" t="s">
        <v>33</v>
      </c>
      <c r="X4">
        <f>MAX(I7:I36)</f>
        <v>585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213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289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143</v>
      </c>
      <c r="D7" s="15" cm="1">
        <f t="array" ref="D7">_xlfn.IFS(Q7&lt;&gt;1,"",Q7=1,TRUNC((HCPB-C7)*HCPPC))</f>
        <v>78</v>
      </c>
      <c r="E7" s="13">
        <v>131</v>
      </c>
      <c r="F7" s="13">
        <v>144</v>
      </c>
      <c r="G7" s="13">
        <v>172</v>
      </c>
      <c r="H7" s="16"/>
      <c r="I7">
        <f>IF(Q7=1,SUM(E7:G7),"")</f>
        <v>447</v>
      </c>
      <c r="J7">
        <f>IF(Q7=1,TRUNC(AVERAGE(E7:G7),0),"")</f>
        <v>149</v>
      </c>
      <c r="K7" cm="1">
        <f t="array" ref="K7">_xlfn.IFS(Q7&lt;&gt;1,"",Q7=1,I7+(3*D7))</f>
        <v>681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447</v>
      </c>
      <c r="N7" cm="1">
        <f t="array" ref="N7">_xlfn.IFS(Q7=1,COUNT($E$7:G7),Q7&lt;&gt;1,"")</f>
        <v>3</v>
      </c>
      <c r="O7">
        <f>IF(Q7=1,ROUND(AVERAGE($E$7:G7),2),"")</f>
        <v>149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143</v>
      </c>
      <c r="D8" s="15" cm="1">
        <f t="array" ref="D8">_xlfn.IFS(Q8&lt;&gt;1,"",Q8=1,TRUNC((HCPB-C8)*HCPPC))</f>
        <v>78</v>
      </c>
      <c r="E8" s="13">
        <v>105</v>
      </c>
      <c r="F8" s="13">
        <v>156</v>
      </c>
      <c r="G8" s="13">
        <v>181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442</v>
      </c>
      <c r="J8">
        <f t="shared" ref="J8:J36" si="2">IF(Q8=1,TRUNC(AVERAGE(E8:G8),0),"")</f>
        <v>147</v>
      </c>
      <c r="K8" cm="1">
        <f t="array" ref="K8">_xlfn.IFS(Q8&lt;&gt;1,"",Q8=1,I8+(3*D8))</f>
        <v>676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889</v>
      </c>
      <c r="N8" cm="1">
        <f t="array" ref="N8">_xlfn.IFS(Q8=1,COUNT($E$7:G8),Q8&lt;&gt;1,"")</f>
        <v>6</v>
      </c>
      <c r="O8">
        <f>IF(Q8=1,ROUND(AVERAGE($E$7:G8),2),"")</f>
        <v>148.16999999999999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143</v>
      </c>
      <c r="D9" s="15" cm="1">
        <f t="array" ref="D9">_xlfn.IFS(Q9&lt;&gt;1,"",Q9=1,TRUNC((HCPB-C9)*HCPPC))</f>
        <v>78</v>
      </c>
      <c r="E9" s="13">
        <v>147</v>
      </c>
      <c r="F9" s="13">
        <v>121</v>
      </c>
      <c r="G9" s="13">
        <v>144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412</v>
      </c>
      <c r="J9">
        <f t="shared" si="2"/>
        <v>137</v>
      </c>
      <c r="K9" cm="1">
        <f t="array" ref="K9">_xlfn.IFS(Q9&lt;&gt;1,"",Q9=1,I9+(3*D9))</f>
        <v>646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1301</v>
      </c>
      <c r="N9" cm="1">
        <f t="array" ref="N9">_xlfn.IFS(Q9=1,COUNT($E$7:G9),Q9&lt;&gt;1,"")</f>
        <v>9</v>
      </c>
      <c r="O9">
        <f>IF(Q9=1,ROUND(AVERAGE($E$7:G9),2),"")</f>
        <v>144.56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144</v>
      </c>
      <c r="D10" s="15" cm="1">
        <f t="array" ref="D10">_xlfn.IFS(Q10&lt;&gt;1,"",Q10=1,TRUNC((HCPB-C10)*HCPPC))</f>
        <v>77</v>
      </c>
      <c r="E10" s="13">
        <v>146</v>
      </c>
      <c r="F10" s="13">
        <v>131</v>
      </c>
      <c r="G10" s="13">
        <v>165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442</v>
      </c>
      <c r="J10">
        <f t="shared" si="2"/>
        <v>147</v>
      </c>
      <c r="K10" cm="1">
        <f t="array" ref="K10">_xlfn.IFS(Q10&lt;&gt;1,"",Q10=1,I10+(3*D10))</f>
        <v>673</v>
      </c>
      <c r="L10" cm="1">
        <f t="array" ref="L10">_xlfn.IFS(Q10&lt;&gt;1,"",COUNT($E$7:G10)&lt;=hcpng,"",COUNT($E$7:G10)&gt;=hcpng,K10)</f>
        <v>673</v>
      </c>
      <c r="M10" cm="1">
        <f t="array" ref="M10">_xlfn.IFS(Q10=1,SUM($E$7:G10),Q10&lt;&gt;1,"")</f>
        <v>1743</v>
      </c>
      <c r="N10" cm="1">
        <f t="array" ref="N10">_xlfn.IFS(Q10=1,COUNT($E$7:G10),Q10&lt;&gt;1,"")</f>
        <v>12</v>
      </c>
      <c r="O10">
        <f>IF(Q10=1,ROUND(AVERAGE($E$7:G10),2),"")</f>
        <v>145.25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223</v>
      </c>
      <c r="X10" cm="1">
        <f t="array" ref="X10">_xlfn.IFS(AND(Q10=1,COUNT($E$7:G10)&gt;hcpng),F10+D10,$A$7=1," ")</f>
        <v>208</v>
      </c>
      <c r="Y10" cm="1">
        <f t="array" ref="Y10">_xlfn.IFS(AND(Q10=1,COUNT($E$7:G10)&gt;hcpng),G10+D10,$A$7=1," ")</f>
        <v>242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145</v>
      </c>
      <c r="D11" s="15" cm="1">
        <f t="array" ref="D11">_xlfn.IFS(Q11&lt;&gt;1,"",Q11=1,TRUNC((HCPB-C11)*HCPPC))</f>
        <v>76</v>
      </c>
      <c r="E11" s="13">
        <v>169</v>
      </c>
      <c r="F11" s="13">
        <v>161</v>
      </c>
      <c r="G11" s="13">
        <v>173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>#</v>
      </c>
      <c r="I11">
        <f t="shared" si="1"/>
        <v>503</v>
      </c>
      <c r="J11">
        <f t="shared" si="2"/>
        <v>167</v>
      </c>
      <c r="K11" cm="1">
        <f t="array" ref="K11">_xlfn.IFS(Q11&lt;&gt;1,"",Q11=1,I11+(3*D11))</f>
        <v>731</v>
      </c>
      <c r="L11" cm="1">
        <f t="array" ref="L11">_xlfn.IFS(Q11&lt;&gt;1,"",COUNT($E$7:G11)&lt;=hcpng,"",COUNT($E$7:G11)&gt;=hcpng,K11)</f>
        <v>731</v>
      </c>
      <c r="M11" cm="1">
        <f t="array" ref="M11">_xlfn.IFS(Q11=1,SUM($E$7:G11),Q11&lt;&gt;1,"")</f>
        <v>2246</v>
      </c>
      <c r="N11" cm="1">
        <f t="array" ref="N11">_xlfn.IFS(Q11=1,COUNT($E$7:G11),Q11&lt;&gt;1,"")</f>
        <v>15</v>
      </c>
      <c r="O11">
        <f>IF(Q11=1,ROUND(AVERAGE($E$7:G11),2),"")</f>
        <v>149.72999999999999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245</v>
      </c>
      <c r="X11" cm="1">
        <f t="array" ref="X11">_xlfn.IFS(AND(Q11=1,COUNT($E$7:G11)&gt;hcpng),F11+D11,$A$7=1," ")</f>
        <v>237</v>
      </c>
      <c r="Y11" cm="1">
        <f t="array" ref="Y11">_xlfn.IFS(AND(Q11=1,COUNT($E$7:G11)&gt;hcpng),G11+D11,$A$7=1," ")</f>
        <v>249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149</v>
      </c>
      <c r="D12" s="15" cm="1">
        <f t="array" ref="D12">_xlfn.IFS(Q12&lt;&gt;1,"",Q12=1,TRUNC((HCPB-C12)*HCPPC))</f>
        <v>72</v>
      </c>
      <c r="E12" s="13">
        <v>147</v>
      </c>
      <c r="F12" s="13">
        <v>88</v>
      </c>
      <c r="G12" s="13">
        <v>119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354</v>
      </c>
      <c r="J12">
        <f t="shared" si="2"/>
        <v>118</v>
      </c>
      <c r="K12" cm="1">
        <f t="array" ref="K12">_xlfn.IFS(Q12&lt;&gt;1,"",Q12=1,I12+(3*D12))</f>
        <v>570</v>
      </c>
      <c r="L12" cm="1">
        <f t="array" ref="L12">_xlfn.IFS(Q12&lt;&gt;1,"",COUNT($E$7:G12)&lt;=hcpng,"",COUNT($E$7:G12)&gt;=hcpng,K12)</f>
        <v>570</v>
      </c>
      <c r="M12" cm="1">
        <f t="array" ref="M12">_xlfn.IFS(Q12=1,SUM($E$7:G12),Q12&lt;&gt;1,"")</f>
        <v>2600</v>
      </c>
      <c r="N12" cm="1">
        <f t="array" ref="N12">_xlfn.IFS(Q12=1,COUNT($E$7:G12),Q12&lt;&gt;1,"")</f>
        <v>18</v>
      </c>
      <c r="O12">
        <f>IF(Q12=1,ROUND(AVERAGE($E$7:G12),2),"")</f>
        <v>144.44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219</v>
      </c>
      <c r="X12" cm="1">
        <f t="array" ref="X12">_xlfn.IFS(AND(Q12=1,COUNT($E$7:G12)&gt;hcpng),F12+D12,$A$7=1," ")</f>
        <v>160</v>
      </c>
      <c r="Y12" cm="1">
        <f t="array" ref="Y12">_xlfn.IFS(AND(Q12=1,COUNT($E$7:G12)&gt;hcpng),G12+D12,$A$7=1," ")</f>
        <v>191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144</v>
      </c>
      <c r="D13" s="15" cm="1">
        <f t="array" ref="D13">_xlfn.IFS(Q13&lt;&gt;1,"",Q13=1,TRUNC((HCPB-C13)*HCPPC))</f>
        <v>77</v>
      </c>
      <c r="E13" s="13">
        <v>117</v>
      </c>
      <c r="F13" s="13">
        <v>161</v>
      </c>
      <c r="G13" s="13">
        <v>102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380</v>
      </c>
      <c r="J13">
        <f t="shared" si="2"/>
        <v>126</v>
      </c>
      <c r="K13" cm="1">
        <f t="array" ref="K13">_xlfn.IFS(Q13&lt;&gt;1,"",Q13=1,I13+(3*D13))</f>
        <v>611</v>
      </c>
      <c r="L13" cm="1">
        <f t="array" ref="L13">_xlfn.IFS(Q13&lt;&gt;1,"",COUNT($E$7:G13)&lt;=hcpng,"",COUNT($E$7:G13)&gt;=hcpng,K13)</f>
        <v>611</v>
      </c>
      <c r="M13" cm="1">
        <f t="array" ref="M13">_xlfn.IFS(Q13=1,SUM($E$7:G13),Q13&lt;&gt;1,"")</f>
        <v>2980</v>
      </c>
      <c r="N13" cm="1">
        <f t="array" ref="N13">_xlfn.IFS(Q13=1,COUNT($E$7:G13),Q13&lt;&gt;1,"")</f>
        <v>21</v>
      </c>
      <c r="O13">
        <f>IF(Q13=1,ROUND(AVERAGE($E$7:G13),2),"")</f>
        <v>141.9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194</v>
      </c>
      <c r="X13" cm="1">
        <f t="array" ref="X13">_xlfn.IFS(AND(Q13=1,COUNT($E$7:G13)&gt;hcpng),F13+D13,$A$7=1," ")</f>
        <v>238</v>
      </c>
      <c r="Y13" cm="1">
        <f t="array" ref="Y13">_xlfn.IFS(AND(Q13=1,COUNT($E$7:G13)&gt;hcpng),G13+D13,$A$7=1," ")</f>
        <v>179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141</v>
      </c>
      <c r="D14" s="15" cm="1">
        <f t="array" ref="D14">_xlfn.IFS(Q14&lt;&gt;1,"",Q14=1,TRUNC((HCPB-C14)*HCPPC))</f>
        <v>80</v>
      </c>
      <c r="E14" s="13">
        <v>161</v>
      </c>
      <c r="F14" s="13">
        <v>164</v>
      </c>
      <c r="G14" s="13">
        <v>126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451</v>
      </c>
      <c r="J14">
        <f t="shared" si="2"/>
        <v>150</v>
      </c>
      <c r="K14" cm="1">
        <f t="array" ref="K14">_xlfn.IFS(Q14&lt;&gt;1,"",Q14=1,I14+(3*D14))</f>
        <v>691</v>
      </c>
      <c r="L14" cm="1">
        <f t="array" ref="L14">_xlfn.IFS(Q14&lt;&gt;1,"",COUNT($E$7:G14)&lt;=hcpng,"",COUNT($E$7:G14)&gt;=hcpng,K14)</f>
        <v>691</v>
      </c>
      <c r="M14" cm="1">
        <f t="array" ref="M14">_xlfn.IFS(Q14=1,SUM($E$7:G14),Q14&lt;&gt;1,"")</f>
        <v>3431</v>
      </c>
      <c r="N14" cm="1">
        <f t="array" ref="N14">_xlfn.IFS(Q14=1,COUNT($E$7:G14),Q14&lt;&gt;1,"")</f>
        <v>24</v>
      </c>
      <c r="O14">
        <f>IF(Q14=1,ROUND(AVERAGE($E$7:G14),2),"")</f>
        <v>142.96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241</v>
      </c>
      <c r="X14" cm="1">
        <f t="array" ref="X14">_xlfn.IFS(AND(Q14=1,COUNT($E$7:G14)&gt;hcpng),F14+D14,$A$7=1," ")</f>
        <v>244</v>
      </c>
      <c r="Y14" cm="1">
        <f t="array" ref="Y14">_xlfn.IFS(AND(Q14=1,COUNT($E$7:G14)&gt;hcpng),G14+D14,$A$7=1," ")</f>
        <v>206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142</v>
      </c>
      <c r="D15" s="15" cm="1">
        <f t="array" ref="D15">_xlfn.IFS(Q15&lt;&gt;1,"",Q15=1,TRUNC((HCPB-C15)*HCPPC))</f>
        <v>79</v>
      </c>
      <c r="E15" s="13">
        <v>146</v>
      </c>
      <c r="F15" s="13">
        <v>176</v>
      </c>
      <c r="G15" s="13">
        <v>160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>#</v>
      </c>
      <c r="I15">
        <f t="shared" si="1"/>
        <v>482</v>
      </c>
      <c r="J15">
        <f t="shared" si="2"/>
        <v>160</v>
      </c>
      <c r="K15" cm="1">
        <f t="array" ref="K15">_xlfn.IFS(Q15&lt;&gt;1,"",Q15=1,I15+(3*D15))</f>
        <v>719</v>
      </c>
      <c r="L15" cm="1">
        <f t="array" ref="L15">_xlfn.IFS(Q15&lt;&gt;1,"",COUNT($E$7:G15)&lt;=hcpng,"",COUNT($E$7:G15)&gt;=hcpng,K15)</f>
        <v>719</v>
      </c>
      <c r="M15" cm="1">
        <f t="array" ref="M15">_xlfn.IFS(Q15=1,SUM($E$7:G15),Q15&lt;&gt;1,"")</f>
        <v>3913</v>
      </c>
      <c r="N15" cm="1">
        <f t="array" ref="N15">_xlfn.IFS(Q15=1,COUNT($E$7:G15),Q15&lt;&gt;1,"")</f>
        <v>27</v>
      </c>
      <c r="O15">
        <f>IF(Q15=1,ROUND(AVERAGE($E$7:G15),2),"")</f>
        <v>144.93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225</v>
      </c>
      <c r="X15" cm="1">
        <f t="array" ref="X15">_xlfn.IFS(AND(Q15=1,COUNT($E$7:G15)&gt;hcpng),F15+D15,$A$7=1," ")</f>
        <v>255</v>
      </c>
      <c r="Y15" cm="1">
        <f t="array" ref="Y15">_xlfn.IFS(AND(Q15=1,COUNT($E$7:G15)&gt;hcpng),G15+D15,$A$7=1," ")</f>
        <v>239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144</v>
      </c>
      <c r="D16" s="15" cm="1">
        <f t="array" ref="D16">_xlfn.IFS(Q16&lt;&gt;1,"",Q16=1,TRUNC((HCPB-C16)*HCPPC))</f>
        <v>77</v>
      </c>
      <c r="E16" s="13">
        <v>136</v>
      </c>
      <c r="F16" s="13">
        <v>159</v>
      </c>
      <c r="G16" s="13">
        <v>128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423</v>
      </c>
      <c r="J16">
        <f t="shared" si="2"/>
        <v>141</v>
      </c>
      <c r="K16" cm="1">
        <f t="array" ref="K16">_xlfn.IFS(Q16&lt;&gt;1,"",Q16=1,I16+(3*D16))</f>
        <v>654</v>
      </c>
      <c r="L16" cm="1">
        <f t="array" ref="L16">_xlfn.IFS(Q16&lt;&gt;1,"",COUNT($E$7:G16)&lt;=hcpng,"",COUNT($E$7:G16)&gt;=hcpng,K16)</f>
        <v>654</v>
      </c>
      <c r="M16" cm="1">
        <f t="array" ref="M16">_xlfn.IFS(Q16=1,SUM($E$7:G16),Q16&lt;&gt;1,"")</f>
        <v>4336</v>
      </c>
      <c r="N16" cm="1">
        <f t="array" ref="N16">_xlfn.IFS(Q16=1,COUNT($E$7:G16),Q16&lt;&gt;1,"")</f>
        <v>30</v>
      </c>
      <c r="O16">
        <f>IF(Q16=1,ROUND(AVERAGE($E$7:G16),2),"")</f>
        <v>144.53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213</v>
      </c>
      <c r="X16" cm="1">
        <f t="array" ref="X16">_xlfn.IFS(AND(Q16=1,COUNT($E$7:G16)&gt;hcpng),F16+D16,$A$7=1," ")</f>
        <v>236</v>
      </c>
      <c r="Y16" cm="1">
        <f t="array" ref="Y16">_xlfn.IFS(AND(Q16=1,COUNT($E$7:G16)&gt;hcpng),G16+D16,$A$7=1," ")</f>
        <v>205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5" t="str" cm="1">
        <f t="array" ref="D17">_xlfn.IFS(Q17&lt;&gt;1,"",Q17=1,TRUNC((HCPB-C17)*HCPPC))</f>
        <v/>
      </c>
      <c r="E17" s="13"/>
      <c r="F17" s="13"/>
      <c r="G17" s="13"/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1"/>
        <v/>
      </c>
      <c r="J17" t="str">
        <f t="shared" si="2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7"/>
        <v/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6"/>
        <v>0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144</v>
      </c>
      <c r="D18" s="15" cm="1">
        <f t="array" ref="D18">_xlfn.IFS(Q18&lt;&gt;1,"",Q18=1,TRUNC((HCPB-C18)*HCPPC))</f>
        <v>77</v>
      </c>
      <c r="E18" s="13">
        <v>143</v>
      </c>
      <c r="F18" s="13">
        <v>124</v>
      </c>
      <c r="G18" s="13">
        <v>147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414</v>
      </c>
      <c r="J18">
        <f t="shared" si="2"/>
        <v>138</v>
      </c>
      <c r="K18" cm="1">
        <f t="array" ref="K18">_xlfn.IFS(Q18&lt;&gt;1,"",Q18=1,I18+(3*D18))</f>
        <v>645</v>
      </c>
      <c r="L18" cm="1">
        <f t="array" ref="L18">_xlfn.IFS(Q18&lt;&gt;1,"",COUNT($E$7:G18)&lt;=hcpng,"",COUNT($E$7:G18)&gt;=hcpng,K18)</f>
        <v>645</v>
      </c>
      <c r="M18" cm="1">
        <f t="array" ref="M18">_xlfn.IFS(Q18=1,SUM($E$7:G18),Q18&lt;&gt;1,"")</f>
        <v>4750</v>
      </c>
      <c r="N18" cm="1">
        <f t="array" ref="N18">_xlfn.IFS(Q18=1,COUNT($E$7:G18),Q18&lt;&gt;1,"")</f>
        <v>33</v>
      </c>
      <c r="O18">
        <f>IF(Q18=1,ROUND(AVERAGE($E$7:G18),2),"")</f>
        <v>143.94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220</v>
      </c>
      <c r="X18" cm="1">
        <f t="array" ref="X18">_xlfn.IFS(AND(Q18=1,COUNT($E$7:G18)&gt;hcpng),F18+D18,$A$7=1," ")</f>
        <v>201</v>
      </c>
      <c r="Y18" cm="1">
        <f t="array" ref="Y18">_xlfn.IFS(AND(Q18=1,COUNT($E$7:G18)&gt;hcpng),G18+D18,$A$7=1," ")</f>
        <v>224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143</v>
      </c>
      <c r="D19" s="15" cm="1">
        <f t="array" ref="D19">_xlfn.IFS(Q19&lt;&gt;1,"",Q19=1,TRUNC((HCPB-C19)*HCPPC))</f>
        <v>78</v>
      </c>
      <c r="E19" s="13">
        <v>156</v>
      </c>
      <c r="F19" s="13">
        <v>125</v>
      </c>
      <c r="G19" s="13">
        <v>110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391</v>
      </c>
      <c r="J19">
        <f t="shared" si="2"/>
        <v>130</v>
      </c>
      <c r="K19" cm="1">
        <f t="array" ref="K19">_xlfn.IFS(Q19&lt;&gt;1,"",Q19=1,I19+(3*D19))</f>
        <v>625</v>
      </c>
      <c r="L19" cm="1">
        <f t="array" ref="L19">_xlfn.IFS(Q19&lt;&gt;1,"",COUNT($E$7:G19)&lt;=hcpng,"",COUNT($E$7:G19)&gt;=hcpng,K19)</f>
        <v>625</v>
      </c>
      <c r="M19" cm="1">
        <f t="array" ref="M19">_xlfn.IFS(Q19=1,SUM($E$7:G19),Q19&lt;&gt;1,"")</f>
        <v>5141</v>
      </c>
      <c r="N19" cm="1">
        <f t="array" ref="N19">_xlfn.IFS(Q19=1,COUNT($E$7:G19),Q19&lt;&gt;1,"")</f>
        <v>36</v>
      </c>
      <c r="O19">
        <f>IF(Q19=1,ROUND(AVERAGE($E$7:G19),2),"")</f>
        <v>142.81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234</v>
      </c>
      <c r="X19" cm="1">
        <f t="array" ref="X19">_xlfn.IFS(AND(Q19=1,COUNT($E$7:G19)&gt;hcpng),F19+D19,$A$7=1," ")</f>
        <v>203</v>
      </c>
      <c r="Y19" cm="1">
        <f t="array" ref="Y19">_xlfn.IFS(AND(Q19=1,COUNT($E$7:G19)&gt;hcpng),G19+D19,$A$7=1," ")</f>
        <v>188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5" t="str" cm="1">
        <f t="array" ref="D20">_xlfn.IFS(Q20&lt;&gt;1,"",Q20=1,TRUNC((HCPB-C20)*HCPPC))</f>
        <v/>
      </c>
      <c r="E20" s="13"/>
      <c r="F20" s="13"/>
      <c r="G20" s="13"/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1"/>
        <v/>
      </c>
      <c r="J20" t="str">
        <f t="shared" si="2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7"/>
        <v/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6"/>
        <v>0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142</v>
      </c>
      <c r="D21" s="15" cm="1">
        <f t="array" ref="D21">_xlfn.IFS(Q21&lt;&gt;1,"",Q21=1,TRUNC((HCPB-C21)*HCPPC))</f>
        <v>79</v>
      </c>
      <c r="E21" s="13">
        <v>145</v>
      </c>
      <c r="F21" s="13">
        <v>191</v>
      </c>
      <c r="G21" s="13">
        <v>165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>#</v>
      </c>
      <c r="I21">
        <f t="shared" si="1"/>
        <v>501</v>
      </c>
      <c r="J21">
        <f t="shared" si="2"/>
        <v>167</v>
      </c>
      <c r="K21" cm="1">
        <f t="array" ref="K21">_xlfn.IFS(Q21&lt;&gt;1,"",Q21=1,I21+(3*D21))</f>
        <v>738</v>
      </c>
      <c r="L21" cm="1">
        <f t="array" ref="L21">_xlfn.IFS(Q21&lt;&gt;1,"",COUNT($E$7:G21)&lt;=hcpng,"",COUNT($E$7:G21)&gt;=hcpng,K21)</f>
        <v>738</v>
      </c>
      <c r="M21" cm="1">
        <f t="array" ref="M21">_xlfn.IFS(Q21=1,SUM($E$7:G21),Q21&lt;&gt;1,"")</f>
        <v>5642</v>
      </c>
      <c r="N21" cm="1">
        <f t="array" ref="N21">_xlfn.IFS(Q21=1,COUNT($E$7:G21),Q21&lt;&gt;1,"")</f>
        <v>39</v>
      </c>
      <c r="O21">
        <f>IF(Q21=1,ROUND(AVERAGE($E$7:G21),2),"")</f>
        <v>144.66999999999999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224</v>
      </c>
      <c r="X21" cm="1">
        <f t="array" ref="X21">_xlfn.IFS(AND(Q21=1,COUNT($E$7:G21)&gt;hcpng),F21+D21,$A$7=1," ")</f>
        <v>270</v>
      </c>
      <c r="Y21" cm="1">
        <f t="array" ref="Y21">_xlfn.IFS(AND(Q21=1,COUNT($E$7:G21)&gt;hcpng),G21+D21,$A$7=1," ")</f>
        <v>244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144</v>
      </c>
      <c r="D22" s="15" cm="1">
        <f t="array" ref="D22">_xlfn.IFS(Q22&lt;&gt;1,"",Q22=1,TRUNC((HCPB-C22)*HCPPC))</f>
        <v>77</v>
      </c>
      <c r="E22" s="13">
        <v>162</v>
      </c>
      <c r="F22" s="13">
        <v>109</v>
      </c>
      <c r="G22" s="13">
        <v>142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413</v>
      </c>
      <c r="J22">
        <f t="shared" si="2"/>
        <v>137</v>
      </c>
      <c r="K22" cm="1">
        <f t="array" ref="K22">_xlfn.IFS(Q22&lt;&gt;1,"",Q22=1,I22+(3*D22))</f>
        <v>644</v>
      </c>
      <c r="L22" cm="1">
        <f t="array" ref="L22">_xlfn.IFS(Q22&lt;&gt;1,"",COUNT($E$7:G22)&lt;=hcpng,"",COUNT($E$7:G22)&gt;=hcpng,K22)</f>
        <v>644</v>
      </c>
      <c r="M22" cm="1">
        <f t="array" ref="M22">_xlfn.IFS(Q22=1,SUM($E$7:G22),Q22&lt;&gt;1,"")</f>
        <v>6055</v>
      </c>
      <c r="N22" cm="1">
        <f t="array" ref="N22">_xlfn.IFS(Q22=1,COUNT($E$7:G22),Q22&lt;&gt;1,"")</f>
        <v>42</v>
      </c>
      <c r="O22">
        <f>IF(Q22=1,ROUND(AVERAGE($E$7:G22),2),"")</f>
        <v>144.16999999999999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239</v>
      </c>
      <c r="X22" cm="1">
        <f t="array" ref="X22">_xlfn.IFS(AND(Q22=1,COUNT($E$7:G22)&gt;hcpng),F22+D22,$A$7=1," ")</f>
        <v>186</v>
      </c>
      <c r="Y22" cm="1">
        <f t="array" ref="Y22">_xlfn.IFS(AND(Q22=1,COUNT($E$7:G22)&gt;hcpng),G22+D22,$A$7=1," ")</f>
        <v>219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144</v>
      </c>
      <c r="D23" s="15" cm="1">
        <f t="array" ref="D23">_xlfn.IFS(Q23&lt;&gt;1,"",Q23=1,TRUNC((HCPB-C23)*HCPPC))</f>
        <v>77</v>
      </c>
      <c r="E23" s="13">
        <v>122</v>
      </c>
      <c r="F23" s="13">
        <v>109</v>
      </c>
      <c r="G23" s="13">
        <v>159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390</v>
      </c>
      <c r="J23">
        <f t="shared" si="2"/>
        <v>130</v>
      </c>
      <c r="K23" cm="1">
        <f t="array" ref="K23">_xlfn.IFS(Q23&lt;&gt;1,"",Q23=1,I23+(3*D23))</f>
        <v>621</v>
      </c>
      <c r="L23" cm="1">
        <f t="array" ref="L23">_xlfn.IFS(Q23&lt;&gt;1,"",COUNT($E$7:G23)&lt;=hcpng,"",COUNT($E$7:G23)&gt;=hcpng,K23)</f>
        <v>621</v>
      </c>
      <c r="M23" cm="1">
        <f t="array" ref="M23">_xlfn.IFS(Q23=1,SUM($E$7:G23),Q23&lt;&gt;1,"")</f>
        <v>6445</v>
      </c>
      <c r="N23" cm="1">
        <f t="array" ref="N23">_xlfn.IFS(Q23=1,COUNT($E$7:G23),Q23&lt;&gt;1,"")</f>
        <v>45</v>
      </c>
      <c r="O23">
        <f>IF(Q23=1,ROUND(AVERAGE($E$7:G23),2),"")</f>
        <v>143.22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199</v>
      </c>
      <c r="X23" cm="1">
        <f t="array" ref="X23">_xlfn.IFS(AND(Q23=1,COUNT($E$7:G23)&gt;hcpng),F23+D23,$A$7=1," ")</f>
        <v>186</v>
      </c>
      <c r="Y23" cm="1">
        <f t="array" ref="Y23">_xlfn.IFS(AND(Q23=1,COUNT($E$7:G23)&gt;hcpng),G23+D23,$A$7=1," ")</f>
        <v>236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143</v>
      </c>
      <c r="D24" s="15" cm="1">
        <f t="array" ref="D24">_xlfn.IFS(Q24&lt;&gt;1,"",Q24=1,TRUNC((HCPB-C24)*HCPPC))</f>
        <v>78</v>
      </c>
      <c r="E24" s="13">
        <v>103</v>
      </c>
      <c r="F24" s="13">
        <v>106</v>
      </c>
      <c r="G24" s="13">
        <v>180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389</v>
      </c>
      <c r="J24">
        <f t="shared" si="2"/>
        <v>129</v>
      </c>
      <c r="K24" cm="1">
        <f t="array" ref="K24">_xlfn.IFS(Q24&lt;&gt;1,"",Q24=1,I24+(3*D24))</f>
        <v>623</v>
      </c>
      <c r="L24" cm="1">
        <f t="array" ref="L24">_xlfn.IFS(Q24&lt;&gt;1,"",COUNT($E$7:G24)&lt;=hcpng,"",COUNT($E$7:G24)&gt;=hcpng,K24)</f>
        <v>623</v>
      </c>
      <c r="M24" cm="1">
        <f t="array" ref="M24">_xlfn.IFS(Q24=1,SUM($E$7:G24),Q24&lt;&gt;1,"")</f>
        <v>6834</v>
      </c>
      <c r="N24" cm="1">
        <f t="array" ref="N24">_xlfn.IFS(Q24=1,COUNT($E$7:G24),Q24&lt;&gt;1,"")</f>
        <v>48</v>
      </c>
      <c r="O24">
        <f>IF(Q24=1,ROUND(AVERAGE($E$7:G24),2),"")</f>
        <v>142.38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181</v>
      </c>
      <c r="X24" cm="1">
        <f t="array" ref="X24">_xlfn.IFS(AND(Q24=1,COUNT($E$7:G24)&gt;hcpng),F24+D24,$A$7=1," ")</f>
        <v>184</v>
      </c>
      <c r="Y24" cm="1">
        <f t="array" ref="Y24">_xlfn.IFS(AND(Q24=1,COUNT($E$7:G24)&gt;hcpng),G24+D24,$A$7=1," ")</f>
        <v>258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142</v>
      </c>
      <c r="D25" s="15" cm="1">
        <f t="array" ref="D25">_xlfn.IFS(Q25&lt;&gt;1,"",Q25=1,TRUNC((HCPB-C25)*HCPPC))</f>
        <v>79</v>
      </c>
      <c r="E25" s="13">
        <v>191</v>
      </c>
      <c r="F25" s="13">
        <v>145</v>
      </c>
      <c r="G25" s="13">
        <v>118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454</v>
      </c>
      <c r="J25">
        <f t="shared" si="2"/>
        <v>151</v>
      </c>
      <c r="K25" cm="1">
        <f t="array" ref="K25">_xlfn.IFS(Q25&lt;&gt;1,"",Q25=1,I25+(3*D25))</f>
        <v>691</v>
      </c>
      <c r="L25" cm="1">
        <f t="array" ref="L25">_xlfn.IFS(Q25&lt;&gt;1,"",COUNT($E$7:G25)&lt;=hcpng,"",COUNT($E$7:G25)&gt;=hcpng,K25)</f>
        <v>691</v>
      </c>
      <c r="M25" cm="1">
        <f t="array" ref="M25">_xlfn.IFS(Q25=1,SUM($E$7:G25),Q25&lt;&gt;1,"")</f>
        <v>7288</v>
      </c>
      <c r="N25" cm="1">
        <f t="array" ref="N25">_xlfn.IFS(Q25=1,COUNT($E$7:G25),Q25&lt;&gt;1,"")</f>
        <v>51</v>
      </c>
      <c r="O25">
        <f>IF(Q25=1,ROUND(AVERAGE($E$7:G25),2),"")</f>
        <v>142.9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270</v>
      </c>
      <c r="X25" cm="1">
        <f t="array" ref="X25">_xlfn.IFS(AND(Q25=1,COUNT($E$7:G25)&gt;hcpng),F25+D25,$A$7=1," ")</f>
        <v>224</v>
      </c>
      <c r="Y25" cm="1">
        <f t="array" ref="Y25">_xlfn.IFS(AND(Q25=1,COUNT($E$7:G25)&gt;hcpng),G25+D25,$A$7=1," ")</f>
        <v>197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142</v>
      </c>
      <c r="D26" s="15" cm="1">
        <f t="array" ref="D26">_xlfn.IFS(Q26&lt;&gt;1,"",Q26=1,TRUNC((HCPB-C26)*HCPPC))</f>
        <v>79</v>
      </c>
      <c r="E26" s="13">
        <v>127</v>
      </c>
      <c r="F26" s="13">
        <v>138</v>
      </c>
      <c r="G26" s="13">
        <v>191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456</v>
      </c>
      <c r="J26">
        <f t="shared" si="2"/>
        <v>152</v>
      </c>
      <c r="K26" cm="1">
        <f t="array" ref="K26">_xlfn.IFS(Q26&lt;&gt;1,"",Q26=1,I26+(3*D26))</f>
        <v>693</v>
      </c>
      <c r="L26" cm="1">
        <f t="array" ref="L26">_xlfn.IFS(Q26&lt;&gt;1,"",COUNT($E$7:G26)&lt;=hcpng,"",COUNT($E$7:G26)&gt;=hcpng,K26)</f>
        <v>693</v>
      </c>
      <c r="M26" cm="1">
        <f t="array" ref="M26">_xlfn.IFS(Q26=1,SUM($E$7:G26),Q26&lt;&gt;1,"")</f>
        <v>7744</v>
      </c>
      <c r="N26" cm="1">
        <f t="array" ref="N26">_xlfn.IFS(Q26=1,COUNT($E$7:G26),Q26&lt;&gt;1,"")</f>
        <v>54</v>
      </c>
      <c r="O26">
        <f>IF(Q26=1,ROUND(AVERAGE($E$7:G26),2),"")</f>
        <v>143.41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206</v>
      </c>
      <c r="X26" cm="1">
        <f t="array" ref="X26">_xlfn.IFS(AND(Q26=1,COUNT($E$7:G26)&gt;hcpng),F26+D26,$A$7=1," ")</f>
        <v>217</v>
      </c>
      <c r="Y26" cm="1">
        <f t="array" ref="Y26">_xlfn.IFS(AND(Q26=1,COUNT($E$7:G26)&gt;hcpng),G26+D26,$A$7=1," ")</f>
        <v>270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143</v>
      </c>
      <c r="D27" s="15" cm="1">
        <f t="array" ref="D27">_xlfn.IFS(Q27&lt;&gt;1,"",Q27=1,TRUNC((HCPB-C27)*HCPPC))</f>
        <v>78</v>
      </c>
      <c r="E27" s="13">
        <v>112</v>
      </c>
      <c r="F27" s="13">
        <v>126</v>
      </c>
      <c r="G27" s="13">
        <v>147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385</v>
      </c>
      <c r="J27">
        <f t="shared" si="2"/>
        <v>128</v>
      </c>
      <c r="K27" cm="1">
        <f t="array" ref="K27">_xlfn.IFS(Q27&lt;&gt;1,"",Q27=1,I27+(3*D27))</f>
        <v>619</v>
      </c>
      <c r="L27" cm="1">
        <f t="array" ref="L27">_xlfn.IFS(Q27&lt;&gt;1,"",COUNT($E$7:G27)&lt;=hcpng,"",COUNT($E$7:G27)&gt;=hcpng,K27)</f>
        <v>619</v>
      </c>
      <c r="M27" cm="1">
        <f t="array" ref="M27">_xlfn.IFS(Q27=1,SUM($E$7:G27),Q27&lt;&gt;1,"")</f>
        <v>8129</v>
      </c>
      <c r="N27" cm="1">
        <f t="array" ref="N27">_xlfn.IFS(Q27=1,COUNT($E$7:G27),Q27&lt;&gt;1,"")</f>
        <v>57</v>
      </c>
      <c r="O27">
        <f>IF(Q27=1,ROUND(AVERAGE($E$7:G27),2),"")</f>
        <v>142.61000000000001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190</v>
      </c>
      <c r="X27" cm="1">
        <f t="array" ref="X27">_xlfn.IFS(AND(Q27=1,COUNT($E$7:G27)&gt;hcpng),F27+D27,$A$7=1," ")</f>
        <v>204</v>
      </c>
      <c r="Y27" cm="1">
        <f t="array" ref="Y27">_xlfn.IFS(AND(Q27=1,COUNT($E$7:G27)&gt;hcpng),G27+D27,$A$7=1," ")</f>
        <v>225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142</v>
      </c>
      <c r="D28" s="15" cm="1">
        <f t="array" ref="D28">_xlfn.IFS(Q28&lt;&gt;1,"",Q28=1,TRUNC((HCPB-C28)*HCPPC))</f>
        <v>79</v>
      </c>
      <c r="E28" s="13">
        <v>151</v>
      </c>
      <c r="F28" s="13">
        <v>171</v>
      </c>
      <c r="G28" s="13">
        <v>180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1"/>
        <v>502</v>
      </c>
      <c r="J28">
        <f t="shared" si="2"/>
        <v>167</v>
      </c>
      <c r="K28" cm="1">
        <f t="array" ref="K28">_xlfn.IFS(Q28&lt;&gt;1,"",Q28=1,I28+(3*D28))</f>
        <v>739</v>
      </c>
      <c r="L28" cm="1">
        <f t="array" ref="L28">_xlfn.IFS(Q28&lt;&gt;1,"",COUNT($E$7:G28)&lt;=hcpng,"",COUNT($E$7:G28)&gt;=hcpng,K28)</f>
        <v>739</v>
      </c>
      <c r="M28" cm="1">
        <f t="array" ref="M28">_xlfn.IFS(Q28=1,SUM($E$7:G28),Q28&lt;&gt;1,"")</f>
        <v>8631</v>
      </c>
      <c r="N28" cm="1">
        <f t="array" ref="N28">_xlfn.IFS(Q28=1,COUNT($E$7:G28),Q28&lt;&gt;1,"")</f>
        <v>60</v>
      </c>
      <c r="O28">
        <f>IF(Q28=1,ROUND(AVERAGE($E$7:G28),2),"")</f>
        <v>143.85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230</v>
      </c>
      <c r="X28" cm="1">
        <f t="array" ref="X28">_xlfn.IFS(AND(Q28=1,COUNT($E$7:G28)&gt;hcpng),F28+D28,$A$7=1," ")</f>
        <v>250</v>
      </c>
      <c r="Y28" cm="1">
        <f t="array" ref="Y28">_xlfn.IFS(AND(Q28=1,COUNT($E$7:G28)&gt;hcpng),G28+D28,$A$7=1," ")</f>
        <v>259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143</v>
      </c>
      <c r="D29" s="15" cm="1">
        <f t="array" ref="D29">_xlfn.IFS(Q29&lt;&gt;1,"",Q29=1,TRUNC((HCPB-C29)*HCPPC))</f>
        <v>78</v>
      </c>
      <c r="E29" s="13">
        <v>156</v>
      </c>
      <c r="F29" s="13">
        <v>124</v>
      </c>
      <c r="G29" s="13">
        <v>175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455</v>
      </c>
      <c r="J29">
        <f t="shared" si="2"/>
        <v>151</v>
      </c>
      <c r="K29" cm="1">
        <f t="array" ref="K29">_xlfn.IFS(Q29&lt;&gt;1,"",Q29=1,I29+(3*D29))</f>
        <v>689</v>
      </c>
      <c r="L29" cm="1">
        <f t="array" ref="L29">_xlfn.IFS(Q29&lt;&gt;1,"",COUNT($E$7:G29)&lt;=hcpng,"",COUNT($E$7:G29)&gt;=hcpng,K29)</f>
        <v>689</v>
      </c>
      <c r="M29" cm="1">
        <f t="array" ref="M29">_xlfn.IFS(Q29=1,SUM($E$7:G29),Q29&lt;&gt;1,"")</f>
        <v>9086</v>
      </c>
      <c r="N29" cm="1">
        <f t="array" ref="N29">_xlfn.IFS(Q29=1,COUNT($E$7:G29),Q29&lt;&gt;1,"")</f>
        <v>63</v>
      </c>
      <c r="O29">
        <f>IF(Q29=1,ROUND(AVERAGE($E$7:G29),2),"")</f>
        <v>144.22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234</v>
      </c>
      <c r="X29" cm="1">
        <f t="array" ref="X29">_xlfn.IFS(AND(Q29=1,COUNT($E$7:G29)&gt;hcpng),F29+D29,$A$7=1," ")</f>
        <v>202</v>
      </c>
      <c r="Y29" cm="1">
        <f t="array" ref="Y29">_xlfn.IFS(AND(Q29=1,COUNT($E$7:G29)&gt;hcpng),G29+D29,$A$7=1," ")</f>
        <v>253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144</v>
      </c>
      <c r="D30" s="15" cm="1">
        <f t="array" ref="D30">_xlfn.IFS(Q30&lt;&gt;1,"",Q30=1,TRUNC((HCPB-C30)*HCPPC))</f>
        <v>77</v>
      </c>
      <c r="E30" s="13">
        <v>104</v>
      </c>
      <c r="F30" s="13">
        <v>171</v>
      </c>
      <c r="G30" s="13">
        <v>136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411</v>
      </c>
      <c r="J30">
        <f t="shared" si="2"/>
        <v>137</v>
      </c>
      <c r="K30" cm="1">
        <f t="array" ref="K30">_xlfn.IFS(Q30&lt;&gt;1,"",Q30=1,I30+(3*D30))</f>
        <v>642</v>
      </c>
      <c r="L30" cm="1">
        <f t="array" ref="L30">_xlfn.IFS(Q30&lt;&gt;1,"",COUNT($E$7:G30)&lt;=hcpng,"",COUNT($E$7:G30)&gt;=hcpng,K30)</f>
        <v>642</v>
      </c>
      <c r="M30" cm="1">
        <f t="array" ref="M30">_xlfn.IFS(Q30=1,SUM($E$7:G30),Q30&lt;&gt;1,"")</f>
        <v>9497</v>
      </c>
      <c r="N30" cm="1">
        <f t="array" ref="N30">_xlfn.IFS(Q30=1,COUNT($E$7:G30),Q30&lt;&gt;1,"")</f>
        <v>66</v>
      </c>
      <c r="O30">
        <f>IF(Q30=1,ROUND(AVERAGE($E$7:G30),2),"")</f>
        <v>143.88999999999999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181</v>
      </c>
      <c r="X30" cm="1">
        <f t="array" ref="X30">_xlfn.IFS(AND(Q30=1,COUNT($E$7:G30)&gt;hcpng),F30+D30,$A$7=1," ")</f>
        <v>248</v>
      </c>
      <c r="Y30" cm="1">
        <f t="array" ref="Y30">_xlfn.IFS(AND(Q30=1,COUNT($E$7:G30)&gt;hcpng),G30+D30,$A$7=1," ")</f>
        <v>213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143</v>
      </c>
      <c r="D31" s="15" cm="1">
        <f t="array" ref="D31">_xlfn.IFS(Q31&lt;&gt;1,"",Q31=1,TRUNC((HCPB-C31)*HCPPC))</f>
        <v>78</v>
      </c>
      <c r="E31" s="13">
        <v>208</v>
      </c>
      <c r="F31" s="13">
        <v>141</v>
      </c>
      <c r="G31" s="13">
        <v>160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509</v>
      </c>
      <c r="J31">
        <f t="shared" si="2"/>
        <v>169</v>
      </c>
      <c r="K31" cm="1">
        <f t="array" ref="K31">_xlfn.IFS(Q31&lt;&gt;1,"",Q31=1,I31+(3*D31))</f>
        <v>743</v>
      </c>
      <c r="L31" cm="1">
        <f t="array" ref="L31">_xlfn.IFS(Q31&lt;&gt;1,"",COUNT($E$7:G31)&lt;=hcpng,"",COUNT($E$7:G31)&gt;=hcpng,K31)</f>
        <v>743</v>
      </c>
      <c r="M31" cm="1">
        <f t="array" ref="M31">_xlfn.IFS(Q31=1,SUM($E$7:G31),Q31&lt;&gt;1,"")</f>
        <v>10006</v>
      </c>
      <c r="N31" cm="1">
        <f t="array" ref="N31">_xlfn.IFS(Q31=1,COUNT($E$7:G31),Q31&lt;&gt;1,"")</f>
        <v>69</v>
      </c>
      <c r="O31">
        <f>IF(Q31=1,ROUND(AVERAGE($E$7:G31),2),"")</f>
        <v>145.01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286</v>
      </c>
      <c r="X31" cm="1">
        <f t="array" ref="X31">_xlfn.IFS(AND(Q31=1,COUNT($E$7:G31)&gt;hcpng),F31+D31,$A$7=1," ")</f>
        <v>219</v>
      </c>
      <c r="Y31" cm="1">
        <f t="array" ref="Y31">_xlfn.IFS(AND(Q31=1,COUNT($E$7:G31)&gt;hcpng),G31+D31,$A$7=1," ")</f>
        <v>238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145</v>
      </c>
      <c r="D32" s="15" cm="1">
        <f t="array" ref="D32">_xlfn.IFS(Q32&lt;&gt;1,"",Q32=1,TRUNC((HCPB-C32)*HCPPC))</f>
        <v>76</v>
      </c>
      <c r="E32" s="13">
        <v>122</v>
      </c>
      <c r="F32" s="13">
        <v>199</v>
      </c>
      <c r="G32" s="13">
        <v>124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445</v>
      </c>
      <c r="J32">
        <f t="shared" si="2"/>
        <v>148</v>
      </c>
      <c r="K32" cm="1">
        <f t="array" ref="K32">_xlfn.IFS(Q32&lt;&gt;1,"",Q32=1,I32+(3*D32))</f>
        <v>673</v>
      </c>
      <c r="L32" cm="1">
        <f t="array" ref="L32">_xlfn.IFS(Q32&lt;&gt;1,"",COUNT($E$7:G32)&lt;=hcpng,"",COUNT($E$7:G32)&gt;=hcpng,K32)</f>
        <v>673</v>
      </c>
      <c r="M32" cm="1">
        <f t="array" ref="M32">_xlfn.IFS(Q32=1,SUM($E$7:G32),Q32&lt;&gt;1,"")</f>
        <v>10451</v>
      </c>
      <c r="N32" cm="1">
        <f t="array" ref="N32">_xlfn.IFS(Q32=1,COUNT($E$7:G32),Q32&lt;&gt;1,"")</f>
        <v>72</v>
      </c>
      <c r="O32">
        <f>IF(Q32=1,ROUND(AVERAGE($E$7:G32),2),"")</f>
        <v>145.15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198</v>
      </c>
      <c r="X32" cm="1">
        <f t="array" ref="X32">_xlfn.IFS(AND(Q32=1,COUNT($E$7:G32)&gt;hcpng),F32+D32,$A$7=1," ")</f>
        <v>275</v>
      </c>
      <c r="Y32" cm="1">
        <f t="array" ref="Y32">_xlfn.IFS(AND(Q32=1,COUNT($E$7:G32)&gt;hcpng),G32+D32,$A$7=1," ")</f>
        <v>200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145</v>
      </c>
      <c r="D33" s="15" cm="1">
        <f t="array" ref="D33">_xlfn.IFS(Q33&lt;&gt;1,"",Q33=1,TRUNC((HCPB-C33)*HCPPC))</f>
        <v>76</v>
      </c>
      <c r="E33" s="13">
        <v>189</v>
      </c>
      <c r="F33" s="13">
        <v>183</v>
      </c>
      <c r="G33" s="13">
        <v>213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1"/>
        <v>585</v>
      </c>
      <c r="J33">
        <f t="shared" si="2"/>
        <v>195</v>
      </c>
      <c r="K33" cm="1">
        <f t="array" ref="K33">_xlfn.IFS(Q33&lt;&gt;1,"",Q33=1,I33+(3*D33))</f>
        <v>813</v>
      </c>
      <c r="L33" cm="1">
        <f t="array" ref="L33">_xlfn.IFS(Q33&lt;&gt;1,"",COUNT($E$7:G33)&lt;=hcpng,"",COUNT($E$7:G33)&gt;=hcpng,K33)</f>
        <v>813</v>
      </c>
      <c r="M33" cm="1">
        <f t="array" ref="M33">_xlfn.IFS(Q33=1,SUM($E$7:G33),Q33&lt;&gt;1,"")</f>
        <v>11036</v>
      </c>
      <c r="N33" cm="1">
        <f t="array" ref="N33">_xlfn.IFS(Q33=1,COUNT($E$7:G33),Q33&lt;&gt;1,"")</f>
        <v>75</v>
      </c>
      <c r="O33">
        <f>IF(Q33=1,ROUND(AVERAGE($E$7:G33),2),"")</f>
        <v>147.15</v>
      </c>
      <c r="P33" t="str" cm="1">
        <f t="array" ref="P33">_xlfn.IFS(Q33&lt;&gt;1,"",SUM($Q$7:Q33)=1,1,SUM($Q$7:Q33)&lt;&gt;1,"")</f>
        <v/>
      </c>
      <c r="Q33">
        <f t="shared" si="7"/>
        <v>1</v>
      </c>
      <c r="R33">
        <f t="shared" si="4"/>
        <v>585</v>
      </c>
      <c r="S33" cm="1">
        <f t="array" ref="S33">_xlfn.IFS(E33=$X$5,E33,F33=$X$5,F33,G33=$X$5,G33,$A$7=1,"")</f>
        <v>213</v>
      </c>
      <c r="T33">
        <f t="shared" si="5"/>
        <v>813</v>
      </c>
      <c r="U33" cm="1">
        <f t="array" ref="U33">_xlfn.IFS(W33=$X$6,W33,X33=$X$6,X33,Y33=$X$6,Y33,$A$7=1,"")</f>
        <v>289</v>
      </c>
      <c r="W33" cm="1">
        <f t="array" ref="W33">_xlfn.IFS(AND(Q33=1,COUNT($E$7:G33)&gt;hcpng),E33+D33,$A$7=1," ")</f>
        <v>265</v>
      </c>
      <c r="X33" cm="1">
        <f t="array" ref="X33">_xlfn.IFS(AND(Q33=1,COUNT($E$7:G33)&gt;hcpng),F33+D33,$A$7=1," ")</f>
        <v>259</v>
      </c>
      <c r="Y33" cm="1">
        <f t="array" ref="Y33">_xlfn.IFS(AND(Q33=1,COUNT($E$7:G33)&gt;hcpng),G33+D33,$A$7=1," ")</f>
        <v>289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147</v>
      </c>
      <c r="D34" s="15" cm="1">
        <f t="array" ref="D34">_xlfn.IFS(Q34&lt;&gt;1,"",Q34=1,TRUNC((HCPB-C34)*HCPPC))</f>
        <v>74</v>
      </c>
      <c r="E34" s="13">
        <v>171</v>
      </c>
      <c r="F34" s="13">
        <v>121</v>
      </c>
      <c r="G34" s="13">
        <v>151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443</v>
      </c>
      <c r="J34">
        <f t="shared" si="2"/>
        <v>147</v>
      </c>
      <c r="K34" cm="1">
        <f t="array" ref="K34">_xlfn.IFS(Q34&lt;&gt;1,"",Q34=1,I34+(3*D34))</f>
        <v>665</v>
      </c>
      <c r="L34" cm="1">
        <f t="array" ref="L34">_xlfn.IFS(Q34&lt;&gt;1,"",COUNT($E$7:G34)&lt;=hcpng,"",COUNT($E$7:G34)&gt;=hcpng,K34)</f>
        <v>665</v>
      </c>
      <c r="M34" cm="1">
        <f t="array" ref="M34">_xlfn.IFS(Q34=1,SUM($E$7:G34),Q34&lt;&gt;1,"")</f>
        <v>11479</v>
      </c>
      <c r="N34" cm="1">
        <f t="array" ref="N34">_xlfn.IFS(Q34=1,COUNT($E$7:G34),Q34&lt;&gt;1,"")</f>
        <v>78</v>
      </c>
      <c r="O34">
        <f>IF(Q34=1,ROUND(AVERAGE($E$7:G34),2),"")</f>
        <v>147.16999999999999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245</v>
      </c>
      <c r="X34" cm="1">
        <f t="array" ref="X34">_xlfn.IFS(AND(Q34=1,COUNT($E$7:G34)&gt;hcpng),F34+D34,$A$7=1," ")</f>
        <v>195</v>
      </c>
      <c r="Y34" cm="1">
        <f t="array" ref="Y34">_xlfn.IFS(AND(Q34=1,COUNT($E$7:G34)&gt;hcpng),G34+D34,$A$7=1," ")</f>
        <v>225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147</v>
      </c>
      <c r="D35" s="15" cm="1">
        <f t="array" ref="D35">_xlfn.IFS(Q35&lt;&gt;1,"",Q35=1,TRUNC((HCPB-C35)*HCPPC))</f>
        <v>74</v>
      </c>
      <c r="E35" s="13">
        <v>147</v>
      </c>
      <c r="F35" s="13">
        <v>169</v>
      </c>
      <c r="G35" s="13">
        <v>158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474</v>
      </c>
      <c r="J35">
        <f t="shared" si="2"/>
        <v>158</v>
      </c>
      <c r="K35" cm="1">
        <f t="array" ref="K35">_xlfn.IFS(Q35&lt;&gt;1,"",Q35=1,I35+(3*D35))</f>
        <v>696</v>
      </c>
      <c r="L35" cm="1">
        <f t="array" ref="L35">_xlfn.IFS(Q35&lt;&gt;1,"",COUNT($E$7:G35)&lt;=hcpng,"",COUNT($E$7:G35)&gt;=hcpng,K35)</f>
        <v>696</v>
      </c>
      <c r="M35" cm="1">
        <f t="array" ref="M35">_xlfn.IFS(Q35=1,SUM($E$7:G35),Q35&lt;&gt;1,"")</f>
        <v>11953</v>
      </c>
      <c r="N35" cm="1">
        <f t="array" ref="N35">_xlfn.IFS(Q35=1,COUNT($E$7:G35),Q35&lt;&gt;1,"")</f>
        <v>81</v>
      </c>
      <c r="O35">
        <f>IF(Q35=1,ROUND(AVERAGE($E$7:G35),2),"")</f>
        <v>147.57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221</v>
      </c>
      <c r="X35" cm="1">
        <f t="array" ref="X35">_xlfn.IFS(AND(Q35=1,COUNT($E$7:G35)&gt;hcpng),F35+D35,$A$7=1," ")</f>
        <v>243</v>
      </c>
      <c r="Y35" cm="1">
        <f t="array" ref="Y35">_xlfn.IFS(AND(Q35=1,COUNT($E$7:G35)&gt;hcpng),G35+D35,$A$7=1," ")</f>
        <v>232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147</v>
      </c>
      <c r="D36" s="15" cm="1">
        <f t="array" ref="D36">_xlfn.IFS(Q36&lt;&gt;1,"",Q36=1,TRUNC((HCPB-C36)*HCPPC))</f>
        <v>74</v>
      </c>
      <c r="E36" s="13">
        <v>166</v>
      </c>
      <c r="F36" s="13">
        <v>110</v>
      </c>
      <c r="G36" s="13">
        <v>137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413</v>
      </c>
      <c r="J36">
        <f t="shared" si="2"/>
        <v>137</v>
      </c>
      <c r="K36" cm="1">
        <f t="array" ref="K36">_xlfn.IFS(Q36&lt;&gt;1,"",Q36=1,I36+(3*D36))</f>
        <v>635</v>
      </c>
      <c r="L36" cm="1">
        <f t="array" ref="L36">_xlfn.IFS(Q36&lt;&gt;1,"",COUNT($E$7:G36)&lt;=hcpng,"",COUNT($E$7:G36)&gt;=hcpng,K36)</f>
        <v>635</v>
      </c>
      <c r="M36" cm="1">
        <f t="array" ref="M36">_xlfn.IFS(Q36=1,SUM($E$7:G36),Q36&lt;&gt;1,"")</f>
        <v>12366</v>
      </c>
      <c r="N36" cm="1">
        <f t="array" ref="N36">_xlfn.IFS(Q36=1,COUNT($E$7:G36),Q36&lt;&gt;1,"")</f>
        <v>84</v>
      </c>
      <c r="O36">
        <f>IF(Q36=1,ROUND(AVERAGE($E$7:G36),2),"")</f>
        <v>147.21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240</v>
      </c>
      <c r="X36" cm="1">
        <f t="array" ref="X36">_xlfn.IFS(AND(Q36=1,COUNT($E$7:G36)&gt;hcpng),F36+D36,$A$7=1," ")</f>
        <v>184</v>
      </c>
      <c r="Y36" cm="1">
        <f t="array" ref="Y36">_xlfn.IFS(AND(Q36=1,COUNT($E$7:G36)&gt;hcpng),G36+D36,$A$7=1," ")</f>
        <v>211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145.71</v>
      </c>
      <c r="F37" s="69">
        <f>IF(COUNT(F7:F36)&gt;=1,ROUND(SUM(F7:F36)/COUNT(F7:F36),2),"")</f>
        <v>143.68</v>
      </c>
      <c r="G37" s="69">
        <f>IF(COUNT(G7:G36)&gt;=1,ROUND(SUM(G7:G36)/COUNT(G7:G36),2),"")</f>
        <v>152.25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>X</v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>X</v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>X</v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>X</v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>X</v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>X</v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>X</v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>X</v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19" priority="2">
      <formula>MOD(ROW(),2)=0</formula>
    </cfRule>
  </conditionalFormatting>
  <conditionalFormatting sqref="E7:G36">
    <cfRule type="expression" dxfId="118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CBE6F-19EA-4BCF-B2EE-6BCC0EC0E8D6}">
  <sheetPr codeName="Sheet15"/>
  <dimension ref="A1:AB73"/>
  <sheetViews>
    <sheetView topLeftCell="A15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19</v>
      </c>
      <c r="AB2" t="s">
        <v>72</v>
      </c>
    </row>
    <row r="3" spans="1:28" ht="14.45" customHeight="1" x14ac:dyDescent="0.25">
      <c r="A3" s="6" t="s">
        <v>7</v>
      </c>
      <c r="B3" s="62" t="s">
        <v>109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156</v>
      </c>
      <c r="C4" s="6"/>
      <c r="D4" s="6"/>
      <c r="E4" s="6"/>
      <c r="F4" s="6"/>
      <c r="G4" s="6"/>
      <c r="W4" s="3" t="s">
        <v>33</v>
      </c>
      <c r="X4">
        <f>MAX(I7:I36)</f>
        <v>505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192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264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156</v>
      </c>
      <c r="D7" s="15" cm="1">
        <f t="array" ref="D7">_xlfn.IFS(Q7&lt;&gt;1,"",Q7=1,TRUNC((HCPB-C7)*HCPPC))</f>
        <v>66</v>
      </c>
      <c r="E7" s="13">
        <v>168</v>
      </c>
      <c r="F7" s="13">
        <v>167</v>
      </c>
      <c r="G7" s="13">
        <v>167</v>
      </c>
      <c r="H7" s="16"/>
      <c r="I7">
        <f>IF(Q7=1,SUM(E7:G7),"")</f>
        <v>502</v>
      </c>
      <c r="J7">
        <f>IF(Q7=1,TRUNC(AVERAGE(E7:G7),0),"")</f>
        <v>167</v>
      </c>
      <c r="K7" cm="1">
        <f t="array" ref="K7">_xlfn.IFS(Q7&lt;&gt;1,"",Q7=1,I7+(3*D7))</f>
        <v>700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502</v>
      </c>
      <c r="N7" cm="1">
        <f t="array" ref="N7">_xlfn.IFS(Q7=1,COUNT($E$7:G7),Q7&lt;&gt;1,"")</f>
        <v>3</v>
      </c>
      <c r="O7">
        <f>IF(Q7=1,ROUND(AVERAGE($E$7:G7),2),"")</f>
        <v>167.33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156</v>
      </c>
      <c r="D8" s="15" cm="1">
        <f t="array" ref="D8">_xlfn.IFS(Q8&lt;&gt;1,"",Q8=1,TRUNC((HCPB-C8)*HCPPC))</f>
        <v>66</v>
      </c>
      <c r="E8" s="13">
        <v>149</v>
      </c>
      <c r="F8" s="13">
        <v>140</v>
      </c>
      <c r="G8" s="13">
        <v>152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441</v>
      </c>
      <c r="J8">
        <f t="shared" ref="J8:J36" si="2">IF(Q8=1,TRUNC(AVERAGE(E8:G8),0),"")</f>
        <v>147</v>
      </c>
      <c r="K8" cm="1">
        <f t="array" ref="K8">_xlfn.IFS(Q8&lt;&gt;1,"",Q8=1,I8+(3*D8))</f>
        <v>639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943</v>
      </c>
      <c r="N8" cm="1">
        <f t="array" ref="N8">_xlfn.IFS(Q8=1,COUNT($E$7:G8),Q8&lt;&gt;1,"")</f>
        <v>6</v>
      </c>
      <c r="O8">
        <f>IF(Q8=1,ROUND(AVERAGE($E$7:G8),2),"")</f>
        <v>157.16999999999999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5" t="str" cm="1">
        <f t="array" ref="D9">_xlfn.IFS(Q9&lt;&gt;1,"",Q9=1,TRUNC((HCPB-C9)*HCPPC))</f>
        <v/>
      </c>
      <c r="E9" s="13"/>
      <c r="F9" s="13"/>
      <c r="G9" s="13"/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1"/>
        <v/>
      </c>
      <c r="J9" t="str">
        <f t="shared" si="2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>IF(MAX(E9:G9)&lt;1,"",1)</f>
        <v/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0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156</v>
      </c>
      <c r="D10" s="15" cm="1">
        <f t="array" ref="D10">_xlfn.IFS(Q10&lt;&gt;1,"",Q10=1,TRUNC((HCPB-C10)*HCPPC))</f>
        <v>66</v>
      </c>
      <c r="E10" s="13">
        <v>160</v>
      </c>
      <c r="F10" s="13">
        <v>141</v>
      </c>
      <c r="G10" s="13">
        <v>139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440</v>
      </c>
      <c r="J10">
        <f t="shared" si="2"/>
        <v>146</v>
      </c>
      <c r="K10" cm="1">
        <f t="array" ref="K10">_xlfn.IFS(Q10&lt;&gt;1,"",Q10=1,I10+(3*D10))</f>
        <v>638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1383</v>
      </c>
      <c r="N10" cm="1">
        <f t="array" ref="N10">_xlfn.IFS(Q10=1,COUNT($E$7:G10),Q10&lt;&gt;1,"")</f>
        <v>9</v>
      </c>
      <c r="O10">
        <f>IF(Q10=1,ROUND(AVERAGE($E$7:G10),2),"")</f>
        <v>153.66999999999999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153</v>
      </c>
      <c r="D11" s="15" cm="1">
        <f t="array" ref="D11">_xlfn.IFS(Q11&lt;&gt;1,"",Q11=1,TRUNC((HCPB-C11)*HCPPC))</f>
        <v>69</v>
      </c>
      <c r="E11" s="13">
        <v>147</v>
      </c>
      <c r="F11" s="13">
        <v>168</v>
      </c>
      <c r="G11" s="13">
        <v>179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494</v>
      </c>
      <c r="J11">
        <f t="shared" si="2"/>
        <v>164</v>
      </c>
      <c r="K11" cm="1">
        <f t="array" ref="K11">_xlfn.IFS(Q11&lt;&gt;1,"",Q11=1,I11+(3*D11))</f>
        <v>701</v>
      </c>
      <c r="L11" cm="1">
        <f t="array" ref="L11">_xlfn.IFS(Q11&lt;&gt;1,"",COUNT($E$7:G11)&lt;=hcpng,"",COUNT($E$7:G11)&gt;=hcpng,K11)</f>
        <v>701</v>
      </c>
      <c r="M11" cm="1">
        <f t="array" ref="M11">_xlfn.IFS(Q11=1,SUM($E$7:G11),Q11&lt;&gt;1,"")</f>
        <v>1877</v>
      </c>
      <c r="N11" cm="1">
        <f t="array" ref="N11">_xlfn.IFS(Q11=1,COUNT($E$7:G11),Q11&lt;&gt;1,"")</f>
        <v>12</v>
      </c>
      <c r="O11">
        <f>IF(Q11=1,ROUND(AVERAGE($E$7:G11),2),"")</f>
        <v>156.41999999999999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216</v>
      </c>
      <c r="X11" cm="1">
        <f t="array" ref="X11">_xlfn.IFS(AND(Q11=1,COUNT($E$7:G11)&gt;hcpng),F11+D11,$A$7=1," ")</f>
        <v>237</v>
      </c>
      <c r="Y11" cm="1">
        <f t="array" ref="Y11">_xlfn.IFS(AND(Q11=1,COUNT($E$7:G11)&gt;hcpng),G11+D11,$A$7=1," ")</f>
        <v>248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156</v>
      </c>
      <c r="D12" s="15" cm="1">
        <f t="array" ref="D12">_xlfn.IFS(Q12&lt;&gt;1,"",Q12=1,TRUNC((HCPB-C12)*HCPPC))</f>
        <v>66</v>
      </c>
      <c r="E12" s="13">
        <v>135</v>
      </c>
      <c r="F12" s="13">
        <v>154</v>
      </c>
      <c r="G12" s="13">
        <v>128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417</v>
      </c>
      <c r="J12">
        <f t="shared" si="2"/>
        <v>139</v>
      </c>
      <c r="K12" cm="1">
        <f t="array" ref="K12">_xlfn.IFS(Q12&lt;&gt;1,"",Q12=1,I12+(3*D12))</f>
        <v>615</v>
      </c>
      <c r="L12" cm="1">
        <f t="array" ref="L12">_xlfn.IFS(Q12&lt;&gt;1,"",COUNT($E$7:G12)&lt;=hcpng,"",COUNT($E$7:G12)&gt;=hcpng,K12)</f>
        <v>615</v>
      </c>
      <c r="M12" cm="1">
        <f t="array" ref="M12">_xlfn.IFS(Q12=1,SUM($E$7:G12),Q12&lt;&gt;1,"")</f>
        <v>2294</v>
      </c>
      <c r="N12" cm="1">
        <f t="array" ref="N12">_xlfn.IFS(Q12=1,COUNT($E$7:G12),Q12&lt;&gt;1,"")</f>
        <v>15</v>
      </c>
      <c r="O12">
        <f>IF(Q12=1,ROUND(AVERAGE($E$7:G12),2),"")</f>
        <v>152.93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201</v>
      </c>
      <c r="X12" cm="1">
        <f t="array" ref="X12">_xlfn.IFS(AND(Q12=1,COUNT($E$7:G12)&gt;hcpng),F12+D12,$A$7=1," ")</f>
        <v>220</v>
      </c>
      <c r="Y12" cm="1">
        <f t="array" ref="Y12">_xlfn.IFS(AND(Q12=1,COUNT($E$7:G12)&gt;hcpng),G12+D12,$A$7=1," ")</f>
        <v>194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152</v>
      </c>
      <c r="D13" s="15" cm="1">
        <f t="array" ref="D13">_xlfn.IFS(Q13&lt;&gt;1,"",Q13=1,TRUNC((HCPB-C13)*HCPPC))</f>
        <v>70</v>
      </c>
      <c r="E13" s="13">
        <v>128</v>
      </c>
      <c r="F13" s="13">
        <v>127</v>
      </c>
      <c r="G13" s="13">
        <v>157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412</v>
      </c>
      <c r="J13">
        <f t="shared" si="2"/>
        <v>137</v>
      </c>
      <c r="K13" cm="1">
        <f t="array" ref="K13">_xlfn.IFS(Q13&lt;&gt;1,"",Q13=1,I13+(3*D13))</f>
        <v>622</v>
      </c>
      <c r="L13" cm="1">
        <f t="array" ref="L13">_xlfn.IFS(Q13&lt;&gt;1,"",COUNT($E$7:G13)&lt;=hcpng,"",COUNT($E$7:G13)&gt;=hcpng,K13)</f>
        <v>622</v>
      </c>
      <c r="M13" cm="1">
        <f t="array" ref="M13">_xlfn.IFS(Q13=1,SUM($E$7:G13),Q13&lt;&gt;1,"")</f>
        <v>2706</v>
      </c>
      <c r="N13" cm="1">
        <f t="array" ref="N13">_xlfn.IFS(Q13=1,COUNT($E$7:G13),Q13&lt;&gt;1,"")</f>
        <v>18</v>
      </c>
      <c r="O13">
        <f>IF(Q13=1,ROUND(AVERAGE($E$7:G13),2),"")</f>
        <v>150.33000000000001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198</v>
      </c>
      <c r="X13" cm="1">
        <f t="array" ref="X13">_xlfn.IFS(AND(Q13=1,COUNT($E$7:G13)&gt;hcpng),F13+D13,$A$7=1," ")</f>
        <v>197</v>
      </c>
      <c r="Y13" cm="1">
        <f t="array" ref="Y13">_xlfn.IFS(AND(Q13=1,COUNT($E$7:G13)&gt;hcpng),G13+D13,$A$7=1," ")</f>
        <v>227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150</v>
      </c>
      <c r="D14" s="15" cm="1">
        <f t="array" ref="D14">_xlfn.IFS(Q14&lt;&gt;1,"",Q14=1,TRUNC((HCPB-C14)*HCPPC))</f>
        <v>72</v>
      </c>
      <c r="E14" s="13">
        <v>192</v>
      </c>
      <c r="F14" s="13">
        <v>140</v>
      </c>
      <c r="G14" s="13">
        <v>173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505</v>
      </c>
      <c r="J14">
        <f t="shared" si="2"/>
        <v>168</v>
      </c>
      <c r="K14" cm="1">
        <f t="array" ref="K14">_xlfn.IFS(Q14&lt;&gt;1,"",Q14=1,I14+(3*D14))</f>
        <v>721</v>
      </c>
      <c r="L14" cm="1">
        <f t="array" ref="L14">_xlfn.IFS(Q14&lt;&gt;1,"",COUNT($E$7:G14)&lt;=hcpng,"",COUNT($E$7:G14)&gt;=hcpng,K14)</f>
        <v>721</v>
      </c>
      <c r="M14" cm="1">
        <f t="array" ref="M14">_xlfn.IFS(Q14=1,SUM($E$7:G14),Q14&lt;&gt;1,"")</f>
        <v>3211</v>
      </c>
      <c r="N14" cm="1">
        <f t="array" ref="N14">_xlfn.IFS(Q14=1,COUNT($E$7:G14),Q14&lt;&gt;1,"")</f>
        <v>21</v>
      </c>
      <c r="O14">
        <f>IF(Q14=1,ROUND(AVERAGE($E$7:G14),2),"")</f>
        <v>152.9</v>
      </c>
      <c r="P14" t="str" cm="1">
        <f t="array" ref="P14">_xlfn.IFS(Q14&lt;&gt;1,"",SUM($Q$7:Q14)=1,1,SUM($Q$7:Q14)&lt;&gt;1,"")</f>
        <v/>
      </c>
      <c r="Q14">
        <f t="shared" si="7"/>
        <v>1</v>
      </c>
      <c r="R14">
        <f t="shared" si="4"/>
        <v>505</v>
      </c>
      <c r="S14" cm="1">
        <f t="array" ref="S14">_xlfn.IFS(E14=$X$5,E14,F14=$X$5,F14,G14=$X$5,G14,$A$7=1,"")</f>
        <v>192</v>
      </c>
      <c r="T14">
        <f t="shared" si="5"/>
        <v>721</v>
      </c>
      <c r="U14" cm="1">
        <f t="array" ref="U14">_xlfn.IFS(W14=$X$6,W14,X14=$X$6,X14,Y14=$X$6,Y14,$A$7=1,"")</f>
        <v>264</v>
      </c>
      <c r="W14" cm="1">
        <f t="array" ref="W14">_xlfn.IFS(AND(Q14=1,COUNT($E$7:G14)&gt;hcpng),E14+D14,$A$7=1," ")</f>
        <v>264</v>
      </c>
      <c r="X14" cm="1">
        <f t="array" ref="X14">_xlfn.IFS(AND(Q14=1,COUNT($E$7:G14)&gt;hcpng),F14+D14,$A$7=1," ")</f>
        <v>212</v>
      </c>
      <c r="Y14" cm="1">
        <f t="array" ref="Y14">_xlfn.IFS(AND(Q14=1,COUNT($E$7:G14)&gt;hcpng),G14+D14,$A$7=1," ")</f>
        <v>245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152</v>
      </c>
      <c r="D15" s="15" cm="1">
        <f t="array" ref="D15">_xlfn.IFS(Q15&lt;&gt;1,"",Q15=1,TRUNC((HCPB-C15)*HCPPC))</f>
        <v>70</v>
      </c>
      <c r="E15" s="13">
        <v>145</v>
      </c>
      <c r="F15" s="13">
        <v>152</v>
      </c>
      <c r="G15" s="13">
        <v>132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429</v>
      </c>
      <c r="J15">
        <f t="shared" si="2"/>
        <v>143</v>
      </c>
      <c r="K15" cm="1">
        <f t="array" ref="K15">_xlfn.IFS(Q15&lt;&gt;1,"",Q15=1,I15+(3*D15))</f>
        <v>639</v>
      </c>
      <c r="L15" cm="1">
        <f t="array" ref="L15">_xlfn.IFS(Q15&lt;&gt;1,"",COUNT($E$7:G15)&lt;=hcpng,"",COUNT($E$7:G15)&gt;=hcpng,K15)</f>
        <v>639</v>
      </c>
      <c r="M15" cm="1">
        <f t="array" ref="M15">_xlfn.IFS(Q15=1,SUM($E$7:G15),Q15&lt;&gt;1,"")</f>
        <v>3640</v>
      </c>
      <c r="N15" cm="1">
        <f t="array" ref="N15">_xlfn.IFS(Q15=1,COUNT($E$7:G15),Q15&lt;&gt;1,"")</f>
        <v>24</v>
      </c>
      <c r="O15">
        <f>IF(Q15=1,ROUND(AVERAGE($E$7:G15),2),"")</f>
        <v>151.66999999999999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215</v>
      </c>
      <c r="X15" cm="1">
        <f t="array" ref="X15">_xlfn.IFS(AND(Q15=1,COUNT($E$7:G15)&gt;hcpng),F15+D15,$A$7=1," ")</f>
        <v>222</v>
      </c>
      <c r="Y15" cm="1">
        <f t="array" ref="Y15">_xlfn.IFS(AND(Q15=1,COUNT($E$7:G15)&gt;hcpng),G15+D15,$A$7=1," ")</f>
        <v>202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151</v>
      </c>
      <c r="D16" s="15" cm="1">
        <f t="array" ref="D16">_xlfn.IFS(Q16&lt;&gt;1,"",Q16=1,TRUNC((HCPB-C16)*HCPPC))</f>
        <v>71</v>
      </c>
      <c r="E16" s="13">
        <v>168</v>
      </c>
      <c r="F16" s="13">
        <v>150</v>
      </c>
      <c r="G16" s="13">
        <v>159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477</v>
      </c>
      <c r="J16">
        <f t="shared" si="2"/>
        <v>159</v>
      </c>
      <c r="K16" cm="1">
        <f t="array" ref="K16">_xlfn.IFS(Q16&lt;&gt;1,"",Q16=1,I16+(3*D16))</f>
        <v>690</v>
      </c>
      <c r="L16" cm="1">
        <f t="array" ref="L16">_xlfn.IFS(Q16&lt;&gt;1,"",COUNT($E$7:G16)&lt;=hcpng,"",COUNT($E$7:G16)&gt;=hcpng,K16)</f>
        <v>690</v>
      </c>
      <c r="M16" cm="1">
        <f t="array" ref="M16">_xlfn.IFS(Q16=1,SUM($E$7:G16),Q16&lt;&gt;1,"")</f>
        <v>4117</v>
      </c>
      <c r="N16" cm="1">
        <f t="array" ref="N16">_xlfn.IFS(Q16=1,COUNT($E$7:G16),Q16&lt;&gt;1,"")</f>
        <v>27</v>
      </c>
      <c r="O16">
        <f>IF(Q16=1,ROUND(AVERAGE($E$7:G16),2),"")</f>
        <v>152.47999999999999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239</v>
      </c>
      <c r="X16" cm="1">
        <f t="array" ref="X16">_xlfn.IFS(AND(Q16=1,COUNT($E$7:G16)&gt;hcpng),F16+D16,$A$7=1," ")</f>
        <v>221</v>
      </c>
      <c r="Y16" cm="1">
        <f t="array" ref="Y16">_xlfn.IFS(AND(Q16=1,COUNT($E$7:G16)&gt;hcpng),G16+D16,$A$7=1," ")</f>
        <v>230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152</v>
      </c>
      <c r="D17" s="15" cm="1">
        <f t="array" ref="D17">_xlfn.IFS(Q17&lt;&gt;1,"",Q17=1,TRUNC((HCPB-C17)*HCPPC))</f>
        <v>70</v>
      </c>
      <c r="E17" s="13">
        <v>134</v>
      </c>
      <c r="F17" s="13">
        <v>148</v>
      </c>
      <c r="G17" s="13">
        <v>171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453</v>
      </c>
      <c r="J17">
        <f t="shared" si="2"/>
        <v>151</v>
      </c>
      <c r="K17" cm="1">
        <f t="array" ref="K17">_xlfn.IFS(Q17&lt;&gt;1,"",Q17=1,I17+(3*D17))</f>
        <v>663</v>
      </c>
      <c r="L17" cm="1">
        <f t="array" ref="L17">_xlfn.IFS(Q17&lt;&gt;1,"",COUNT($E$7:G17)&lt;=hcpng,"",COUNT($E$7:G17)&gt;=hcpng,K17)</f>
        <v>663</v>
      </c>
      <c r="M17" cm="1">
        <f t="array" ref="M17">_xlfn.IFS(Q17=1,SUM($E$7:G17),Q17&lt;&gt;1,"")</f>
        <v>4570</v>
      </c>
      <c r="N17" cm="1">
        <f t="array" ref="N17">_xlfn.IFS(Q17=1,COUNT($E$7:G17),Q17&lt;&gt;1,"")</f>
        <v>30</v>
      </c>
      <c r="O17">
        <f>IF(Q17=1,ROUND(AVERAGE($E$7:G17),2),"")</f>
        <v>152.33000000000001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204</v>
      </c>
      <c r="X17" cm="1">
        <f t="array" ref="X17">_xlfn.IFS(AND(Q17=1,COUNT($E$7:G17)&gt;hcpng),F17+D17,$A$7=1," ")</f>
        <v>218</v>
      </c>
      <c r="Y17" cm="1">
        <f t="array" ref="Y17">_xlfn.IFS(AND(Q17=1,COUNT($E$7:G17)&gt;hcpng),G17+D17,$A$7=1," ")</f>
        <v>241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152</v>
      </c>
      <c r="D18" s="15" cm="1">
        <f t="array" ref="D18">_xlfn.IFS(Q18&lt;&gt;1,"",Q18=1,TRUNC((HCPB-C18)*HCPPC))</f>
        <v>70</v>
      </c>
      <c r="E18" s="13">
        <v>160</v>
      </c>
      <c r="F18" s="13">
        <v>161</v>
      </c>
      <c r="G18" s="13">
        <v>159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>#</v>
      </c>
      <c r="I18">
        <f t="shared" si="1"/>
        <v>480</v>
      </c>
      <c r="J18">
        <f t="shared" si="2"/>
        <v>160</v>
      </c>
      <c r="K18" cm="1">
        <f t="array" ref="K18">_xlfn.IFS(Q18&lt;&gt;1,"",Q18=1,I18+(3*D18))</f>
        <v>690</v>
      </c>
      <c r="L18" cm="1">
        <f t="array" ref="L18">_xlfn.IFS(Q18&lt;&gt;1,"",COUNT($E$7:G18)&lt;=hcpng,"",COUNT($E$7:G18)&gt;=hcpng,K18)</f>
        <v>690</v>
      </c>
      <c r="M18" cm="1">
        <f t="array" ref="M18">_xlfn.IFS(Q18=1,SUM($E$7:G18),Q18&lt;&gt;1,"")</f>
        <v>5050</v>
      </c>
      <c r="N18" cm="1">
        <f t="array" ref="N18">_xlfn.IFS(Q18=1,COUNT($E$7:G18),Q18&lt;&gt;1,"")</f>
        <v>33</v>
      </c>
      <c r="O18">
        <f>IF(Q18=1,ROUND(AVERAGE($E$7:G18),2),"")</f>
        <v>153.03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230</v>
      </c>
      <c r="X18" cm="1">
        <f t="array" ref="X18">_xlfn.IFS(AND(Q18=1,COUNT($E$7:G18)&gt;hcpng),F18+D18,$A$7=1," ")</f>
        <v>231</v>
      </c>
      <c r="Y18" cm="1">
        <f t="array" ref="Y18">_xlfn.IFS(AND(Q18=1,COUNT($E$7:G18)&gt;hcpng),G18+D18,$A$7=1," ")</f>
        <v>229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153</v>
      </c>
      <c r="D19" s="15" cm="1">
        <f t="array" ref="D19">_xlfn.IFS(Q19&lt;&gt;1,"",Q19=1,TRUNC((HCPB-C19)*HCPPC))</f>
        <v>69</v>
      </c>
      <c r="E19" s="13">
        <v>133</v>
      </c>
      <c r="F19" s="13">
        <v>135</v>
      </c>
      <c r="G19" s="13">
        <v>137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405</v>
      </c>
      <c r="J19">
        <f t="shared" si="2"/>
        <v>135</v>
      </c>
      <c r="K19" cm="1">
        <f t="array" ref="K19">_xlfn.IFS(Q19&lt;&gt;1,"",Q19=1,I19+(3*D19))</f>
        <v>612</v>
      </c>
      <c r="L19" cm="1">
        <f t="array" ref="L19">_xlfn.IFS(Q19&lt;&gt;1,"",COUNT($E$7:G19)&lt;=hcpng,"",COUNT($E$7:G19)&gt;=hcpng,K19)</f>
        <v>612</v>
      </c>
      <c r="M19" cm="1">
        <f t="array" ref="M19">_xlfn.IFS(Q19=1,SUM($E$7:G19),Q19&lt;&gt;1,"")</f>
        <v>5455</v>
      </c>
      <c r="N19" cm="1">
        <f t="array" ref="N19">_xlfn.IFS(Q19=1,COUNT($E$7:G19),Q19&lt;&gt;1,"")</f>
        <v>36</v>
      </c>
      <c r="O19">
        <f>IF(Q19=1,ROUND(AVERAGE($E$7:G19),2),"")</f>
        <v>151.53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202</v>
      </c>
      <c r="X19" cm="1">
        <f t="array" ref="X19">_xlfn.IFS(AND(Q19=1,COUNT($E$7:G19)&gt;hcpng),F19+D19,$A$7=1," ")</f>
        <v>204</v>
      </c>
      <c r="Y19" cm="1">
        <f t="array" ref="Y19">_xlfn.IFS(AND(Q19=1,COUNT($E$7:G19)&gt;hcpng),G19+D19,$A$7=1," ")</f>
        <v>206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151</v>
      </c>
      <c r="D20" s="15" cm="1">
        <f t="array" ref="D20">_xlfn.IFS(Q20&lt;&gt;1,"",Q20=1,TRUNC((HCPB-C20)*HCPPC))</f>
        <v>71</v>
      </c>
      <c r="E20" s="13">
        <v>157</v>
      </c>
      <c r="F20" s="13">
        <v>149</v>
      </c>
      <c r="G20" s="13">
        <v>119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425</v>
      </c>
      <c r="J20">
        <f t="shared" si="2"/>
        <v>141</v>
      </c>
      <c r="K20" cm="1">
        <f t="array" ref="K20">_xlfn.IFS(Q20&lt;&gt;1,"",Q20=1,I20+(3*D20))</f>
        <v>638</v>
      </c>
      <c r="L20" cm="1">
        <f t="array" ref="L20">_xlfn.IFS(Q20&lt;&gt;1,"",COUNT($E$7:G20)&lt;=hcpng,"",COUNT($E$7:G20)&gt;=hcpng,K20)</f>
        <v>638</v>
      </c>
      <c r="M20" cm="1">
        <f t="array" ref="M20">_xlfn.IFS(Q20=1,SUM($E$7:G20),Q20&lt;&gt;1,"")</f>
        <v>5880</v>
      </c>
      <c r="N20" cm="1">
        <f t="array" ref="N20">_xlfn.IFS(Q20=1,COUNT($E$7:G20),Q20&lt;&gt;1,"")</f>
        <v>39</v>
      </c>
      <c r="O20">
        <f>IF(Q20=1,ROUND(AVERAGE($E$7:G20),2),"")</f>
        <v>150.77000000000001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228</v>
      </c>
      <c r="X20" cm="1">
        <f t="array" ref="X20">_xlfn.IFS(AND(Q20=1,COUNT($E$7:G20)&gt;hcpng),F20+D20,$A$7=1," ")</f>
        <v>220</v>
      </c>
      <c r="Y20" cm="1">
        <f t="array" ref="Y20">_xlfn.IFS(AND(Q20=1,COUNT($E$7:G20)&gt;hcpng),G20+D20,$A$7=1," ")</f>
        <v>190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150</v>
      </c>
      <c r="D21" s="15" cm="1">
        <f t="array" ref="D21">_xlfn.IFS(Q21&lt;&gt;1,"",Q21=1,TRUNC((HCPB-C21)*HCPPC))</f>
        <v>72</v>
      </c>
      <c r="E21" s="13">
        <v>150</v>
      </c>
      <c r="F21" s="13">
        <v>177</v>
      </c>
      <c r="G21" s="13">
        <v>142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469</v>
      </c>
      <c r="J21">
        <f t="shared" si="2"/>
        <v>156</v>
      </c>
      <c r="K21" cm="1">
        <f t="array" ref="K21">_xlfn.IFS(Q21&lt;&gt;1,"",Q21=1,I21+(3*D21))</f>
        <v>685</v>
      </c>
      <c r="L21" cm="1">
        <f t="array" ref="L21">_xlfn.IFS(Q21&lt;&gt;1,"",COUNT($E$7:G21)&lt;=hcpng,"",COUNT($E$7:G21)&gt;=hcpng,K21)</f>
        <v>685</v>
      </c>
      <c r="M21" cm="1">
        <f t="array" ref="M21">_xlfn.IFS(Q21=1,SUM($E$7:G21),Q21&lt;&gt;1,"")</f>
        <v>6349</v>
      </c>
      <c r="N21" cm="1">
        <f t="array" ref="N21">_xlfn.IFS(Q21=1,COUNT($E$7:G21),Q21&lt;&gt;1,"")</f>
        <v>42</v>
      </c>
      <c r="O21">
        <f>IF(Q21=1,ROUND(AVERAGE($E$7:G21),2),"")</f>
        <v>151.16999999999999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222</v>
      </c>
      <c r="X21" cm="1">
        <f t="array" ref="X21">_xlfn.IFS(AND(Q21=1,COUNT($E$7:G21)&gt;hcpng),F21+D21,$A$7=1," ")</f>
        <v>249</v>
      </c>
      <c r="Y21" cm="1">
        <f t="array" ref="Y21">_xlfn.IFS(AND(Q21=1,COUNT($E$7:G21)&gt;hcpng),G21+D21,$A$7=1," ")</f>
        <v>214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151</v>
      </c>
      <c r="D22" s="15" cm="1">
        <f t="array" ref="D22">_xlfn.IFS(Q22&lt;&gt;1,"",Q22=1,TRUNC((HCPB-C22)*HCPPC))</f>
        <v>71</v>
      </c>
      <c r="E22" s="13">
        <v>142</v>
      </c>
      <c r="F22" s="13">
        <v>158</v>
      </c>
      <c r="G22" s="13">
        <v>140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440</v>
      </c>
      <c r="J22">
        <f t="shared" si="2"/>
        <v>146</v>
      </c>
      <c r="K22" cm="1">
        <f t="array" ref="K22">_xlfn.IFS(Q22&lt;&gt;1,"",Q22=1,I22+(3*D22))</f>
        <v>653</v>
      </c>
      <c r="L22" cm="1">
        <f t="array" ref="L22">_xlfn.IFS(Q22&lt;&gt;1,"",COUNT($E$7:G22)&lt;=hcpng,"",COUNT($E$7:G22)&gt;=hcpng,K22)</f>
        <v>653</v>
      </c>
      <c r="M22" cm="1">
        <f t="array" ref="M22">_xlfn.IFS(Q22=1,SUM($E$7:G22),Q22&lt;&gt;1,"")</f>
        <v>6789</v>
      </c>
      <c r="N22" cm="1">
        <f t="array" ref="N22">_xlfn.IFS(Q22=1,COUNT($E$7:G22),Q22&lt;&gt;1,"")</f>
        <v>45</v>
      </c>
      <c r="O22">
        <f>IF(Q22=1,ROUND(AVERAGE($E$7:G22),2),"")</f>
        <v>150.87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213</v>
      </c>
      <c r="X22" cm="1">
        <f t="array" ref="X22">_xlfn.IFS(AND(Q22=1,COUNT($E$7:G22)&gt;hcpng),F22+D22,$A$7=1," ")</f>
        <v>229</v>
      </c>
      <c r="Y22" cm="1">
        <f t="array" ref="Y22">_xlfn.IFS(AND(Q22=1,COUNT($E$7:G22)&gt;hcpng),G22+D22,$A$7=1," ")</f>
        <v>211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5" t="str" cm="1">
        <f t="array" ref="D23">_xlfn.IFS(Q23&lt;&gt;1,"",Q23=1,TRUNC((HCPB-C23)*HCPPC))</f>
        <v/>
      </c>
      <c r="E23" s="13"/>
      <c r="F23" s="13"/>
      <c r="G23" s="13"/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1"/>
        <v/>
      </c>
      <c r="J23" t="str">
        <f t="shared" si="2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7"/>
        <v/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6"/>
        <v>0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150</v>
      </c>
      <c r="D25" s="15" cm="1">
        <f t="array" ref="D25">_xlfn.IFS(Q25&lt;&gt;1,"",Q25=1,TRUNC((HCPB-C25)*HCPPC))</f>
        <v>72</v>
      </c>
      <c r="E25" s="13">
        <v>153</v>
      </c>
      <c r="F25" s="13">
        <v>157</v>
      </c>
      <c r="G25" s="13">
        <v>178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1"/>
        <v>488</v>
      </c>
      <c r="J25">
        <f t="shared" si="2"/>
        <v>162</v>
      </c>
      <c r="K25" cm="1">
        <f t="array" ref="K25">_xlfn.IFS(Q25&lt;&gt;1,"",Q25=1,I25+(3*D25))</f>
        <v>704</v>
      </c>
      <c r="L25" cm="1">
        <f t="array" ref="L25">_xlfn.IFS(Q25&lt;&gt;1,"",COUNT($E$7:G25)&lt;=hcpng,"",COUNT($E$7:G25)&gt;=hcpng,K25)</f>
        <v>704</v>
      </c>
      <c r="M25" cm="1">
        <f t="array" ref="M25">_xlfn.IFS(Q25=1,SUM($E$7:G25),Q25&lt;&gt;1,"")</f>
        <v>7277</v>
      </c>
      <c r="N25" cm="1">
        <f t="array" ref="N25">_xlfn.IFS(Q25=1,COUNT($E$7:G25),Q25&lt;&gt;1,"")</f>
        <v>48</v>
      </c>
      <c r="O25">
        <f>IF(Q25=1,ROUND(AVERAGE($E$7:G25),2),"")</f>
        <v>151.6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225</v>
      </c>
      <c r="X25" cm="1">
        <f t="array" ref="X25">_xlfn.IFS(AND(Q25=1,COUNT($E$7:G25)&gt;hcpng),F25+D25,$A$7=1," ")</f>
        <v>229</v>
      </c>
      <c r="Y25" cm="1">
        <f t="array" ref="Y25">_xlfn.IFS(AND(Q25=1,COUNT($E$7:G25)&gt;hcpng),G25+D25,$A$7=1," ")</f>
        <v>250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151</v>
      </c>
      <c r="D26" s="15" cm="1">
        <f t="array" ref="D26">_xlfn.IFS(Q26&lt;&gt;1,"",Q26=1,TRUNC((HCPB-C26)*HCPPC))</f>
        <v>71</v>
      </c>
      <c r="E26" s="13">
        <v>153</v>
      </c>
      <c r="F26" s="13">
        <v>176</v>
      </c>
      <c r="G26" s="13">
        <v>176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>#</v>
      </c>
      <c r="I26">
        <f t="shared" si="1"/>
        <v>505</v>
      </c>
      <c r="J26">
        <f t="shared" si="2"/>
        <v>168</v>
      </c>
      <c r="K26" cm="1">
        <f t="array" ref="K26">_xlfn.IFS(Q26&lt;&gt;1,"",Q26=1,I26+(3*D26))</f>
        <v>718</v>
      </c>
      <c r="L26" cm="1">
        <f t="array" ref="L26">_xlfn.IFS(Q26&lt;&gt;1,"",COUNT($E$7:G26)&lt;=hcpng,"",COUNT($E$7:G26)&gt;=hcpng,K26)</f>
        <v>718</v>
      </c>
      <c r="M26" cm="1">
        <f t="array" ref="M26">_xlfn.IFS(Q26=1,SUM($E$7:G26),Q26&lt;&gt;1,"")</f>
        <v>7782</v>
      </c>
      <c r="N26" cm="1">
        <f t="array" ref="N26">_xlfn.IFS(Q26=1,COUNT($E$7:G26),Q26&lt;&gt;1,"")</f>
        <v>51</v>
      </c>
      <c r="O26">
        <f>IF(Q26=1,ROUND(AVERAGE($E$7:G26),2),"")</f>
        <v>152.59</v>
      </c>
      <c r="P26" t="str" cm="1">
        <f t="array" ref="P26">_xlfn.IFS(Q26&lt;&gt;1,"",SUM($Q$7:Q26)=1,1,SUM($Q$7:Q26)&lt;&gt;1,"")</f>
        <v/>
      </c>
      <c r="Q26">
        <f t="shared" si="7"/>
        <v>1</v>
      </c>
      <c r="R26">
        <f t="shared" si="4"/>
        <v>505</v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224</v>
      </c>
      <c r="X26" cm="1">
        <f t="array" ref="X26">_xlfn.IFS(AND(Q26=1,COUNT($E$7:G26)&gt;hcpng),F26+D26,$A$7=1," ")</f>
        <v>247</v>
      </c>
      <c r="Y26" cm="1">
        <f t="array" ref="Y26">_xlfn.IFS(AND(Q26=1,COUNT($E$7:G26)&gt;hcpng),G26+D26,$A$7=1," ")</f>
        <v>247</v>
      </c>
      <c r="Z26">
        <f t="shared" si="6"/>
        <v>20</v>
      </c>
      <c r="AA26" cm="1">
        <f t="array" ref="AA26">_xlfn.IFS(COUNTIFS(H26,"#",H25,"#"),A25,COUNTIFS(H26,2,H25,"#"),A25,$A$7=1,"")</f>
        <v>19</v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152</v>
      </c>
      <c r="D27" s="15" cm="1">
        <f t="array" ref="D27">_xlfn.IFS(Q27&lt;&gt;1,"",Q27=1,TRUNC((HCPB-C27)*HCPPC))</f>
        <v>70</v>
      </c>
      <c r="E27" s="13">
        <v>182</v>
      </c>
      <c r="F27" s="13">
        <v>145</v>
      </c>
      <c r="G27" s="13">
        <v>140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467</v>
      </c>
      <c r="J27">
        <f t="shared" si="2"/>
        <v>155</v>
      </c>
      <c r="K27" cm="1">
        <f t="array" ref="K27">_xlfn.IFS(Q27&lt;&gt;1,"",Q27=1,I27+(3*D27))</f>
        <v>677</v>
      </c>
      <c r="L27" cm="1">
        <f t="array" ref="L27">_xlfn.IFS(Q27&lt;&gt;1,"",COUNT($E$7:G27)&lt;=hcpng,"",COUNT($E$7:G27)&gt;=hcpng,K27)</f>
        <v>677</v>
      </c>
      <c r="M27" cm="1">
        <f t="array" ref="M27">_xlfn.IFS(Q27=1,SUM($E$7:G27),Q27&lt;&gt;1,"")</f>
        <v>8249</v>
      </c>
      <c r="N27" cm="1">
        <f t="array" ref="N27">_xlfn.IFS(Q27=1,COUNT($E$7:G27),Q27&lt;&gt;1,"")</f>
        <v>54</v>
      </c>
      <c r="O27">
        <f>IF(Q27=1,ROUND(AVERAGE($E$7:G27),2),"")</f>
        <v>152.76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252</v>
      </c>
      <c r="X27" cm="1">
        <f t="array" ref="X27">_xlfn.IFS(AND(Q27=1,COUNT($E$7:G27)&gt;hcpng),F27+D27,$A$7=1," ")</f>
        <v>215</v>
      </c>
      <c r="Y27" cm="1">
        <f t="array" ref="Y27">_xlfn.IFS(AND(Q27=1,COUNT($E$7:G27)&gt;hcpng),G27+D27,$A$7=1," ")</f>
        <v>210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152</v>
      </c>
      <c r="D28" s="15" cm="1">
        <f t="array" ref="D28">_xlfn.IFS(Q28&lt;&gt;1,"",Q28=1,TRUNC((HCPB-C28)*HCPPC))</f>
        <v>70</v>
      </c>
      <c r="E28" s="13">
        <v>106</v>
      </c>
      <c r="F28" s="13">
        <v>171</v>
      </c>
      <c r="G28" s="13">
        <v>130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407</v>
      </c>
      <c r="J28">
        <f t="shared" si="2"/>
        <v>135</v>
      </c>
      <c r="K28" cm="1">
        <f t="array" ref="K28">_xlfn.IFS(Q28&lt;&gt;1,"",Q28=1,I28+(3*D28))</f>
        <v>617</v>
      </c>
      <c r="L28" cm="1">
        <f t="array" ref="L28">_xlfn.IFS(Q28&lt;&gt;1,"",COUNT($E$7:G28)&lt;=hcpng,"",COUNT($E$7:G28)&gt;=hcpng,K28)</f>
        <v>617</v>
      </c>
      <c r="M28" cm="1">
        <f t="array" ref="M28">_xlfn.IFS(Q28=1,SUM($E$7:G28),Q28&lt;&gt;1,"")</f>
        <v>8656</v>
      </c>
      <c r="N28" cm="1">
        <f t="array" ref="N28">_xlfn.IFS(Q28=1,COUNT($E$7:G28),Q28&lt;&gt;1,"")</f>
        <v>57</v>
      </c>
      <c r="O28">
        <f>IF(Q28=1,ROUND(AVERAGE($E$7:G28),2),"")</f>
        <v>151.86000000000001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176</v>
      </c>
      <c r="X28" cm="1">
        <f t="array" ref="X28">_xlfn.IFS(AND(Q28=1,COUNT($E$7:G28)&gt;hcpng),F28+D28,$A$7=1," ")</f>
        <v>241</v>
      </c>
      <c r="Y28" cm="1">
        <f t="array" ref="Y28">_xlfn.IFS(AND(Q28=1,COUNT($E$7:G28)&gt;hcpng),G28+D28,$A$7=1," ")</f>
        <v>200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151</v>
      </c>
      <c r="D29" s="15" cm="1">
        <f t="array" ref="D29">_xlfn.IFS(Q29&lt;&gt;1,"",Q29=1,TRUNC((HCPB-C29)*HCPPC))</f>
        <v>71</v>
      </c>
      <c r="E29" s="13">
        <v>149</v>
      </c>
      <c r="F29" s="13">
        <v>170</v>
      </c>
      <c r="G29" s="13">
        <v>147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466</v>
      </c>
      <c r="J29">
        <f t="shared" si="2"/>
        <v>155</v>
      </c>
      <c r="K29" cm="1">
        <f t="array" ref="K29">_xlfn.IFS(Q29&lt;&gt;1,"",Q29=1,I29+(3*D29))</f>
        <v>679</v>
      </c>
      <c r="L29" cm="1">
        <f t="array" ref="L29">_xlfn.IFS(Q29&lt;&gt;1,"",COUNT($E$7:G29)&lt;=hcpng,"",COUNT($E$7:G29)&gt;=hcpng,K29)</f>
        <v>679</v>
      </c>
      <c r="M29" cm="1">
        <f t="array" ref="M29">_xlfn.IFS(Q29=1,SUM($E$7:G29),Q29&lt;&gt;1,"")</f>
        <v>9122</v>
      </c>
      <c r="N29" cm="1">
        <f t="array" ref="N29">_xlfn.IFS(Q29=1,COUNT($E$7:G29),Q29&lt;&gt;1,"")</f>
        <v>60</v>
      </c>
      <c r="O29">
        <f>IF(Q29=1,ROUND(AVERAGE($E$7:G29),2),"")</f>
        <v>152.03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220</v>
      </c>
      <c r="X29" cm="1">
        <f t="array" ref="X29">_xlfn.IFS(AND(Q29=1,COUNT($E$7:G29)&gt;hcpng),F29+D29,$A$7=1," ")</f>
        <v>241</v>
      </c>
      <c r="Y29" cm="1">
        <f t="array" ref="Y29">_xlfn.IFS(AND(Q29=1,COUNT($E$7:G29)&gt;hcpng),G29+D29,$A$7=1," ")</f>
        <v>218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152</v>
      </c>
      <c r="D30" s="15" cm="1">
        <f t="array" ref="D30">_xlfn.IFS(Q30&lt;&gt;1,"",Q30=1,TRUNC((HCPB-C30)*HCPPC))</f>
        <v>70</v>
      </c>
      <c r="E30" s="13">
        <v>180</v>
      </c>
      <c r="F30" s="13">
        <v>158</v>
      </c>
      <c r="G30" s="13">
        <v>129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467</v>
      </c>
      <c r="J30">
        <f t="shared" si="2"/>
        <v>155</v>
      </c>
      <c r="K30" cm="1">
        <f t="array" ref="K30">_xlfn.IFS(Q30&lt;&gt;1,"",Q30=1,I30+(3*D30))</f>
        <v>677</v>
      </c>
      <c r="L30" cm="1">
        <f t="array" ref="L30">_xlfn.IFS(Q30&lt;&gt;1,"",COUNT($E$7:G30)&lt;=hcpng,"",COUNT($E$7:G30)&gt;=hcpng,K30)</f>
        <v>677</v>
      </c>
      <c r="M30" cm="1">
        <f t="array" ref="M30">_xlfn.IFS(Q30=1,SUM($E$7:G30),Q30&lt;&gt;1,"")</f>
        <v>9589</v>
      </c>
      <c r="N30" cm="1">
        <f t="array" ref="N30">_xlfn.IFS(Q30=1,COUNT($E$7:G30),Q30&lt;&gt;1,"")</f>
        <v>63</v>
      </c>
      <c r="O30">
        <f>IF(Q30=1,ROUND(AVERAGE($E$7:G30),2),"")</f>
        <v>152.21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250</v>
      </c>
      <c r="X30" cm="1">
        <f t="array" ref="X30">_xlfn.IFS(AND(Q30=1,COUNT($E$7:G30)&gt;hcpng),F30+D30,$A$7=1," ")</f>
        <v>228</v>
      </c>
      <c r="Y30" cm="1">
        <f t="array" ref="Y30">_xlfn.IFS(AND(Q30=1,COUNT($E$7:G30)&gt;hcpng),G30+D30,$A$7=1," ")</f>
        <v>199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5" t="str" cm="1">
        <f t="array" ref="D31">_xlfn.IFS(Q31&lt;&gt;1,"",Q31=1,TRUNC((HCPB-C31)*HCPPC))</f>
        <v/>
      </c>
      <c r="E31" s="13"/>
      <c r="F31" s="13"/>
      <c r="G31" s="13"/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1"/>
        <v/>
      </c>
      <c r="J31" t="str">
        <f t="shared" si="2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7"/>
        <v/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6"/>
        <v>0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152</v>
      </c>
      <c r="D32" s="15" cm="1">
        <f t="array" ref="D32">_xlfn.IFS(Q32&lt;&gt;1,"",Q32=1,TRUNC((HCPB-C32)*HCPPC))</f>
        <v>70</v>
      </c>
      <c r="E32" s="13">
        <v>148</v>
      </c>
      <c r="F32" s="13">
        <v>158</v>
      </c>
      <c r="G32" s="13">
        <v>163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469</v>
      </c>
      <c r="J32">
        <f t="shared" si="2"/>
        <v>156</v>
      </c>
      <c r="K32" cm="1">
        <f t="array" ref="K32">_xlfn.IFS(Q32&lt;&gt;1,"",Q32=1,I32+(3*D32))</f>
        <v>679</v>
      </c>
      <c r="L32" cm="1">
        <f t="array" ref="L32">_xlfn.IFS(Q32&lt;&gt;1,"",COUNT($E$7:G32)&lt;=hcpng,"",COUNT($E$7:G32)&gt;=hcpng,K32)</f>
        <v>679</v>
      </c>
      <c r="M32" cm="1">
        <f t="array" ref="M32">_xlfn.IFS(Q32=1,SUM($E$7:G32),Q32&lt;&gt;1,"")</f>
        <v>10058</v>
      </c>
      <c r="N32" cm="1">
        <f t="array" ref="N32">_xlfn.IFS(Q32=1,COUNT($E$7:G32),Q32&lt;&gt;1,"")</f>
        <v>66</v>
      </c>
      <c r="O32">
        <f>IF(Q32=1,ROUND(AVERAGE($E$7:G32),2),"")</f>
        <v>152.38999999999999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218</v>
      </c>
      <c r="X32" cm="1">
        <f t="array" ref="X32">_xlfn.IFS(AND(Q32=1,COUNT($E$7:G32)&gt;hcpng),F32+D32,$A$7=1," ")</f>
        <v>228</v>
      </c>
      <c r="Y32" cm="1">
        <f t="array" ref="Y32">_xlfn.IFS(AND(Q32=1,COUNT($E$7:G32)&gt;hcpng),G32+D32,$A$7=1," ")</f>
        <v>233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152</v>
      </c>
      <c r="D33" s="15" cm="1">
        <f t="array" ref="D33">_xlfn.IFS(Q33&lt;&gt;1,"",Q33=1,TRUNC((HCPB-C33)*HCPPC))</f>
        <v>70</v>
      </c>
      <c r="E33" s="13">
        <v>179</v>
      </c>
      <c r="F33" s="13">
        <v>141</v>
      </c>
      <c r="G33" s="13">
        <v>179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499</v>
      </c>
      <c r="J33">
        <f t="shared" si="2"/>
        <v>166</v>
      </c>
      <c r="K33" cm="1">
        <f t="array" ref="K33">_xlfn.IFS(Q33&lt;&gt;1,"",Q33=1,I33+(3*D33))</f>
        <v>709</v>
      </c>
      <c r="L33" cm="1">
        <f t="array" ref="L33">_xlfn.IFS(Q33&lt;&gt;1,"",COUNT($E$7:G33)&lt;=hcpng,"",COUNT($E$7:G33)&gt;=hcpng,K33)</f>
        <v>709</v>
      </c>
      <c r="M33" cm="1">
        <f t="array" ref="M33">_xlfn.IFS(Q33=1,SUM($E$7:G33),Q33&lt;&gt;1,"")</f>
        <v>10557</v>
      </c>
      <c r="N33" cm="1">
        <f t="array" ref="N33">_xlfn.IFS(Q33=1,COUNT($E$7:G33),Q33&lt;&gt;1,"")</f>
        <v>69</v>
      </c>
      <c r="O33">
        <f>IF(Q33=1,ROUND(AVERAGE($E$7:G33),2),"")</f>
        <v>153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249</v>
      </c>
      <c r="X33" cm="1">
        <f t="array" ref="X33">_xlfn.IFS(AND(Q33=1,COUNT($E$7:G33)&gt;hcpng),F33+D33,$A$7=1," ")</f>
        <v>211</v>
      </c>
      <c r="Y33" cm="1">
        <f t="array" ref="Y33">_xlfn.IFS(AND(Q33=1,COUNT($E$7:G33)&gt;hcpng),G33+D33,$A$7=1," ")</f>
        <v>249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5" t="str" cm="1">
        <f t="array" ref="D34">_xlfn.IFS(Q34&lt;&gt;1,"",Q34=1,TRUNC((HCPB-C34)*HCPPC))</f>
        <v/>
      </c>
      <c r="E34" s="13"/>
      <c r="F34" s="13"/>
      <c r="G34" s="13"/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1"/>
        <v/>
      </c>
      <c r="J34" t="str">
        <f t="shared" si="2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7"/>
        <v/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6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153</v>
      </c>
      <c r="D35" s="15" cm="1">
        <f t="array" ref="D35">_xlfn.IFS(Q35&lt;&gt;1,"",Q35=1,TRUNC((HCPB-C35)*HCPPC))</f>
        <v>69</v>
      </c>
      <c r="E35" s="13">
        <v>99</v>
      </c>
      <c r="F35" s="13">
        <v>168</v>
      </c>
      <c r="G35" s="13">
        <v>146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413</v>
      </c>
      <c r="J35">
        <f t="shared" si="2"/>
        <v>137</v>
      </c>
      <c r="K35" cm="1">
        <f t="array" ref="K35">_xlfn.IFS(Q35&lt;&gt;1,"",Q35=1,I35+(3*D35))</f>
        <v>620</v>
      </c>
      <c r="L35" cm="1">
        <f t="array" ref="L35">_xlfn.IFS(Q35&lt;&gt;1,"",COUNT($E$7:G35)&lt;=hcpng,"",COUNT($E$7:G35)&gt;=hcpng,K35)</f>
        <v>620</v>
      </c>
      <c r="M35" cm="1">
        <f t="array" ref="M35">_xlfn.IFS(Q35=1,SUM($E$7:G35),Q35&lt;&gt;1,"")</f>
        <v>10970</v>
      </c>
      <c r="N35" cm="1">
        <f t="array" ref="N35">_xlfn.IFS(Q35=1,COUNT($E$7:G35),Q35&lt;&gt;1,"")</f>
        <v>72</v>
      </c>
      <c r="O35">
        <f>IF(Q35=1,ROUND(AVERAGE($E$7:G35),2),"")</f>
        <v>152.36000000000001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168</v>
      </c>
      <c r="X35" cm="1">
        <f t="array" ref="X35">_xlfn.IFS(AND(Q35=1,COUNT($E$7:G35)&gt;hcpng),F35+D35,$A$7=1," ")</f>
        <v>237</v>
      </c>
      <c r="Y35" cm="1">
        <f t="array" ref="Y35">_xlfn.IFS(AND(Q35=1,COUNT($E$7:G35)&gt;hcpng),G35+D35,$A$7=1," ")</f>
        <v>215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152</v>
      </c>
      <c r="D36" s="15" cm="1">
        <f t="array" ref="D36">_xlfn.IFS(Q36&lt;&gt;1,"",Q36=1,TRUNC((HCPB-C36)*HCPPC))</f>
        <v>70</v>
      </c>
      <c r="E36" s="13">
        <v>134</v>
      </c>
      <c r="F36" s="13">
        <v>142</v>
      </c>
      <c r="G36" s="13">
        <v>143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419</v>
      </c>
      <c r="J36">
        <f t="shared" si="2"/>
        <v>139</v>
      </c>
      <c r="K36" cm="1">
        <f t="array" ref="K36">_xlfn.IFS(Q36&lt;&gt;1,"",Q36=1,I36+(3*D36))</f>
        <v>629</v>
      </c>
      <c r="L36" cm="1">
        <f t="array" ref="L36">_xlfn.IFS(Q36&lt;&gt;1,"",COUNT($E$7:G36)&lt;=hcpng,"",COUNT($E$7:G36)&gt;=hcpng,K36)</f>
        <v>629</v>
      </c>
      <c r="M36" cm="1">
        <f t="array" ref="M36">_xlfn.IFS(Q36=1,SUM($E$7:G36),Q36&lt;&gt;1,"")</f>
        <v>11389</v>
      </c>
      <c r="N36" cm="1">
        <f t="array" ref="N36">_xlfn.IFS(Q36=1,COUNT($E$7:G36),Q36&lt;&gt;1,"")</f>
        <v>75</v>
      </c>
      <c r="O36">
        <f>IF(Q36=1,ROUND(AVERAGE($E$7:G36),2),"")</f>
        <v>151.85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204</v>
      </c>
      <c r="X36" cm="1">
        <f t="array" ref="X36">_xlfn.IFS(AND(Q36=1,COUNT($E$7:G36)&gt;hcpng),F36+D36,$A$7=1," ")</f>
        <v>212</v>
      </c>
      <c r="Y36" cm="1">
        <f t="array" ref="Y36">_xlfn.IFS(AND(Q36=1,COUNT($E$7:G36)&gt;hcpng),G36+D36,$A$7=1," ")</f>
        <v>213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150.04</v>
      </c>
      <c r="F37" s="69">
        <f>IF(COUNT(F7:F36)&gt;=1,ROUND(SUM(F7:F36)/COUNT(F7:F36),2),"")</f>
        <v>154.12</v>
      </c>
      <c r="G37" s="69">
        <f>IF(COUNT(G7:G36)&gt;=1,ROUND(SUM(G7:G36)/COUNT(G7:G36),2),"")</f>
        <v>151.4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17" priority="2">
      <formula>MOD(ROW(),2)=0</formula>
    </cfRule>
  </conditionalFormatting>
  <conditionalFormatting sqref="E7:G36">
    <cfRule type="expression" dxfId="116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2513-EEF0-4796-A4C4-E2F49F9FFBD1}">
  <dimension ref="A1:AB73"/>
  <sheetViews>
    <sheetView topLeftCell="A11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28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4" t="s">
        <v>162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623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233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286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153</v>
      </c>
      <c r="D7" s="15" cm="1">
        <f t="array" ref="D7">_xlfn.IFS(Q7&lt;&gt;1,"",Q7=1,TRUNC((HCPB-C7)*HCPPC))</f>
        <v>69</v>
      </c>
      <c r="E7" s="13">
        <v>132</v>
      </c>
      <c r="F7" s="13">
        <v>158</v>
      </c>
      <c r="G7" s="13">
        <v>170</v>
      </c>
      <c r="H7" s="16"/>
      <c r="I7">
        <f>IF(Q7=1,SUM(E7:G7),"")</f>
        <v>460</v>
      </c>
      <c r="J7">
        <f>IF(Q7=1,TRUNC(AVERAGE(E7:G7),0),"")</f>
        <v>153</v>
      </c>
      <c r="K7" cm="1">
        <f t="array" ref="K7">_xlfn.IFS(Q7&lt;&gt;1,"",Q7=1,I7+(3*D7))</f>
        <v>667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460</v>
      </c>
      <c r="N7" cm="1">
        <f t="array" ref="N7">_xlfn.IFS(Q7=1,COUNT($E$7:G7),Q7&lt;&gt;1,"")</f>
        <v>3</v>
      </c>
      <c r="O7">
        <f>IF(Q7=1,ROUND(AVERAGE($E$7:G7),2),"")</f>
        <v>153.33000000000001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153</v>
      </c>
      <c r="D8" s="15" cm="1">
        <f t="array" ref="D8">_xlfn.IFS(Q8&lt;&gt;1,"",Q8=1,TRUNC((HCPB-C8)*HCPPC))</f>
        <v>69</v>
      </c>
      <c r="E8" s="13">
        <v>207</v>
      </c>
      <c r="F8" s="13">
        <v>198</v>
      </c>
      <c r="G8" s="13">
        <v>216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621</v>
      </c>
      <c r="J8">
        <f t="shared" ref="J8:J36" si="2">IF(Q8=1,TRUNC(AVERAGE(E8:G8),0),"")</f>
        <v>207</v>
      </c>
      <c r="K8" cm="1">
        <f t="array" ref="K8">_xlfn.IFS(Q8&lt;&gt;1,"",Q8=1,I8+(3*D8))</f>
        <v>828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1081</v>
      </c>
      <c r="N8" cm="1">
        <f t="array" ref="N8">_xlfn.IFS(Q8=1,COUNT($E$7:G8),Q8&lt;&gt;1,"")</f>
        <v>6</v>
      </c>
      <c r="O8">
        <f>IF(Q8=1,ROUND(AVERAGE($E$7:G8),2),"")</f>
        <v>180.17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180</v>
      </c>
      <c r="D9" s="15" cm="1">
        <f t="array" ref="D9">_xlfn.IFS(Q9&lt;&gt;1,"",Q9=1,TRUNC((HCPB-C9)*HCPPC))</f>
        <v>45</v>
      </c>
      <c r="E9" s="13">
        <v>156</v>
      </c>
      <c r="F9" s="13">
        <v>143</v>
      </c>
      <c r="G9" s="13">
        <v>172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471</v>
      </c>
      <c r="J9">
        <f t="shared" si="2"/>
        <v>157</v>
      </c>
      <c r="K9" cm="1">
        <f t="array" ref="K9">_xlfn.IFS(Q9&lt;&gt;1,"",Q9=1,I9+(3*D9))</f>
        <v>606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1552</v>
      </c>
      <c r="N9" cm="1">
        <f t="array" ref="N9">_xlfn.IFS(Q9=1,COUNT($E$7:G9),Q9&lt;&gt;1,"")</f>
        <v>9</v>
      </c>
      <c r="O9">
        <f>IF(Q9=1,ROUND(AVERAGE($E$7:G9),2),"")</f>
        <v>172.44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172</v>
      </c>
      <c r="D10" s="15" cm="1">
        <f t="array" ref="D10">_xlfn.IFS(Q10&lt;&gt;1,"",Q10=1,TRUNC((HCPB-C10)*HCPPC))</f>
        <v>52</v>
      </c>
      <c r="E10" s="13">
        <v>168</v>
      </c>
      <c r="F10" s="13">
        <v>145</v>
      </c>
      <c r="G10" s="13">
        <v>166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479</v>
      </c>
      <c r="J10">
        <f t="shared" si="2"/>
        <v>159</v>
      </c>
      <c r="K10" cm="1">
        <f t="array" ref="K10">_xlfn.IFS(Q10&lt;&gt;1,"",Q10=1,I10+(3*D10))</f>
        <v>635</v>
      </c>
      <c r="L10" cm="1">
        <f t="array" ref="L10">_xlfn.IFS(Q10&lt;&gt;1,"",COUNT($E$7:G10)&lt;=hcpng,"",COUNT($E$7:G10)&gt;=hcpng,K10)</f>
        <v>635</v>
      </c>
      <c r="M10" cm="1">
        <f t="array" ref="M10">_xlfn.IFS(Q10=1,SUM($E$7:G10),Q10&lt;&gt;1,"")</f>
        <v>2031</v>
      </c>
      <c r="N10" cm="1">
        <f t="array" ref="N10">_xlfn.IFS(Q10=1,COUNT($E$7:G10),Q10&lt;&gt;1,"")</f>
        <v>12</v>
      </c>
      <c r="O10">
        <f>IF(Q10=1,ROUND(AVERAGE($E$7:G10),2),"")</f>
        <v>169.25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220</v>
      </c>
      <c r="X10" cm="1">
        <f t="array" ref="X10">_xlfn.IFS(AND(Q10=1,COUNT($E$7:G10)&gt;hcpng),F10+D10,$A$7=1," ")</f>
        <v>197</v>
      </c>
      <c r="Y10" cm="1">
        <f t="array" ref="Y10">_xlfn.IFS(AND(Q10=1,COUNT($E$7:G10)&gt;hcpng),G10+D10,$A$7=1," ")</f>
        <v>218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169</v>
      </c>
      <c r="D11" s="15" cm="1">
        <f t="array" ref="D11">_xlfn.IFS(Q11&lt;&gt;1,"",Q11=1,TRUNC((HCPB-C11)*HCPPC))</f>
        <v>54</v>
      </c>
      <c r="E11" s="13">
        <v>173</v>
      </c>
      <c r="F11" s="13">
        <v>145</v>
      </c>
      <c r="G11" s="13">
        <v>169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487</v>
      </c>
      <c r="J11">
        <f t="shared" si="2"/>
        <v>162</v>
      </c>
      <c r="K11" cm="1">
        <f t="array" ref="K11">_xlfn.IFS(Q11&lt;&gt;1,"",Q11=1,I11+(3*D11))</f>
        <v>649</v>
      </c>
      <c r="L11" cm="1">
        <f t="array" ref="L11">_xlfn.IFS(Q11&lt;&gt;1,"",COUNT($E$7:G11)&lt;=hcpng,"",COUNT($E$7:G11)&gt;=hcpng,K11)</f>
        <v>649</v>
      </c>
      <c r="M11" cm="1">
        <f t="array" ref="M11">_xlfn.IFS(Q11=1,SUM($E$7:G11),Q11&lt;&gt;1,"")</f>
        <v>2518</v>
      </c>
      <c r="N11" cm="1">
        <f t="array" ref="N11">_xlfn.IFS(Q11=1,COUNT($E$7:G11),Q11&lt;&gt;1,"")</f>
        <v>15</v>
      </c>
      <c r="O11">
        <f>IF(Q11=1,ROUND(AVERAGE($E$7:G11),2),"")</f>
        <v>167.87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227</v>
      </c>
      <c r="X11" cm="1">
        <f t="array" ref="X11">_xlfn.IFS(AND(Q11=1,COUNT($E$7:G11)&gt;hcpng),F11+D11,$A$7=1," ")</f>
        <v>199</v>
      </c>
      <c r="Y11" cm="1">
        <f t="array" ref="Y11">_xlfn.IFS(AND(Q11=1,COUNT($E$7:G11)&gt;hcpng),G11+D11,$A$7=1," ")</f>
        <v>223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167</v>
      </c>
      <c r="D12" s="15" cm="1">
        <f t="array" ref="D12">_xlfn.IFS(Q12&lt;&gt;1,"",Q12=1,TRUNC((HCPB-C12)*HCPPC))</f>
        <v>56</v>
      </c>
      <c r="E12" s="13">
        <v>155</v>
      </c>
      <c r="F12" s="13">
        <v>171</v>
      </c>
      <c r="G12" s="13">
        <v>204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530</v>
      </c>
      <c r="J12">
        <f t="shared" si="2"/>
        <v>176</v>
      </c>
      <c r="K12" cm="1">
        <f t="array" ref="K12">_xlfn.IFS(Q12&lt;&gt;1,"",Q12=1,I12+(3*D12))</f>
        <v>698</v>
      </c>
      <c r="L12" cm="1">
        <f t="array" ref="L12">_xlfn.IFS(Q12&lt;&gt;1,"",COUNT($E$7:G12)&lt;=hcpng,"",COUNT($E$7:G12)&gt;=hcpng,K12)</f>
        <v>698</v>
      </c>
      <c r="M12" cm="1">
        <f t="array" ref="M12">_xlfn.IFS(Q12=1,SUM($E$7:G12),Q12&lt;&gt;1,"")</f>
        <v>3048</v>
      </c>
      <c r="N12" cm="1">
        <f t="array" ref="N12">_xlfn.IFS(Q12=1,COUNT($E$7:G12),Q12&lt;&gt;1,"")</f>
        <v>18</v>
      </c>
      <c r="O12">
        <f>IF(Q12=1,ROUND(AVERAGE($E$7:G12),2),"")</f>
        <v>169.33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211</v>
      </c>
      <c r="X12" cm="1">
        <f t="array" ref="X12">_xlfn.IFS(AND(Q12=1,COUNT($E$7:G12)&gt;hcpng),F12+D12,$A$7=1," ")</f>
        <v>227</v>
      </c>
      <c r="Y12" cm="1">
        <f t="array" ref="Y12">_xlfn.IFS(AND(Q12=1,COUNT($E$7:G12)&gt;hcpng),G12+D12,$A$7=1," ")</f>
        <v>260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169</v>
      </c>
      <c r="D13" s="15" cm="1">
        <f t="array" ref="D13">_xlfn.IFS(Q13&lt;&gt;1,"",Q13=1,TRUNC((HCPB-C13)*HCPPC))</f>
        <v>54</v>
      </c>
      <c r="E13" s="13">
        <v>201</v>
      </c>
      <c r="F13" s="13">
        <v>172</v>
      </c>
      <c r="G13" s="13">
        <v>162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535</v>
      </c>
      <c r="J13">
        <f t="shared" si="2"/>
        <v>178</v>
      </c>
      <c r="K13" cm="1">
        <f t="array" ref="K13">_xlfn.IFS(Q13&lt;&gt;1,"",Q13=1,I13+(3*D13))</f>
        <v>697</v>
      </c>
      <c r="L13" cm="1">
        <f t="array" ref="L13">_xlfn.IFS(Q13&lt;&gt;1,"",COUNT($E$7:G13)&lt;=hcpng,"",COUNT($E$7:G13)&gt;=hcpng,K13)</f>
        <v>697</v>
      </c>
      <c r="M13" cm="1">
        <f t="array" ref="M13">_xlfn.IFS(Q13=1,SUM($E$7:G13),Q13&lt;&gt;1,"")</f>
        <v>3583</v>
      </c>
      <c r="N13" cm="1">
        <f t="array" ref="N13">_xlfn.IFS(Q13=1,COUNT($E$7:G13),Q13&lt;&gt;1,"")</f>
        <v>21</v>
      </c>
      <c r="O13">
        <f>IF(Q13=1,ROUND(AVERAGE($E$7:G13),2),"")</f>
        <v>170.62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255</v>
      </c>
      <c r="X13" cm="1">
        <f t="array" ref="X13">_xlfn.IFS(AND(Q13=1,COUNT($E$7:G13)&gt;hcpng),F13+D13,$A$7=1," ")</f>
        <v>226</v>
      </c>
      <c r="Y13" cm="1">
        <f t="array" ref="Y13">_xlfn.IFS(AND(Q13=1,COUNT($E$7:G13)&gt;hcpng),G13+D13,$A$7=1," ")</f>
        <v>216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170</v>
      </c>
      <c r="D14" s="15" cm="1">
        <f t="array" ref="D14">_xlfn.IFS(Q14&lt;&gt;1,"",Q14=1,TRUNC((HCPB-C14)*HCPPC))</f>
        <v>54</v>
      </c>
      <c r="E14" s="13">
        <v>144</v>
      </c>
      <c r="F14" s="13">
        <v>161</v>
      </c>
      <c r="G14" s="13">
        <v>155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460</v>
      </c>
      <c r="J14">
        <f t="shared" si="2"/>
        <v>153</v>
      </c>
      <c r="K14" cm="1">
        <f t="array" ref="K14">_xlfn.IFS(Q14&lt;&gt;1,"",Q14=1,I14+(3*D14))</f>
        <v>622</v>
      </c>
      <c r="L14" cm="1">
        <f t="array" ref="L14">_xlfn.IFS(Q14&lt;&gt;1,"",COUNT($E$7:G14)&lt;=hcpng,"",COUNT($E$7:G14)&gt;=hcpng,K14)</f>
        <v>622</v>
      </c>
      <c r="M14" cm="1">
        <f t="array" ref="M14">_xlfn.IFS(Q14=1,SUM($E$7:G14),Q14&lt;&gt;1,"")</f>
        <v>4043</v>
      </c>
      <c r="N14" cm="1">
        <f t="array" ref="N14">_xlfn.IFS(Q14=1,COUNT($E$7:G14),Q14&lt;&gt;1,"")</f>
        <v>24</v>
      </c>
      <c r="O14">
        <f>IF(Q14=1,ROUND(AVERAGE($E$7:G14),2),"")</f>
        <v>168.46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198</v>
      </c>
      <c r="X14" cm="1">
        <f t="array" ref="X14">_xlfn.IFS(AND(Q14=1,COUNT($E$7:G14)&gt;hcpng),F14+D14,$A$7=1," ")</f>
        <v>215</v>
      </c>
      <c r="Y14" cm="1">
        <f t="array" ref="Y14">_xlfn.IFS(AND(Q14=1,COUNT($E$7:G14)&gt;hcpng),G14+D14,$A$7=1," ")</f>
        <v>209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168</v>
      </c>
      <c r="D15" s="15" cm="1">
        <f t="array" ref="D15">_xlfn.IFS(Q15&lt;&gt;1,"",Q15=1,TRUNC((HCPB-C15)*HCPPC))</f>
        <v>55</v>
      </c>
      <c r="E15" s="13">
        <v>152</v>
      </c>
      <c r="F15" s="13">
        <v>192</v>
      </c>
      <c r="G15" s="13">
        <v>177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521</v>
      </c>
      <c r="J15">
        <f t="shared" si="2"/>
        <v>173</v>
      </c>
      <c r="K15" cm="1">
        <f t="array" ref="K15">_xlfn.IFS(Q15&lt;&gt;1,"",Q15=1,I15+(3*D15))</f>
        <v>686</v>
      </c>
      <c r="L15" cm="1">
        <f t="array" ref="L15">_xlfn.IFS(Q15&lt;&gt;1,"",COUNT($E$7:G15)&lt;=hcpng,"",COUNT($E$7:G15)&gt;=hcpng,K15)</f>
        <v>686</v>
      </c>
      <c r="M15" cm="1">
        <f t="array" ref="M15">_xlfn.IFS(Q15=1,SUM($E$7:G15),Q15&lt;&gt;1,"")</f>
        <v>4564</v>
      </c>
      <c r="N15" cm="1">
        <f t="array" ref="N15">_xlfn.IFS(Q15=1,COUNT($E$7:G15),Q15&lt;&gt;1,"")</f>
        <v>27</v>
      </c>
      <c r="O15">
        <f>IF(Q15=1,ROUND(AVERAGE($E$7:G15),2),"")</f>
        <v>169.04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207</v>
      </c>
      <c r="X15" cm="1">
        <f t="array" ref="X15">_xlfn.IFS(AND(Q15=1,COUNT($E$7:G15)&gt;hcpng),F15+D15,$A$7=1," ")</f>
        <v>247</v>
      </c>
      <c r="Y15" cm="1">
        <f t="array" ref="Y15">_xlfn.IFS(AND(Q15=1,COUNT($E$7:G15)&gt;hcpng),G15+D15,$A$7=1," ")</f>
        <v>232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169</v>
      </c>
      <c r="D16" s="15" cm="1">
        <f t="array" ref="D16">_xlfn.IFS(Q16&lt;&gt;1,"",Q16=1,TRUNC((HCPB-C16)*HCPPC))</f>
        <v>54</v>
      </c>
      <c r="E16" s="13">
        <v>191</v>
      </c>
      <c r="F16" s="13">
        <v>221</v>
      </c>
      <c r="G16" s="13">
        <v>161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573</v>
      </c>
      <c r="J16">
        <f t="shared" si="2"/>
        <v>191</v>
      </c>
      <c r="K16" cm="1">
        <f t="array" ref="K16">_xlfn.IFS(Q16&lt;&gt;1,"",Q16=1,I16+(3*D16))</f>
        <v>735</v>
      </c>
      <c r="L16" cm="1">
        <f t="array" ref="L16">_xlfn.IFS(Q16&lt;&gt;1,"",COUNT($E$7:G16)&lt;=hcpng,"",COUNT($E$7:G16)&gt;=hcpng,K16)</f>
        <v>735</v>
      </c>
      <c r="M16" cm="1">
        <f t="array" ref="M16">_xlfn.IFS(Q16=1,SUM($E$7:G16),Q16&lt;&gt;1,"")</f>
        <v>5137</v>
      </c>
      <c r="N16" cm="1">
        <f t="array" ref="N16">_xlfn.IFS(Q16=1,COUNT($E$7:G16),Q16&lt;&gt;1,"")</f>
        <v>30</v>
      </c>
      <c r="O16">
        <f>IF(Q16=1,ROUND(AVERAGE($E$7:G16),2),"")</f>
        <v>171.23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245</v>
      </c>
      <c r="X16" cm="1">
        <f t="array" ref="X16">_xlfn.IFS(AND(Q16=1,COUNT($E$7:G16)&gt;hcpng),F16+D16,$A$7=1," ")</f>
        <v>275</v>
      </c>
      <c r="Y16" cm="1">
        <f t="array" ref="Y16">_xlfn.IFS(AND(Q16=1,COUNT($E$7:G16)&gt;hcpng),G16+D16,$A$7=1," ")</f>
        <v>215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171</v>
      </c>
      <c r="D17" s="15" cm="1">
        <f t="array" ref="D17">_xlfn.IFS(Q17&lt;&gt;1,"",Q17=1,TRUNC((HCPB-C17)*HCPPC))</f>
        <v>53</v>
      </c>
      <c r="E17" s="13">
        <v>121</v>
      </c>
      <c r="F17" s="13">
        <v>176</v>
      </c>
      <c r="G17" s="13">
        <v>233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530</v>
      </c>
      <c r="J17">
        <f t="shared" si="2"/>
        <v>176</v>
      </c>
      <c r="K17" cm="1">
        <f t="array" ref="K17">_xlfn.IFS(Q17&lt;&gt;1,"",Q17=1,I17+(3*D17))</f>
        <v>689</v>
      </c>
      <c r="L17" cm="1">
        <f t="array" ref="L17">_xlfn.IFS(Q17&lt;&gt;1,"",COUNT($E$7:G17)&lt;=hcpng,"",COUNT($E$7:G17)&gt;=hcpng,K17)</f>
        <v>689</v>
      </c>
      <c r="M17" cm="1">
        <f t="array" ref="M17">_xlfn.IFS(Q17=1,SUM($E$7:G17),Q17&lt;&gt;1,"")</f>
        <v>5667</v>
      </c>
      <c r="N17" cm="1">
        <f t="array" ref="N17">_xlfn.IFS(Q17=1,COUNT($E$7:G17),Q17&lt;&gt;1,"")</f>
        <v>33</v>
      </c>
      <c r="O17">
        <f>IF(Q17=1,ROUND(AVERAGE($E$7:G17),2),"")</f>
        <v>171.73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cm="1">
        <f t="array" ref="S17">_xlfn.IFS(E17=$X$5,E17,F17=$X$5,F17,G17=$X$5,G17,$A$7=1,"")</f>
        <v>233</v>
      </c>
      <c r="T17" t="str">
        <f t="shared" si="5"/>
        <v/>
      </c>
      <c r="U17" cm="1">
        <f t="array" ref="U17">_xlfn.IFS(W17=$X$6,W17,X17=$X$6,X17,Y17=$X$6,Y17,$A$7=1,"")</f>
        <v>286</v>
      </c>
      <c r="W17" cm="1">
        <f t="array" ref="W17">_xlfn.IFS(AND(Q17=1,COUNT($E$7:G17)&gt;hcpng),E17+D17,$A$7=1," ")</f>
        <v>174</v>
      </c>
      <c r="X17" cm="1">
        <f t="array" ref="X17">_xlfn.IFS(AND(Q17=1,COUNT($E$7:G17)&gt;hcpng),F17+D17,$A$7=1," ")</f>
        <v>229</v>
      </c>
      <c r="Y17" cm="1">
        <f t="array" ref="Y17">_xlfn.IFS(AND(Q17=1,COUNT($E$7:G17)&gt;hcpng),G17+D17,$A$7=1," ")</f>
        <v>286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171</v>
      </c>
      <c r="D18" s="15" cm="1">
        <f t="array" ref="D18">_xlfn.IFS(Q18&lt;&gt;1,"",Q18=1,TRUNC((HCPB-C18)*HCPPC))</f>
        <v>53</v>
      </c>
      <c r="E18" s="13">
        <v>171</v>
      </c>
      <c r="F18" s="13">
        <v>174</v>
      </c>
      <c r="G18" s="13">
        <v>160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505</v>
      </c>
      <c r="J18">
        <f t="shared" si="2"/>
        <v>168</v>
      </c>
      <c r="K18" cm="1">
        <f t="array" ref="K18">_xlfn.IFS(Q18&lt;&gt;1,"",Q18=1,I18+(3*D18))</f>
        <v>664</v>
      </c>
      <c r="L18" cm="1">
        <f t="array" ref="L18">_xlfn.IFS(Q18&lt;&gt;1,"",COUNT($E$7:G18)&lt;=hcpng,"",COUNT($E$7:G18)&gt;=hcpng,K18)</f>
        <v>664</v>
      </c>
      <c r="M18" cm="1">
        <f t="array" ref="M18">_xlfn.IFS(Q18=1,SUM($E$7:G18),Q18&lt;&gt;1,"")</f>
        <v>6172</v>
      </c>
      <c r="N18" cm="1">
        <f t="array" ref="N18">_xlfn.IFS(Q18=1,COUNT($E$7:G18),Q18&lt;&gt;1,"")</f>
        <v>36</v>
      </c>
      <c r="O18">
        <f>IF(Q18=1,ROUND(AVERAGE($E$7:G18),2),"")</f>
        <v>171.44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224</v>
      </c>
      <c r="X18" cm="1">
        <f t="array" ref="X18">_xlfn.IFS(AND(Q18=1,COUNT($E$7:G18)&gt;hcpng),F18+D18,$A$7=1," ")</f>
        <v>227</v>
      </c>
      <c r="Y18" cm="1">
        <f t="array" ref="Y18">_xlfn.IFS(AND(Q18=1,COUNT($E$7:G18)&gt;hcpng),G18+D18,$A$7=1," ")</f>
        <v>213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171</v>
      </c>
      <c r="D19" s="15" cm="1">
        <f t="array" ref="D19">_xlfn.IFS(Q19&lt;&gt;1,"",Q19=1,TRUNC((HCPB-C19)*HCPPC))</f>
        <v>53</v>
      </c>
      <c r="E19" s="13">
        <v>165</v>
      </c>
      <c r="F19" s="13">
        <v>156</v>
      </c>
      <c r="G19" s="13">
        <v>158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479</v>
      </c>
      <c r="J19">
        <f t="shared" si="2"/>
        <v>159</v>
      </c>
      <c r="K19" cm="1">
        <f t="array" ref="K19">_xlfn.IFS(Q19&lt;&gt;1,"",Q19=1,I19+(3*D19))</f>
        <v>638</v>
      </c>
      <c r="L19" cm="1">
        <f t="array" ref="L19">_xlfn.IFS(Q19&lt;&gt;1,"",COUNT($E$7:G19)&lt;=hcpng,"",COUNT($E$7:G19)&gt;=hcpng,K19)</f>
        <v>638</v>
      </c>
      <c r="M19" cm="1">
        <f t="array" ref="M19">_xlfn.IFS(Q19=1,SUM($E$7:G19),Q19&lt;&gt;1,"")</f>
        <v>6651</v>
      </c>
      <c r="N19" cm="1">
        <f t="array" ref="N19">_xlfn.IFS(Q19=1,COUNT($E$7:G19),Q19&lt;&gt;1,"")</f>
        <v>39</v>
      </c>
      <c r="O19">
        <f>IF(Q19=1,ROUND(AVERAGE($E$7:G19),2),"")</f>
        <v>170.54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218</v>
      </c>
      <c r="X19" cm="1">
        <f t="array" ref="X19">_xlfn.IFS(AND(Q19=1,COUNT($E$7:G19)&gt;hcpng),F19+D19,$A$7=1," ")</f>
        <v>209</v>
      </c>
      <c r="Y19" cm="1">
        <f t="array" ref="Y19">_xlfn.IFS(AND(Q19=1,COUNT($E$7:G19)&gt;hcpng),G19+D19,$A$7=1," ")</f>
        <v>211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170</v>
      </c>
      <c r="D20" s="15" cm="1">
        <f t="array" ref="D20">_xlfn.IFS(Q20&lt;&gt;1,"",Q20=1,TRUNC((HCPB-C20)*HCPPC))</f>
        <v>54</v>
      </c>
      <c r="E20" s="13">
        <v>216</v>
      </c>
      <c r="F20" s="13">
        <v>191</v>
      </c>
      <c r="G20" s="13">
        <v>216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>#</v>
      </c>
      <c r="I20">
        <f t="shared" si="1"/>
        <v>623</v>
      </c>
      <c r="J20">
        <f t="shared" si="2"/>
        <v>207</v>
      </c>
      <c r="K20" cm="1">
        <f t="array" ref="K20">_xlfn.IFS(Q20&lt;&gt;1,"",Q20=1,I20+(3*D20))</f>
        <v>785</v>
      </c>
      <c r="L20" cm="1">
        <f t="array" ref="L20">_xlfn.IFS(Q20&lt;&gt;1,"",COUNT($E$7:G20)&lt;=hcpng,"",COUNT($E$7:G20)&gt;=hcpng,K20)</f>
        <v>785</v>
      </c>
      <c r="M20" cm="1">
        <f t="array" ref="M20">_xlfn.IFS(Q20=1,SUM($E$7:G20),Q20&lt;&gt;1,"")</f>
        <v>7274</v>
      </c>
      <c r="N20" cm="1">
        <f t="array" ref="N20">_xlfn.IFS(Q20=1,COUNT($E$7:G20),Q20&lt;&gt;1,"")</f>
        <v>42</v>
      </c>
      <c r="O20">
        <f>IF(Q20=1,ROUND(AVERAGE($E$7:G20),2),"")</f>
        <v>173.19</v>
      </c>
      <c r="P20" t="str" cm="1">
        <f t="array" ref="P20">_xlfn.IFS(Q20&lt;&gt;1,"",SUM($Q$7:Q20)=1,1,SUM($Q$7:Q20)&lt;&gt;1,"")</f>
        <v/>
      </c>
      <c r="Q20">
        <f t="shared" si="7"/>
        <v>1</v>
      </c>
      <c r="R20">
        <f t="shared" si="4"/>
        <v>623</v>
      </c>
      <c r="S20" t="str" cm="1">
        <f t="array" ref="S20">_xlfn.IFS(E20=$X$5,E20,F20=$X$5,F20,G20=$X$5,G20,$A$7=1,"")</f>
        <v/>
      </c>
      <c r="T20">
        <f t="shared" si="5"/>
        <v>785</v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270</v>
      </c>
      <c r="X20" cm="1">
        <f t="array" ref="X20">_xlfn.IFS(AND(Q20=1,COUNT($E$7:G20)&gt;hcpng),F20+D20,$A$7=1," ")</f>
        <v>245</v>
      </c>
      <c r="Y20" cm="1">
        <f t="array" ref="Y20">_xlfn.IFS(AND(Q20=1,COUNT($E$7:G20)&gt;hcpng),G20+D20,$A$7=1," ")</f>
        <v>270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173</v>
      </c>
      <c r="D21" s="15" cm="1">
        <f t="array" ref="D21">_xlfn.IFS(Q21&lt;&gt;1,"",Q21=1,TRUNC((HCPB-C21)*HCPPC))</f>
        <v>51</v>
      </c>
      <c r="E21" s="13">
        <v>186</v>
      </c>
      <c r="F21" s="13">
        <v>172</v>
      </c>
      <c r="G21" s="13">
        <v>155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513</v>
      </c>
      <c r="J21">
        <f t="shared" si="2"/>
        <v>171</v>
      </c>
      <c r="K21" cm="1">
        <f t="array" ref="K21">_xlfn.IFS(Q21&lt;&gt;1,"",Q21=1,I21+(3*D21))</f>
        <v>666</v>
      </c>
      <c r="L21" cm="1">
        <f t="array" ref="L21">_xlfn.IFS(Q21&lt;&gt;1,"",COUNT($E$7:G21)&lt;=hcpng,"",COUNT($E$7:G21)&gt;=hcpng,K21)</f>
        <v>666</v>
      </c>
      <c r="M21" cm="1">
        <f t="array" ref="M21">_xlfn.IFS(Q21=1,SUM($E$7:G21),Q21&lt;&gt;1,"")</f>
        <v>7787</v>
      </c>
      <c r="N21" cm="1">
        <f t="array" ref="N21">_xlfn.IFS(Q21=1,COUNT($E$7:G21),Q21&lt;&gt;1,"")</f>
        <v>45</v>
      </c>
      <c r="O21">
        <f>IF(Q21=1,ROUND(AVERAGE($E$7:G21),2),"")</f>
        <v>173.04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237</v>
      </c>
      <c r="X21" cm="1">
        <f t="array" ref="X21">_xlfn.IFS(AND(Q21=1,COUNT($E$7:G21)&gt;hcpng),F21+D21,$A$7=1," ")</f>
        <v>223</v>
      </c>
      <c r="Y21" cm="1">
        <f t="array" ref="Y21">_xlfn.IFS(AND(Q21=1,COUNT($E$7:G21)&gt;hcpng),G21+D21,$A$7=1," ")</f>
        <v>206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173</v>
      </c>
      <c r="D22" s="15" cm="1">
        <f t="array" ref="D22">_xlfn.IFS(Q22&lt;&gt;1,"",Q22=1,TRUNC((HCPB-C22)*HCPPC))</f>
        <v>51</v>
      </c>
      <c r="E22" s="13">
        <v>157</v>
      </c>
      <c r="F22" s="13">
        <v>114</v>
      </c>
      <c r="G22" s="13">
        <v>160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431</v>
      </c>
      <c r="J22">
        <f t="shared" si="2"/>
        <v>143</v>
      </c>
      <c r="K22" cm="1">
        <f t="array" ref="K22">_xlfn.IFS(Q22&lt;&gt;1,"",Q22=1,I22+(3*D22))</f>
        <v>584</v>
      </c>
      <c r="L22" cm="1">
        <f t="array" ref="L22">_xlfn.IFS(Q22&lt;&gt;1,"",COUNT($E$7:G22)&lt;=hcpng,"",COUNT($E$7:G22)&gt;=hcpng,K22)</f>
        <v>584</v>
      </c>
      <c r="M22" cm="1">
        <f t="array" ref="M22">_xlfn.IFS(Q22=1,SUM($E$7:G22),Q22&lt;&gt;1,"")</f>
        <v>8218</v>
      </c>
      <c r="N22" cm="1">
        <f t="array" ref="N22">_xlfn.IFS(Q22=1,COUNT($E$7:G22),Q22&lt;&gt;1,"")</f>
        <v>48</v>
      </c>
      <c r="O22">
        <f>IF(Q22=1,ROUND(AVERAGE($E$7:G22),2),"")</f>
        <v>171.21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208</v>
      </c>
      <c r="X22" cm="1">
        <f t="array" ref="X22">_xlfn.IFS(AND(Q22=1,COUNT($E$7:G22)&gt;hcpng),F22+D22,$A$7=1," ")</f>
        <v>165</v>
      </c>
      <c r="Y22" cm="1">
        <f t="array" ref="Y22">_xlfn.IFS(AND(Q22=1,COUNT($E$7:G22)&gt;hcpng),G22+D22,$A$7=1," ")</f>
        <v>211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171</v>
      </c>
      <c r="D23" s="15" cm="1">
        <f t="array" ref="D23">_xlfn.IFS(Q23&lt;&gt;1,"",Q23=1,TRUNC((HCPB-C23)*HCPPC))</f>
        <v>53</v>
      </c>
      <c r="E23" s="13">
        <v>192</v>
      </c>
      <c r="F23" s="13">
        <v>168</v>
      </c>
      <c r="G23" s="13">
        <v>158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518</v>
      </c>
      <c r="J23">
        <f t="shared" si="2"/>
        <v>172</v>
      </c>
      <c r="K23" cm="1">
        <f t="array" ref="K23">_xlfn.IFS(Q23&lt;&gt;1,"",Q23=1,I23+(3*D23))</f>
        <v>677</v>
      </c>
      <c r="L23" cm="1">
        <f t="array" ref="L23">_xlfn.IFS(Q23&lt;&gt;1,"",COUNT($E$7:G23)&lt;=hcpng,"",COUNT($E$7:G23)&gt;=hcpng,K23)</f>
        <v>677</v>
      </c>
      <c r="M23" cm="1">
        <f t="array" ref="M23">_xlfn.IFS(Q23=1,SUM($E$7:G23),Q23&lt;&gt;1,"")</f>
        <v>8736</v>
      </c>
      <c r="N23" cm="1">
        <f t="array" ref="N23">_xlfn.IFS(Q23=1,COUNT($E$7:G23),Q23&lt;&gt;1,"")</f>
        <v>51</v>
      </c>
      <c r="O23">
        <f>IF(Q23=1,ROUND(AVERAGE($E$7:G23),2),"")</f>
        <v>171.29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245</v>
      </c>
      <c r="X23" cm="1">
        <f t="array" ref="X23">_xlfn.IFS(AND(Q23=1,COUNT($E$7:G23)&gt;hcpng),F23+D23,$A$7=1," ")</f>
        <v>221</v>
      </c>
      <c r="Y23" cm="1">
        <f t="array" ref="Y23">_xlfn.IFS(AND(Q23=1,COUNT($E$7:G23)&gt;hcpng),G23+D23,$A$7=1," ")</f>
        <v>211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171</v>
      </c>
      <c r="D25" s="15" cm="1">
        <f t="array" ref="D25">_xlfn.IFS(Q25&lt;&gt;1,"",Q25=1,TRUNC((HCPB-C25)*HCPPC))</f>
        <v>53</v>
      </c>
      <c r="E25" s="13">
        <v>205</v>
      </c>
      <c r="F25" s="13">
        <v>174</v>
      </c>
      <c r="G25" s="13">
        <v>204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1"/>
        <v>583</v>
      </c>
      <c r="J25">
        <f t="shared" si="2"/>
        <v>194</v>
      </c>
      <c r="K25" cm="1">
        <f t="array" ref="K25">_xlfn.IFS(Q25&lt;&gt;1,"",Q25=1,I25+(3*D25))</f>
        <v>742</v>
      </c>
      <c r="L25" cm="1">
        <f t="array" ref="L25">_xlfn.IFS(Q25&lt;&gt;1,"",COUNT($E$7:G25)&lt;=hcpng,"",COUNT($E$7:G25)&gt;=hcpng,K25)</f>
        <v>742</v>
      </c>
      <c r="M25" cm="1">
        <f t="array" ref="M25">_xlfn.IFS(Q25=1,SUM($E$7:G25),Q25&lt;&gt;1,"")</f>
        <v>9319</v>
      </c>
      <c r="N25" cm="1">
        <f t="array" ref="N25">_xlfn.IFS(Q25=1,COUNT($E$7:G25),Q25&lt;&gt;1,"")</f>
        <v>54</v>
      </c>
      <c r="O25">
        <f>IF(Q25=1,ROUND(AVERAGE($E$7:G25),2),"")</f>
        <v>172.57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258</v>
      </c>
      <c r="X25" cm="1">
        <f t="array" ref="X25">_xlfn.IFS(AND(Q25=1,COUNT($E$7:G25)&gt;hcpng),F25+D25,$A$7=1," ")</f>
        <v>227</v>
      </c>
      <c r="Y25" cm="1">
        <f t="array" ref="Y25">_xlfn.IFS(AND(Q25=1,COUNT($E$7:G25)&gt;hcpng),G25+D25,$A$7=1," ")</f>
        <v>257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172</v>
      </c>
      <c r="D26" s="15" cm="1">
        <f t="array" ref="D26">_xlfn.IFS(Q26&lt;&gt;1,"",Q26=1,TRUNC((HCPB-C26)*HCPPC))</f>
        <v>52</v>
      </c>
      <c r="E26" s="13">
        <v>134</v>
      </c>
      <c r="F26" s="13">
        <v>219</v>
      </c>
      <c r="G26" s="13">
        <v>163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516</v>
      </c>
      <c r="J26">
        <f t="shared" si="2"/>
        <v>172</v>
      </c>
      <c r="K26" cm="1">
        <f t="array" ref="K26">_xlfn.IFS(Q26&lt;&gt;1,"",Q26=1,I26+(3*D26))</f>
        <v>672</v>
      </c>
      <c r="L26" cm="1">
        <f t="array" ref="L26">_xlfn.IFS(Q26&lt;&gt;1,"",COUNT($E$7:G26)&lt;=hcpng,"",COUNT($E$7:G26)&gt;=hcpng,K26)</f>
        <v>672</v>
      </c>
      <c r="M26" cm="1">
        <f t="array" ref="M26">_xlfn.IFS(Q26=1,SUM($E$7:G26),Q26&lt;&gt;1,"")</f>
        <v>9835</v>
      </c>
      <c r="N26" cm="1">
        <f t="array" ref="N26">_xlfn.IFS(Q26=1,COUNT($E$7:G26),Q26&lt;&gt;1,"")</f>
        <v>57</v>
      </c>
      <c r="O26">
        <f>IF(Q26=1,ROUND(AVERAGE($E$7:G26),2),"")</f>
        <v>172.54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186</v>
      </c>
      <c r="X26" cm="1">
        <f t="array" ref="X26">_xlfn.IFS(AND(Q26=1,COUNT($E$7:G26)&gt;hcpng),F26+D26,$A$7=1," ")</f>
        <v>271</v>
      </c>
      <c r="Y26" cm="1">
        <f t="array" ref="Y26">_xlfn.IFS(AND(Q26=1,COUNT($E$7:G26)&gt;hcpng),G26+D26,$A$7=1," ")</f>
        <v>215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172</v>
      </c>
      <c r="D27" s="15" cm="1">
        <f t="array" ref="D27">_xlfn.IFS(Q27&lt;&gt;1,"",Q27=1,TRUNC((HCPB-C27)*HCPPC))</f>
        <v>52</v>
      </c>
      <c r="E27" s="13">
        <v>211</v>
      </c>
      <c r="F27" s="13">
        <v>200</v>
      </c>
      <c r="G27" s="13">
        <v>200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1"/>
        <v>611</v>
      </c>
      <c r="J27">
        <f t="shared" si="2"/>
        <v>203</v>
      </c>
      <c r="K27" cm="1">
        <f t="array" ref="K27">_xlfn.IFS(Q27&lt;&gt;1,"",Q27=1,I27+(3*D27))</f>
        <v>767</v>
      </c>
      <c r="L27" cm="1">
        <f t="array" ref="L27">_xlfn.IFS(Q27&lt;&gt;1,"",COUNT($E$7:G27)&lt;=hcpng,"",COUNT($E$7:G27)&gt;=hcpng,K27)</f>
        <v>767</v>
      </c>
      <c r="M27" cm="1">
        <f t="array" ref="M27">_xlfn.IFS(Q27=1,SUM($E$7:G27),Q27&lt;&gt;1,"")</f>
        <v>10446</v>
      </c>
      <c r="N27" cm="1">
        <f t="array" ref="N27">_xlfn.IFS(Q27=1,COUNT($E$7:G27),Q27&lt;&gt;1,"")</f>
        <v>60</v>
      </c>
      <c r="O27">
        <f>IF(Q27=1,ROUND(AVERAGE($E$7:G27),2),"")</f>
        <v>174.1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263</v>
      </c>
      <c r="X27" cm="1">
        <f t="array" ref="X27">_xlfn.IFS(AND(Q27=1,COUNT($E$7:G27)&gt;hcpng),F27+D27,$A$7=1," ")</f>
        <v>252</v>
      </c>
      <c r="Y27" cm="1">
        <f t="array" ref="Y27">_xlfn.IFS(AND(Q27=1,COUNT($E$7:G27)&gt;hcpng),G27+D27,$A$7=1," ")</f>
        <v>252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174</v>
      </c>
      <c r="D28" s="15" cm="1">
        <f t="array" ref="D28">_xlfn.IFS(Q28&lt;&gt;1,"",Q28=1,TRUNC((HCPB-C28)*HCPPC))</f>
        <v>50</v>
      </c>
      <c r="E28" s="13">
        <v>167</v>
      </c>
      <c r="F28" s="13">
        <v>156</v>
      </c>
      <c r="G28" s="13">
        <v>167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490</v>
      </c>
      <c r="J28">
        <f t="shared" si="2"/>
        <v>163</v>
      </c>
      <c r="K28" cm="1">
        <f t="array" ref="K28">_xlfn.IFS(Q28&lt;&gt;1,"",Q28=1,I28+(3*D28))</f>
        <v>640</v>
      </c>
      <c r="L28" cm="1">
        <f t="array" ref="L28">_xlfn.IFS(Q28&lt;&gt;1,"",COUNT($E$7:G28)&lt;=hcpng,"",COUNT($E$7:G28)&gt;=hcpng,K28)</f>
        <v>640</v>
      </c>
      <c r="M28" cm="1">
        <f t="array" ref="M28">_xlfn.IFS(Q28=1,SUM($E$7:G28),Q28&lt;&gt;1,"")</f>
        <v>10936</v>
      </c>
      <c r="N28" cm="1">
        <f t="array" ref="N28">_xlfn.IFS(Q28=1,COUNT($E$7:G28),Q28&lt;&gt;1,"")</f>
        <v>63</v>
      </c>
      <c r="O28">
        <f>IF(Q28=1,ROUND(AVERAGE($E$7:G28),2),"")</f>
        <v>173.59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217</v>
      </c>
      <c r="X28" cm="1">
        <f t="array" ref="X28">_xlfn.IFS(AND(Q28=1,COUNT($E$7:G28)&gt;hcpng),F28+D28,$A$7=1," ")</f>
        <v>206</v>
      </c>
      <c r="Y28" cm="1">
        <f t="array" ref="Y28">_xlfn.IFS(AND(Q28=1,COUNT($E$7:G28)&gt;hcpng),G28+D28,$A$7=1," ")</f>
        <v>217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173</v>
      </c>
      <c r="D29" s="15" cm="1">
        <f t="array" ref="D29">_xlfn.IFS(Q29&lt;&gt;1,"",Q29=1,TRUNC((HCPB-C29)*HCPPC))</f>
        <v>51</v>
      </c>
      <c r="E29" s="13">
        <v>181</v>
      </c>
      <c r="F29" s="13">
        <v>183</v>
      </c>
      <c r="G29" s="13">
        <v>197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>#</v>
      </c>
      <c r="I29">
        <f t="shared" si="1"/>
        <v>561</v>
      </c>
      <c r="J29">
        <f t="shared" si="2"/>
        <v>187</v>
      </c>
      <c r="K29" cm="1">
        <f t="array" ref="K29">_xlfn.IFS(Q29&lt;&gt;1,"",Q29=1,I29+(3*D29))</f>
        <v>714</v>
      </c>
      <c r="L29" cm="1">
        <f t="array" ref="L29">_xlfn.IFS(Q29&lt;&gt;1,"",COUNT($E$7:G29)&lt;=hcpng,"",COUNT($E$7:G29)&gt;=hcpng,K29)</f>
        <v>714</v>
      </c>
      <c r="M29" cm="1">
        <f t="array" ref="M29">_xlfn.IFS(Q29=1,SUM($E$7:G29),Q29&lt;&gt;1,"")</f>
        <v>11497</v>
      </c>
      <c r="N29" cm="1">
        <f t="array" ref="N29">_xlfn.IFS(Q29=1,COUNT($E$7:G29),Q29&lt;&gt;1,"")</f>
        <v>66</v>
      </c>
      <c r="O29">
        <f>IF(Q29=1,ROUND(AVERAGE($E$7:G29),2),"")</f>
        <v>174.2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232</v>
      </c>
      <c r="X29" cm="1">
        <f t="array" ref="X29">_xlfn.IFS(AND(Q29=1,COUNT($E$7:G29)&gt;hcpng),F29+D29,$A$7=1," ")</f>
        <v>234</v>
      </c>
      <c r="Y29" cm="1">
        <f t="array" ref="Y29">_xlfn.IFS(AND(Q29=1,COUNT($E$7:G29)&gt;hcpng),G29+D29,$A$7=1," ")</f>
        <v>248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174</v>
      </c>
      <c r="D30" s="15" cm="1">
        <f t="array" ref="D30">_xlfn.IFS(Q30&lt;&gt;1,"",Q30=1,TRUNC((HCPB-C30)*HCPPC))</f>
        <v>50</v>
      </c>
      <c r="E30" s="13">
        <v>151</v>
      </c>
      <c r="F30" s="13">
        <v>194</v>
      </c>
      <c r="G30" s="13">
        <v>149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494</v>
      </c>
      <c r="J30">
        <f t="shared" si="2"/>
        <v>164</v>
      </c>
      <c r="K30" cm="1">
        <f t="array" ref="K30">_xlfn.IFS(Q30&lt;&gt;1,"",Q30=1,I30+(3*D30))</f>
        <v>644</v>
      </c>
      <c r="L30" cm="1">
        <f t="array" ref="L30">_xlfn.IFS(Q30&lt;&gt;1,"",COUNT($E$7:G30)&lt;=hcpng,"",COUNT($E$7:G30)&gt;=hcpng,K30)</f>
        <v>644</v>
      </c>
      <c r="M30" cm="1">
        <f t="array" ref="M30">_xlfn.IFS(Q30=1,SUM($E$7:G30),Q30&lt;&gt;1,"")</f>
        <v>11991</v>
      </c>
      <c r="N30" cm="1">
        <f t="array" ref="N30">_xlfn.IFS(Q30=1,COUNT($E$7:G30),Q30&lt;&gt;1,"")</f>
        <v>69</v>
      </c>
      <c r="O30">
        <f>IF(Q30=1,ROUND(AVERAGE($E$7:G30),2),"")</f>
        <v>173.78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201</v>
      </c>
      <c r="X30" cm="1">
        <f t="array" ref="X30">_xlfn.IFS(AND(Q30=1,COUNT($E$7:G30)&gt;hcpng),F30+D30,$A$7=1," ")</f>
        <v>244</v>
      </c>
      <c r="Y30" cm="1">
        <f t="array" ref="Y30">_xlfn.IFS(AND(Q30=1,COUNT($E$7:G30)&gt;hcpng),G30+D30,$A$7=1," ")</f>
        <v>199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173</v>
      </c>
      <c r="D31" s="15" cm="1">
        <f t="array" ref="D31">_xlfn.IFS(Q31&lt;&gt;1,"",Q31=1,TRUNC((HCPB-C31)*HCPPC))</f>
        <v>51</v>
      </c>
      <c r="E31" s="13">
        <v>167</v>
      </c>
      <c r="F31" s="13">
        <v>180</v>
      </c>
      <c r="G31" s="13">
        <v>150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497</v>
      </c>
      <c r="J31">
        <f t="shared" si="2"/>
        <v>165</v>
      </c>
      <c r="K31" cm="1">
        <f t="array" ref="K31">_xlfn.IFS(Q31&lt;&gt;1,"",Q31=1,I31+(3*D31))</f>
        <v>650</v>
      </c>
      <c r="L31" cm="1">
        <f t="array" ref="L31">_xlfn.IFS(Q31&lt;&gt;1,"",COUNT($E$7:G31)&lt;=hcpng,"",COUNT($E$7:G31)&gt;=hcpng,K31)</f>
        <v>650</v>
      </c>
      <c r="M31" cm="1">
        <f t="array" ref="M31">_xlfn.IFS(Q31=1,SUM($E$7:G31),Q31&lt;&gt;1,"")</f>
        <v>12488</v>
      </c>
      <c r="N31" cm="1">
        <f t="array" ref="N31">_xlfn.IFS(Q31=1,COUNT($E$7:G31),Q31&lt;&gt;1,"")</f>
        <v>72</v>
      </c>
      <c r="O31">
        <f>IF(Q31=1,ROUND(AVERAGE($E$7:G31),2),"")</f>
        <v>173.44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218</v>
      </c>
      <c r="X31" cm="1">
        <f t="array" ref="X31">_xlfn.IFS(AND(Q31=1,COUNT($E$7:G31)&gt;hcpng),F31+D31,$A$7=1," ")</f>
        <v>231</v>
      </c>
      <c r="Y31" cm="1">
        <f t="array" ref="Y31">_xlfn.IFS(AND(Q31=1,COUNT($E$7:G31)&gt;hcpng),G31+D31,$A$7=1," ")</f>
        <v>201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173</v>
      </c>
      <c r="D32" s="15" cm="1">
        <f t="array" ref="D32">_xlfn.IFS(Q32&lt;&gt;1,"",Q32=1,TRUNC((HCPB-C32)*HCPPC))</f>
        <v>51</v>
      </c>
      <c r="E32" s="13">
        <v>139</v>
      </c>
      <c r="F32" s="13">
        <v>171</v>
      </c>
      <c r="G32" s="13">
        <v>189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499</v>
      </c>
      <c r="J32">
        <f t="shared" si="2"/>
        <v>166</v>
      </c>
      <c r="K32" cm="1">
        <f t="array" ref="K32">_xlfn.IFS(Q32&lt;&gt;1,"",Q32=1,I32+(3*D32))</f>
        <v>652</v>
      </c>
      <c r="L32" cm="1">
        <f t="array" ref="L32">_xlfn.IFS(Q32&lt;&gt;1,"",COUNT($E$7:G32)&lt;=hcpng,"",COUNT($E$7:G32)&gt;=hcpng,K32)</f>
        <v>652</v>
      </c>
      <c r="M32" cm="1">
        <f t="array" ref="M32">_xlfn.IFS(Q32=1,SUM($E$7:G32),Q32&lt;&gt;1,"")</f>
        <v>12987</v>
      </c>
      <c r="N32" cm="1">
        <f t="array" ref="N32">_xlfn.IFS(Q32=1,COUNT($E$7:G32),Q32&lt;&gt;1,"")</f>
        <v>75</v>
      </c>
      <c r="O32">
        <f>IF(Q32=1,ROUND(AVERAGE($E$7:G32),2),"")</f>
        <v>173.16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190</v>
      </c>
      <c r="X32" cm="1">
        <f t="array" ref="X32">_xlfn.IFS(AND(Q32=1,COUNT($E$7:G32)&gt;hcpng),F32+D32,$A$7=1," ")</f>
        <v>222</v>
      </c>
      <c r="Y32" cm="1">
        <f t="array" ref="Y32">_xlfn.IFS(AND(Q32=1,COUNT($E$7:G32)&gt;hcpng),G32+D32,$A$7=1," ")</f>
        <v>240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173</v>
      </c>
      <c r="D33" s="15" cm="1">
        <f t="array" ref="D33">_xlfn.IFS(Q33&lt;&gt;1,"",Q33=1,TRUNC((HCPB-C33)*HCPPC))</f>
        <v>51</v>
      </c>
      <c r="E33" s="13">
        <v>158</v>
      </c>
      <c r="F33" s="13">
        <v>178</v>
      </c>
      <c r="G33" s="13">
        <v>175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511</v>
      </c>
      <c r="J33">
        <f t="shared" si="2"/>
        <v>170</v>
      </c>
      <c r="K33" cm="1">
        <f t="array" ref="K33">_xlfn.IFS(Q33&lt;&gt;1,"",Q33=1,I33+(3*D33))</f>
        <v>664</v>
      </c>
      <c r="L33" cm="1">
        <f t="array" ref="L33">_xlfn.IFS(Q33&lt;&gt;1,"",COUNT($E$7:G33)&lt;=hcpng,"",COUNT($E$7:G33)&gt;=hcpng,K33)</f>
        <v>664</v>
      </c>
      <c r="M33" cm="1">
        <f t="array" ref="M33">_xlfn.IFS(Q33=1,SUM($E$7:G33),Q33&lt;&gt;1,"")</f>
        <v>13498</v>
      </c>
      <c r="N33" cm="1">
        <f t="array" ref="N33">_xlfn.IFS(Q33=1,COUNT($E$7:G33),Q33&lt;&gt;1,"")</f>
        <v>78</v>
      </c>
      <c r="O33">
        <f>IF(Q33=1,ROUND(AVERAGE($E$7:G33),2),"")</f>
        <v>173.05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209</v>
      </c>
      <c r="X33" cm="1">
        <f t="array" ref="X33">_xlfn.IFS(AND(Q33=1,COUNT($E$7:G33)&gt;hcpng),F33+D33,$A$7=1," ")</f>
        <v>229</v>
      </c>
      <c r="Y33" cm="1">
        <f t="array" ref="Y33">_xlfn.IFS(AND(Q33=1,COUNT($E$7:G33)&gt;hcpng),G33+D33,$A$7=1," ")</f>
        <v>226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173</v>
      </c>
      <c r="D34" s="15" cm="1">
        <f t="array" ref="D34">_xlfn.IFS(Q34&lt;&gt;1,"",Q34=1,TRUNC((HCPB-C34)*HCPPC))</f>
        <v>51</v>
      </c>
      <c r="E34" s="13">
        <v>150</v>
      </c>
      <c r="F34" s="13">
        <v>213</v>
      </c>
      <c r="G34" s="13">
        <v>155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518</v>
      </c>
      <c r="J34">
        <f t="shared" si="2"/>
        <v>172</v>
      </c>
      <c r="K34" cm="1">
        <f t="array" ref="K34">_xlfn.IFS(Q34&lt;&gt;1,"",Q34=1,I34+(3*D34))</f>
        <v>671</v>
      </c>
      <c r="L34" cm="1">
        <f t="array" ref="L34">_xlfn.IFS(Q34&lt;&gt;1,"",COUNT($E$7:G34)&lt;=hcpng,"",COUNT($E$7:G34)&gt;=hcpng,K34)</f>
        <v>671</v>
      </c>
      <c r="M34" cm="1">
        <f t="array" ref="M34">_xlfn.IFS(Q34=1,SUM($E$7:G34),Q34&lt;&gt;1,"")</f>
        <v>14016</v>
      </c>
      <c r="N34" cm="1">
        <f t="array" ref="N34">_xlfn.IFS(Q34=1,COUNT($E$7:G34),Q34&lt;&gt;1,"")</f>
        <v>81</v>
      </c>
      <c r="O34">
        <f>IF(Q34=1,ROUND(AVERAGE($E$7:G34),2),"")</f>
        <v>173.04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201</v>
      </c>
      <c r="X34" cm="1">
        <f t="array" ref="X34">_xlfn.IFS(AND(Q34=1,COUNT($E$7:G34)&gt;hcpng),F34+D34,$A$7=1," ")</f>
        <v>264</v>
      </c>
      <c r="Y34" cm="1">
        <f t="array" ref="Y34">_xlfn.IFS(AND(Q34=1,COUNT($E$7:G34)&gt;hcpng),G34+D34,$A$7=1," ")</f>
        <v>206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5" t="str" cm="1">
        <f t="array" ref="D35">_xlfn.IFS(Q35&lt;&gt;1,"",Q35=1,TRUNC((HCPB-C35)*HCPPC))</f>
        <v/>
      </c>
      <c r="E35" s="13"/>
      <c r="F35" s="13"/>
      <c r="G35" s="13"/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1"/>
        <v/>
      </c>
      <c r="J35" t="str">
        <f t="shared" si="2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7"/>
        <v/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6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5" t="str" cm="1">
        <f t="array" ref="D36">_xlfn.IFS(Q36&lt;&gt;1,"",Q36=1,TRUNC((HCPB-C36)*HCPPC))</f>
        <v/>
      </c>
      <c r="E36" s="13"/>
      <c r="F36" s="13"/>
      <c r="G36" s="13"/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1"/>
        <v/>
      </c>
      <c r="J36" t="str">
        <f t="shared" si="2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7"/>
        <v/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6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168.52</v>
      </c>
      <c r="F37" s="69">
        <f>IF(COUNT(F7:F36)&gt;=1,ROUND(SUM(F7:F36)/COUNT(F7:F36),2),"")</f>
        <v>175</v>
      </c>
      <c r="G37" s="69">
        <f>IF(COUNT(G7:G36)&gt;=1,ROUND(SUM(G7:G36)/COUNT(G7:G36),2),"")</f>
        <v>175.59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>X</v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>X</v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15" priority="2">
      <formula>MOD(ROW(),2)=0</formula>
    </cfRule>
  </conditionalFormatting>
  <conditionalFormatting sqref="E7:G36">
    <cfRule type="expression" dxfId="114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84959-781C-4206-809A-6DBEFA4EB380}">
  <sheetPr codeName="Sheet16"/>
  <dimension ref="A1:AB73"/>
  <sheetViews>
    <sheetView topLeftCell="A9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2" t="s">
        <v>110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YES</v>
      </c>
      <c r="K3" t="str" cm="1">
        <f t="array" ref="K3">_xlfn.IFS(MAX(PA)&gt;B2,"",AND(SUM(Q7:Q36)&lt;30,SUM(Q7:Q36)=B2),"So Far",SUM(Q7:Q36)=30,"Good",SUM(Q7:Q36)&lt;&gt;B2,"")</f>
        <v>Good</v>
      </c>
      <c r="AB3" s="3" t="s">
        <v>75</v>
      </c>
    </row>
    <row r="4" spans="1:28" ht="14.45" customHeight="1" x14ac:dyDescent="0.25">
      <c r="A4" s="12" t="s">
        <v>30</v>
      </c>
      <c r="B4" s="21">
        <v>154</v>
      </c>
      <c r="C4" s="6"/>
      <c r="D4" s="6"/>
      <c r="E4" s="6"/>
      <c r="F4" s="6"/>
      <c r="G4" s="6"/>
      <c r="W4" s="3" t="s">
        <v>33</v>
      </c>
      <c r="X4">
        <f>MAX(I7:I36)</f>
        <v>608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214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275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154</v>
      </c>
      <c r="D7" s="15" cm="1">
        <f t="array" ref="D7">_xlfn.IFS(Q7&lt;&gt;1,"",Q7=1,TRUNC((HCPB-C7)*HCPPC))</f>
        <v>68</v>
      </c>
      <c r="E7" s="13">
        <v>111</v>
      </c>
      <c r="F7" s="13">
        <v>131</v>
      </c>
      <c r="G7" s="13">
        <v>178</v>
      </c>
      <c r="H7" s="16"/>
      <c r="I7">
        <f>IF(Q7=1,SUM(E7:G7),"")</f>
        <v>420</v>
      </c>
      <c r="J7">
        <f>IF(Q7=1,TRUNC(AVERAGE(E7:G7),0),"")</f>
        <v>140</v>
      </c>
      <c r="K7" cm="1">
        <f t="array" ref="K7">_xlfn.IFS(Q7&lt;&gt;1,"",Q7=1,I7+(3*D7))</f>
        <v>624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420</v>
      </c>
      <c r="N7" cm="1">
        <f t="array" ref="N7">_xlfn.IFS(Q7=1,COUNT($E$7:G7),Q7&lt;&gt;1,"")</f>
        <v>3</v>
      </c>
      <c r="O7">
        <f>IF(Q7=1,ROUND(AVERAGE($E$7:G7),2),"")</f>
        <v>140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154</v>
      </c>
      <c r="D8" s="15" cm="1">
        <f t="array" ref="D8">_xlfn.IFS(Q8&lt;&gt;1,"",Q8=1,TRUNC((HCPB-C8)*HCPPC))</f>
        <v>68</v>
      </c>
      <c r="E8" s="13">
        <v>135</v>
      </c>
      <c r="F8" s="13">
        <v>185</v>
      </c>
      <c r="G8" s="13">
        <v>190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510</v>
      </c>
      <c r="J8">
        <f t="shared" ref="J8:J36" si="2">IF(Q8=1,TRUNC(AVERAGE(E8:G8),0),"")</f>
        <v>170</v>
      </c>
      <c r="K8" cm="1">
        <f t="array" ref="K8">_xlfn.IFS(Q8&lt;&gt;1,"",Q8=1,I8+(3*D8))</f>
        <v>714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930</v>
      </c>
      <c r="N8" cm="1">
        <f t="array" ref="N8">_xlfn.IFS(Q8=1,COUNT($E$7:G8),Q8&lt;&gt;1,"")</f>
        <v>6</v>
      </c>
      <c r="O8">
        <f>IF(Q8=1,ROUND(AVERAGE($E$7:G8),2),"")</f>
        <v>155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154</v>
      </c>
      <c r="D9" s="15" cm="1">
        <f t="array" ref="D9">_xlfn.IFS(Q9&lt;&gt;1,"",Q9=1,TRUNC((HCPB-C9)*HCPPC))</f>
        <v>68</v>
      </c>
      <c r="E9" s="13">
        <v>191</v>
      </c>
      <c r="F9" s="13">
        <v>176</v>
      </c>
      <c r="G9" s="13">
        <v>189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556</v>
      </c>
      <c r="J9">
        <f t="shared" si="2"/>
        <v>185</v>
      </c>
      <c r="K9" cm="1">
        <f t="array" ref="K9">_xlfn.IFS(Q9&lt;&gt;1,"",Q9=1,I9+(3*D9))</f>
        <v>760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1486</v>
      </c>
      <c r="N9" cm="1">
        <f t="array" ref="N9">_xlfn.IFS(Q9=1,COUNT($E$7:G9),Q9&lt;&gt;1,"")</f>
        <v>9</v>
      </c>
      <c r="O9">
        <f>IF(Q9=1,ROUND(AVERAGE($E$7:G9),2),"")</f>
        <v>165.11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165</v>
      </c>
      <c r="D10" s="15" cm="1">
        <f t="array" ref="D10">_xlfn.IFS(Q10&lt;&gt;1,"",Q10=1,TRUNC((HCPB-C10)*HCPPC))</f>
        <v>58</v>
      </c>
      <c r="E10" s="13">
        <v>145</v>
      </c>
      <c r="F10" s="13">
        <v>192</v>
      </c>
      <c r="G10" s="13">
        <v>115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452</v>
      </c>
      <c r="J10">
        <f t="shared" si="2"/>
        <v>150</v>
      </c>
      <c r="K10" cm="1">
        <f t="array" ref="K10">_xlfn.IFS(Q10&lt;&gt;1,"",Q10=1,I10+(3*D10))</f>
        <v>626</v>
      </c>
      <c r="L10" cm="1">
        <f t="array" ref="L10">_xlfn.IFS(Q10&lt;&gt;1,"",COUNT($E$7:G10)&lt;=hcpng,"",COUNT($E$7:G10)&gt;=hcpng,K10)</f>
        <v>626</v>
      </c>
      <c r="M10" cm="1">
        <f t="array" ref="M10">_xlfn.IFS(Q10=1,SUM($E$7:G10),Q10&lt;&gt;1,"")</f>
        <v>1938</v>
      </c>
      <c r="N10" cm="1">
        <f t="array" ref="N10">_xlfn.IFS(Q10=1,COUNT($E$7:G10),Q10&lt;&gt;1,"")</f>
        <v>12</v>
      </c>
      <c r="O10">
        <f>IF(Q10=1,ROUND(AVERAGE($E$7:G10),2),"")</f>
        <v>161.5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203</v>
      </c>
      <c r="X10" cm="1">
        <f t="array" ref="X10">_xlfn.IFS(AND(Q10=1,COUNT($E$7:G10)&gt;hcpng),F10+D10,$A$7=1," ")</f>
        <v>250</v>
      </c>
      <c r="Y10" cm="1">
        <f t="array" ref="Y10">_xlfn.IFS(AND(Q10=1,COUNT($E$7:G10)&gt;hcpng),G10+D10,$A$7=1," ")</f>
        <v>173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161</v>
      </c>
      <c r="D11" s="15" cm="1">
        <f t="array" ref="D11">_xlfn.IFS(Q11&lt;&gt;1,"",Q11=1,TRUNC((HCPB-C11)*HCPPC))</f>
        <v>62</v>
      </c>
      <c r="E11" s="13">
        <v>151</v>
      </c>
      <c r="F11" s="13">
        <v>154</v>
      </c>
      <c r="G11" s="13">
        <v>158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463</v>
      </c>
      <c r="J11">
        <f t="shared" si="2"/>
        <v>154</v>
      </c>
      <c r="K11" cm="1">
        <f t="array" ref="K11">_xlfn.IFS(Q11&lt;&gt;1,"",Q11=1,I11+(3*D11))</f>
        <v>649</v>
      </c>
      <c r="L11" cm="1">
        <f t="array" ref="L11">_xlfn.IFS(Q11&lt;&gt;1,"",COUNT($E$7:G11)&lt;=hcpng,"",COUNT($E$7:G11)&gt;=hcpng,K11)</f>
        <v>649</v>
      </c>
      <c r="M11" cm="1">
        <f t="array" ref="M11">_xlfn.IFS(Q11=1,SUM($E$7:G11),Q11&lt;&gt;1,"")</f>
        <v>2401</v>
      </c>
      <c r="N11" cm="1">
        <f t="array" ref="N11">_xlfn.IFS(Q11=1,COUNT($E$7:G11),Q11&lt;&gt;1,"")</f>
        <v>15</v>
      </c>
      <c r="O11">
        <f>IF(Q11=1,ROUND(AVERAGE($E$7:G11),2),"")</f>
        <v>160.07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213</v>
      </c>
      <c r="X11" cm="1">
        <f t="array" ref="X11">_xlfn.IFS(AND(Q11=1,COUNT($E$7:G11)&gt;hcpng),F11+D11,$A$7=1," ")</f>
        <v>216</v>
      </c>
      <c r="Y11" cm="1">
        <f t="array" ref="Y11">_xlfn.IFS(AND(Q11=1,COUNT($E$7:G11)&gt;hcpng),G11+D11,$A$7=1," ")</f>
        <v>220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160</v>
      </c>
      <c r="D12" s="15" cm="1">
        <f t="array" ref="D12">_xlfn.IFS(Q12&lt;&gt;1,"",Q12=1,TRUNC((HCPB-C12)*HCPPC))</f>
        <v>63</v>
      </c>
      <c r="E12" s="13">
        <v>143</v>
      </c>
      <c r="F12" s="13">
        <v>177</v>
      </c>
      <c r="G12" s="13">
        <v>138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458</v>
      </c>
      <c r="J12">
        <f t="shared" si="2"/>
        <v>152</v>
      </c>
      <c r="K12" cm="1">
        <f t="array" ref="K12">_xlfn.IFS(Q12&lt;&gt;1,"",Q12=1,I12+(3*D12))</f>
        <v>647</v>
      </c>
      <c r="L12" cm="1">
        <f t="array" ref="L12">_xlfn.IFS(Q12&lt;&gt;1,"",COUNT($E$7:G12)&lt;=hcpng,"",COUNT($E$7:G12)&gt;=hcpng,K12)</f>
        <v>647</v>
      </c>
      <c r="M12" cm="1">
        <f t="array" ref="M12">_xlfn.IFS(Q12=1,SUM($E$7:G12),Q12&lt;&gt;1,"")</f>
        <v>2859</v>
      </c>
      <c r="N12" cm="1">
        <f t="array" ref="N12">_xlfn.IFS(Q12=1,COUNT($E$7:G12),Q12&lt;&gt;1,"")</f>
        <v>18</v>
      </c>
      <c r="O12">
        <f>IF(Q12=1,ROUND(AVERAGE($E$7:G12),2),"")</f>
        <v>158.83000000000001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206</v>
      </c>
      <c r="X12" cm="1">
        <f t="array" ref="X12">_xlfn.IFS(AND(Q12=1,COUNT($E$7:G12)&gt;hcpng),F12+D12,$A$7=1," ")</f>
        <v>240</v>
      </c>
      <c r="Y12" cm="1">
        <f t="array" ref="Y12">_xlfn.IFS(AND(Q12=1,COUNT($E$7:G12)&gt;hcpng),G12+D12,$A$7=1," ")</f>
        <v>201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158</v>
      </c>
      <c r="D13" s="15" cm="1">
        <f t="array" ref="D13">_xlfn.IFS(Q13&lt;&gt;1,"",Q13=1,TRUNC((HCPB-C13)*HCPPC))</f>
        <v>64</v>
      </c>
      <c r="E13" s="13">
        <v>123</v>
      </c>
      <c r="F13" s="13">
        <v>172</v>
      </c>
      <c r="G13" s="13">
        <v>187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482</v>
      </c>
      <c r="J13">
        <f t="shared" si="2"/>
        <v>160</v>
      </c>
      <c r="K13" cm="1">
        <f t="array" ref="K13">_xlfn.IFS(Q13&lt;&gt;1,"",Q13=1,I13+(3*D13))</f>
        <v>674</v>
      </c>
      <c r="L13" cm="1">
        <f t="array" ref="L13">_xlfn.IFS(Q13&lt;&gt;1,"",COUNT($E$7:G13)&lt;=hcpng,"",COUNT($E$7:G13)&gt;=hcpng,K13)</f>
        <v>674</v>
      </c>
      <c r="M13" cm="1">
        <f t="array" ref="M13">_xlfn.IFS(Q13=1,SUM($E$7:G13),Q13&lt;&gt;1,"")</f>
        <v>3341</v>
      </c>
      <c r="N13" cm="1">
        <f t="array" ref="N13">_xlfn.IFS(Q13=1,COUNT($E$7:G13),Q13&lt;&gt;1,"")</f>
        <v>21</v>
      </c>
      <c r="O13">
        <f>IF(Q13=1,ROUND(AVERAGE($E$7:G13),2),"")</f>
        <v>159.1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187</v>
      </c>
      <c r="X13" cm="1">
        <f t="array" ref="X13">_xlfn.IFS(AND(Q13=1,COUNT($E$7:G13)&gt;hcpng),F13+D13,$A$7=1," ")</f>
        <v>236</v>
      </c>
      <c r="Y13" cm="1">
        <f t="array" ref="Y13">_xlfn.IFS(AND(Q13=1,COUNT($E$7:G13)&gt;hcpng),G13+D13,$A$7=1," ")</f>
        <v>251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159</v>
      </c>
      <c r="D14" s="15" cm="1">
        <f t="array" ref="D14">_xlfn.IFS(Q14&lt;&gt;1,"",Q14=1,TRUNC((HCPB-C14)*HCPPC))</f>
        <v>63</v>
      </c>
      <c r="E14" s="13">
        <v>144</v>
      </c>
      <c r="F14" s="13">
        <v>177</v>
      </c>
      <c r="G14" s="13">
        <v>165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486</v>
      </c>
      <c r="J14">
        <f t="shared" si="2"/>
        <v>162</v>
      </c>
      <c r="K14" cm="1">
        <f t="array" ref="K14">_xlfn.IFS(Q14&lt;&gt;1,"",Q14=1,I14+(3*D14))</f>
        <v>675</v>
      </c>
      <c r="L14" cm="1">
        <f t="array" ref="L14">_xlfn.IFS(Q14&lt;&gt;1,"",COUNT($E$7:G14)&lt;=hcpng,"",COUNT($E$7:G14)&gt;=hcpng,K14)</f>
        <v>675</v>
      </c>
      <c r="M14" cm="1">
        <f t="array" ref="M14">_xlfn.IFS(Q14=1,SUM($E$7:G14),Q14&lt;&gt;1,"")</f>
        <v>3827</v>
      </c>
      <c r="N14" cm="1">
        <f t="array" ref="N14">_xlfn.IFS(Q14=1,COUNT($E$7:G14),Q14&lt;&gt;1,"")</f>
        <v>24</v>
      </c>
      <c r="O14">
        <f>IF(Q14=1,ROUND(AVERAGE($E$7:G14),2),"")</f>
        <v>159.46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207</v>
      </c>
      <c r="X14" cm="1">
        <f t="array" ref="X14">_xlfn.IFS(AND(Q14=1,COUNT($E$7:G14)&gt;hcpng),F14+D14,$A$7=1," ")</f>
        <v>240</v>
      </c>
      <c r="Y14" cm="1">
        <f t="array" ref="Y14">_xlfn.IFS(AND(Q14=1,COUNT($E$7:G14)&gt;hcpng),G14+D14,$A$7=1," ")</f>
        <v>228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159</v>
      </c>
      <c r="D15" s="15" cm="1">
        <f t="array" ref="D15">_xlfn.IFS(Q15&lt;&gt;1,"",Q15=1,TRUNC((HCPB-C15)*HCPPC))</f>
        <v>63</v>
      </c>
      <c r="E15" s="13">
        <v>154</v>
      </c>
      <c r="F15" s="13">
        <v>138</v>
      </c>
      <c r="G15" s="13">
        <v>202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494</v>
      </c>
      <c r="J15">
        <f t="shared" si="2"/>
        <v>164</v>
      </c>
      <c r="K15" cm="1">
        <f t="array" ref="K15">_xlfn.IFS(Q15&lt;&gt;1,"",Q15=1,I15+(3*D15))</f>
        <v>683</v>
      </c>
      <c r="L15" cm="1">
        <f t="array" ref="L15">_xlfn.IFS(Q15&lt;&gt;1,"",COUNT($E$7:G15)&lt;=hcpng,"",COUNT($E$7:G15)&gt;=hcpng,K15)</f>
        <v>683</v>
      </c>
      <c r="M15" cm="1">
        <f t="array" ref="M15">_xlfn.IFS(Q15=1,SUM($E$7:G15),Q15&lt;&gt;1,"")</f>
        <v>4321</v>
      </c>
      <c r="N15" cm="1">
        <f t="array" ref="N15">_xlfn.IFS(Q15=1,COUNT($E$7:G15),Q15&lt;&gt;1,"")</f>
        <v>27</v>
      </c>
      <c r="O15">
        <f>IF(Q15=1,ROUND(AVERAGE($E$7:G15),2),"")</f>
        <v>160.04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217</v>
      </c>
      <c r="X15" cm="1">
        <f t="array" ref="X15">_xlfn.IFS(AND(Q15=1,COUNT($E$7:G15)&gt;hcpng),F15+D15,$A$7=1," ")</f>
        <v>201</v>
      </c>
      <c r="Y15" cm="1">
        <f t="array" ref="Y15">_xlfn.IFS(AND(Q15=1,COUNT($E$7:G15)&gt;hcpng),G15+D15,$A$7=1," ")</f>
        <v>265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160</v>
      </c>
      <c r="D16" s="15" cm="1">
        <f t="array" ref="D16">_xlfn.IFS(Q16&lt;&gt;1,"",Q16=1,TRUNC((HCPB-C16)*HCPPC))</f>
        <v>63</v>
      </c>
      <c r="E16" s="13">
        <v>170</v>
      </c>
      <c r="F16" s="13">
        <v>148</v>
      </c>
      <c r="G16" s="13">
        <v>155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473</v>
      </c>
      <c r="J16">
        <f t="shared" si="2"/>
        <v>157</v>
      </c>
      <c r="K16" cm="1">
        <f t="array" ref="K16">_xlfn.IFS(Q16&lt;&gt;1,"",Q16=1,I16+(3*D16))</f>
        <v>662</v>
      </c>
      <c r="L16" cm="1">
        <f t="array" ref="L16">_xlfn.IFS(Q16&lt;&gt;1,"",COUNT($E$7:G16)&lt;=hcpng,"",COUNT($E$7:G16)&gt;=hcpng,K16)</f>
        <v>662</v>
      </c>
      <c r="M16" cm="1">
        <f t="array" ref="M16">_xlfn.IFS(Q16=1,SUM($E$7:G16),Q16&lt;&gt;1,"")</f>
        <v>4794</v>
      </c>
      <c r="N16" cm="1">
        <f t="array" ref="N16">_xlfn.IFS(Q16=1,COUNT($E$7:G16),Q16&lt;&gt;1,"")</f>
        <v>30</v>
      </c>
      <c r="O16">
        <f>IF(Q16=1,ROUND(AVERAGE($E$7:G16),2),"")</f>
        <v>159.80000000000001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233</v>
      </c>
      <c r="X16" cm="1">
        <f t="array" ref="X16">_xlfn.IFS(AND(Q16=1,COUNT($E$7:G16)&gt;hcpng),F16+D16,$A$7=1," ")</f>
        <v>211</v>
      </c>
      <c r="Y16" cm="1">
        <f t="array" ref="Y16">_xlfn.IFS(AND(Q16=1,COUNT($E$7:G16)&gt;hcpng),G16+D16,$A$7=1," ")</f>
        <v>218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159</v>
      </c>
      <c r="D17" s="15" cm="1">
        <f t="array" ref="D17">_xlfn.IFS(Q17&lt;&gt;1,"",Q17=1,TRUNC((HCPB-C17)*HCPPC))</f>
        <v>63</v>
      </c>
      <c r="E17" s="13">
        <v>168</v>
      </c>
      <c r="F17" s="13">
        <v>181</v>
      </c>
      <c r="G17" s="13">
        <v>145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494</v>
      </c>
      <c r="J17">
        <f t="shared" si="2"/>
        <v>164</v>
      </c>
      <c r="K17" cm="1">
        <f t="array" ref="K17">_xlfn.IFS(Q17&lt;&gt;1,"",Q17=1,I17+(3*D17))</f>
        <v>683</v>
      </c>
      <c r="L17" cm="1">
        <f t="array" ref="L17">_xlfn.IFS(Q17&lt;&gt;1,"",COUNT($E$7:G17)&lt;=hcpng,"",COUNT($E$7:G17)&gt;=hcpng,K17)</f>
        <v>683</v>
      </c>
      <c r="M17" cm="1">
        <f t="array" ref="M17">_xlfn.IFS(Q17=1,SUM($E$7:G17),Q17&lt;&gt;1,"")</f>
        <v>5288</v>
      </c>
      <c r="N17" cm="1">
        <f t="array" ref="N17">_xlfn.IFS(Q17=1,COUNT($E$7:G17),Q17&lt;&gt;1,"")</f>
        <v>33</v>
      </c>
      <c r="O17">
        <f>IF(Q17=1,ROUND(AVERAGE($E$7:G17),2),"")</f>
        <v>160.24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231</v>
      </c>
      <c r="X17" cm="1">
        <f t="array" ref="X17">_xlfn.IFS(AND(Q17=1,COUNT($E$7:G17)&gt;hcpng),F17+D17,$A$7=1," ")</f>
        <v>244</v>
      </c>
      <c r="Y17" cm="1">
        <f t="array" ref="Y17">_xlfn.IFS(AND(Q17=1,COUNT($E$7:G17)&gt;hcpng),G17+D17,$A$7=1," ")</f>
        <v>208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160</v>
      </c>
      <c r="D18" s="15" cm="1">
        <f t="array" ref="D18">_xlfn.IFS(Q18&lt;&gt;1,"",Q18=1,TRUNC((HCPB-C18)*HCPPC))</f>
        <v>63</v>
      </c>
      <c r="E18" s="13">
        <v>168</v>
      </c>
      <c r="F18" s="13">
        <v>196</v>
      </c>
      <c r="G18" s="13">
        <v>202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>#</v>
      </c>
      <c r="I18">
        <f t="shared" si="1"/>
        <v>566</v>
      </c>
      <c r="J18">
        <f t="shared" si="2"/>
        <v>188</v>
      </c>
      <c r="K18" cm="1">
        <f t="array" ref="K18">_xlfn.IFS(Q18&lt;&gt;1,"",Q18=1,I18+(3*D18))</f>
        <v>755</v>
      </c>
      <c r="L18" cm="1">
        <f t="array" ref="L18">_xlfn.IFS(Q18&lt;&gt;1,"",COUNT($E$7:G18)&lt;=hcpng,"",COUNT($E$7:G18)&gt;=hcpng,K18)</f>
        <v>755</v>
      </c>
      <c r="M18" cm="1">
        <f t="array" ref="M18">_xlfn.IFS(Q18=1,SUM($E$7:G18),Q18&lt;&gt;1,"")</f>
        <v>5854</v>
      </c>
      <c r="N18" cm="1">
        <f t="array" ref="N18">_xlfn.IFS(Q18=1,COUNT($E$7:G18),Q18&lt;&gt;1,"")</f>
        <v>36</v>
      </c>
      <c r="O18">
        <f>IF(Q18=1,ROUND(AVERAGE($E$7:G18),2),"")</f>
        <v>162.61000000000001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231</v>
      </c>
      <c r="X18" cm="1">
        <f t="array" ref="X18">_xlfn.IFS(AND(Q18=1,COUNT($E$7:G18)&gt;hcpng),F18+D18,$A$7=1," ")</f>
        <v>259</v>
      </c>
      <c r="Y18" cm="1">
        <f t="array" ref="Y18">_xlfn.IFS(AND(Q18=1,COUNT($E$7:G18)&gt;hcpng),G18+D18,$A$7=1," ")</f>
        <v>265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162</v>
      </c>
      <c r="D19" s="15" cm="1">
        <f t="array" ref="D19">_xlfn.IFS(Q19&lt;&gt;1,"",Q19=1,TRUNC((HCPB-C19)*HCPPC))</f>
        <v>61</v>
      </c>
      <c r="E19" s="13">
        <v>141</v>
      </c>
      <c r="F19" s="13">
        <v>151</v>
      </c>
      <c r="G19" s="13">
        <v>214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506</v>
      </c>
      <c r="J19">
        <f t="shared" si="2"/>
        <v>168</v>
      </c>
      <c r="K19" cm="1">
        <f t="array" ref="K19">_xlfn.IFS(Q19&lt;&gt;1,"",Q19=1,I19+(3*D19))</f>
        <v>689</v>
      </c>
      <c r="L19" cm="1">
        <f t="array" ref="L19">_xlfn.IFS(Q19&lt;&gt;1,"",COUNT($E$7:G19)&lt;=hcpng,"",COUNT($E$7:G19)&gt;=hcpng,K19)</f>
        <v>689</v>
      </c>
      <c r="M19" cm="1">
        <f t="array" ref="M19">_xlfn.IFS(Q19=1,SUM($E$7:G19),Q19&lt;&gt;1,"")</f>
        <v>6360</v>
      </c>
      <c r="N19" cm="1">
        <f t="array" ref="N19">_xlfn.IFS(Q19=1,COUNT($E$7:G19),Q19&lt;&gt;1,"")</f>
        <v>39</v>
      </c>
      <c r="O19">
        <f>IF(Q19=1,ROUND(AVERAGE($E$7:G19),2),"")</f>
        <v>163.08000000000001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cm="1">
        <f t="array" ref="S19">_xlfn.IFS(E19=$X$5,E19,F19=$X$5,F19,G19=$X$5,G19,$A$7=1,"")</f>
        <v>214</v>
      </c>
      <c r="T19" t="str">
        <f t="shared" si="5"/>
        <v/>
      </c>
      <c r="U19" cm="1">
        <f t="array" ref="U19">_xlfn.IFS(W19=$X$6,W19,X19=$X$6,X19,Y19=$X$6,Y19,$A$7=1,"")</f>
        <v>275</v>
      </c>
      <c r="W19" cm="1">
        <f t="array" ref="W19">_xlfn.IFS(AND(Q19=1,COUNT($E$7:G19)&gt;hcpng),E19+D19,$A$7=1," ")</f>
        <v>202</v>
      </c>
      <c r="X19" cm="1">
        <f t="array" ref="X19">_xlfn.IFS(AND(Q19=1,COUNT($E$7:G19)&gt;hcpng),F19+D19,$A$7=1," ")</f>
        <v>212</v>
      </c>
      <c r="Y19" cm="1">
        <f t="array" ref="Y19">_xlfn.IFS(AND(Q19=1,COUNT($E$7:G19)&gt;hcpng),G19+D19,$A$7=1," ")</f>
        <v>275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163</v>
      </c>
      <c r="D20" s="15" cm="1">
        <f t="array" ref="D20">_xlfn.IFS(Q20&lt;&gt;1,"",Q20=1,TRUNC((HCPB-C20)*HCPPC))</f>
        <v>60</v>
      </c>
      <c r="E20" s="13">
        <v>163</v>
      </c>
      <c r="F20" s="13">
        <v>192</v>
      </c>
      <c r="G20" s="13">
        <v>135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490</v>
      </c>
      <c r="J20">
        <f t="shared" si="2"/>
        <v>163</v>
      </c>
      <c r="K20" cm="1">
        <f t="array" ref="K20">_xlfn.IFS(Q20&lt;&gt;1,"",Q20=1,I20+(3*D20))</f>
        <v>670</v>
      </c>
      <c r="L20" cm="1">
        <f t="array" ref="L20">_xlfn.IFS(Q20&lt;&gt;1,"",COUNT($E$7:G20)&lt;=hcpng,"",COUNT($E$7:G20)&gt;=hcpng,K20)</f>
        <v>670</v>
      </c>
      <c r="M20" cm="1">
        <f t="array" ref="M20">_xlfn.IFS(Q20=1,SUM($E$7:G20),Q20&lt;&gt;1,"")</f>
        <v>6850</v>
      </c>
      <c r="N20" cm="1">
        <f t="array" ref="N20">_xlfn.IFS(Q20=1,COUNT($E$7:G20),Q20&lt;&gt;1,"")</f>
        <v>42</v>
      </c>
      <c r="O20">
        <f>IF(Q20=1,ROUND(AVERAGE($E$7:G20),2),"")</f>
        <v>163.1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223</v>
      </c>
      <c r="X20" cm="1">
        <f t="array" ref="X20">_xlfn.IFS(AND(Q20=1,COUNT($E$7:G20)&gt;hcpng),F20+D20,$A$7=1," ")</f>
        <v>252</v>
      </c>
      <c r="Y20" cm="1">
        <f t="array" ref="Y20">_xlfn.IFS(AND(Q20=1,COUNT($E$7:G20)&gt;hcpng),G20+D20,$A$7=1," ")</f>
        <v>195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163</v>
      </c>
      <c r="D21" s="15" cm="1">
        <f t="array" ref="D21">_xlfn.IFS(Q21&lt;&gt;1,"",Q21=1,TRUNC((HCPB-C21)*HCPPC))</f>
        <v>60</v>
      </c>
      <c r="E21" s="13">
        <v>199</v>
      </c>
      <c r="F21" s="13">
        <v>202</v>
      </c>
      <c r="G21" s="13">
        <v>207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>#</v>
      </c>
      <c r="I21">
        <f t="shared" si="1"/>
        <v>608</v>
      </c>
      <c r="J21">
        <f t="shared" si="2"/>
        <v>202</v>
      </c>
      <c r="K21" cm="1">
        <f t="array" ref="K21">_xlfn.IFS(Q21&lt;&gt;1,"",Q21=1,I21+(3*D21))</f>
        <v>788</v>
      </c>
      <c r="L21" cm="1">
        <f t="array" ref="L21">_xlfn.IFS(Q21&lt;&gt;1,"",COUNT($E$7:G21)&lt;=hcpng,"",COUNT($E$7:G21)&gt;=hcpng,K21)</f>
        <v>788</v>
      </c>
      <c r="M21" cm="1">
        <f t="array" ref="M21">_xlfn.IFS(Q21=1,SUM($E$7:G21),Q21&lt;&gt;1,"")</f>
        <v>7458</v>
      </c>
      <c r="N21" cm="1">
        <f t="array" ref="N21">_xlfn.IFS(Q21=1,COUNT($E$7:G21),Q21&lt;&gt;1,"")</f>
        <v>45</v>
      </c>
      <c r="O21">
        <f>IF(Q21=1,ROUND(AVERAGE($E$7:G21),2),"")</f>
        <v>165.73</v>
      </c>
      <c r="P21" t="str" cm="1">
        <f t="array" ref="P21">_xlfn.IFS(Q21&lt;&gt;1,"",SUM($Q$7:Q21)=1,1,SUM($Q$7:Q21)&lt;&gt;1,"")</f>
        <v/>
      </c>
      <c r="Q21">
        <f t="shared" si="7"/>
        <v>1</v>
      </c>
      <c r="R21">
        <f t="shared" si="4"/>
        <v>608</v>
      </c>
      <c r="S21" t="str" cm="1">
        <f t="array" ref="S21">_xlfn.IFS(E21=$X$5,E21,F21=$X$5,F21,G21=$X$5,G21,$A$7=1,"")</f>
        <v/>
      </c>
      <c r="T21">
        <f t="shared" si="5"/>
        <v>788</v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259</v>
      </c>
      <c r="X21" cm="1">
        <f t="array" ref="X21">_xlfn.IFS(AND(Q21=1,COUNT($E$7:G21)&gt;hcpng),F21+D21,$A$7=1," ")</f>
        <v>262</v>
      </c>
      <c r="Y21" cm="1">
        <f t="array" ref="Y21">_xlfn.IFS(AND(Q21=1,COUNT($E$7:G21)&gt;hcpng),G21+D21,$A$7=1," ")</f>
        <v>267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165</v>
      </c>
      <c r="D22" s="15" cm="1">
        <f t="array" ref="D22">_xlfn.IFS(Q22&lt;&gt;1,"",Q22=1,TRUNC((HCPB-C22)*HCPPC))</f>
        <v>58</v>
      </c>
      <c r="E22" s="13">
        <v>156</v>
      </c>
      <c r="F22" s="13">
        <v>150</v>
      </c>
      <c r="G22" s="13">
        <v>156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462</v>
      </c>
      <c r="J22">
        <f t="shared" si="2"/>
        <v>154</v>
      </c>
      <c r="K22" cm="1">
        <f t="array" ref="K22">_xlfn.IFS(Q22&lt;&gt;1,"",Q22=1,I22+(3*D22))</f>
        <v>636</v>
      </c>
      <c r="L22" cm="1">
        <f t="array" ref="L22">_xlfn.IFS(Q22&lt;&gt;1,"",COUNT($E$7:G22)&lt;=hcpng,"",COUNT($E$7:G22)&gt;=hcpng,K22)</f>
        <v>636</v>
      </c>
      <c r="M22" cm="1">
        <f t="array" ref="M22">_xlfn.IFS(Q22=1,SUM($E$7:G22),Q22&lt;&gt;1,"")</f>
        <v>7920</v>
      </c>
      <c r="N22" cm="1">
        <f t="array" ref="N22">_xlfn.IFS(Q22=1,COUNT($E$7:G22),Q22&lt;&gt;1,"")</f>
        <v>48</v>
      </c>
      <c r="O22">
        <f>IF(Q22=1,ROUND(AVERAGE($E$7:G22),2),"")</f>
        <v>165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214</v>
      </c>
      <c r="X22" cm="1">
        <f t="array" ref="X22">_xlfn.IFS(AND(Q22=1,COUNT($E$7:G22)&gt;hcpng),F22+D22,$A$7=1," ")</f>
        <v>208</v>
      </c>
      <c r="Y22" cm="1">
        <f t="array" ref="Y22">_xlfn.IFS(AND(Q22=1,COUNT($E$7:G22)&gt;hcpng),G22+D22,$A$7=1," ")</f>
        <v>214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165</v>
      </c>
      <c r="D23" s="15" cm="1">
        <f t="array" ref="D23">_xlfn.IFS(Q23&lt;&gt;1,"",Q23=1,TRUNC((HCPB-C23)*HCPPC))</f>
        <v>58</v>
      </c>
      <c r="E23" s="13">
        <v>174</v>
      </c>
      <c r="F23" s="13">
        <v>205</v>
      </c>
      <c r="G23" s="13">
        <v>208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>#</v>
      </c>
      <c r="I23">
        <f t="shared" si="1"/>
        <v>587</v>
      </c>
      <c r="J23">
        <f t="shared" si="2"/>
        <v>195</v>
      </c>
      <c r="K23" cm="1">
        <f t="array" ref="K23">_xlfn.IFS(Q23&lt;&gt;1,"",Q23=1,I23+(3*D23))</f>
        <v>761</v>
      </c>
      <c r="L23" cm="1">
        <f t="array" ref="L23">_xlfn.IFS(Q23&lt;&gt;1,"",COUNT($E$7:G23)&lt;=hcpng,"",COUNT($E$7:G23)&gt;=hcpng,K23)</f>
        <v>761</v>
      </c>
      <c r="M23" cm="1">
        <f t="array" ref="M23">_xlfn.IFS(Q23=1,SUM($E$7:G23),Q23&lt;&gt;1,"")</f>
        <v>8507</v>
      </c>
      <c r="N23" cm="1">
        <f t="array" ref="N23">_xlfn.IFS(Q23=1,COUNT($E$7:G23),Q23&lt;&gt;1,"")</f>
        <v>51</v>
      </c>
      <c r="O23">
        <f>IF(Q23=1,ROUND(AVERAGE($E$7:G23),2),"")</f>
        <v>166.8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232</v>
      </c>
      <c r="X23" cm="1">
        <f t="array" ref="X23">_xlfn.IFS(AND(Q23=1,COUNT($E$7:G23)&gt;hcpng),F23+D23,$A$7=1," ")</f>
        <v>263</v>
      </c>
      <c r="Y23" cm="1">
        <f t="array" ref="Y23">_xlfn.IFS(AND(Q23=1,COUNT($E$7:G23)&gt;hcpng),G23+D23,$A$7=1," ")</f>
        <v>266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166</v>
      </c>
      <c r="D24" s="15" cm="1">
        <f t="array" ref="D24">_xlfn.IFS(Q24&lt;&gt;1,"",Q24=1,TRUNC((HCPB-C24)*HCPPC))</f>
        <v>57</v>
      </c>
      <c r="E24" s="13">
        <v>168</v>
      </c>
      <c r="F24" s="13">
        <v>150</v>
      </c>
      <c r="G24" s="13">
        <v>197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515</v>
      </c>
      <c r="J24">
        <f t="shared" si="2"/>
        <v>171</v>
      </c>
      <c r="K24" cm="1">
        <f t="array" ref="K24">_xlfn.IFS(Q24&lt;&gt;1,"",Q24=1,I24+(3*D24))</f>
        <v>686</v>
      </c>
      <c r="L24" cm="1">
        <f t="array" ref="L24">_xlfn.IFS(Q24&lt;&gt;1,"",COUNT($E$7:G24)&lt;=hcpng,"",COUNT($E$7:G24)&gt;=hcpng,K24)</f>
        <v>686</v>
      </c>
      <c r="M24" cm="1">
        <f t="array" ref="M24">_xlfn.IFS(Q24=1,SUM($E$7:G24),Q24&lt;&gt;1,"")</f>
        <v>9022</v>
      </c>
      <c r="N24" cm="1">
        <f t="array" ref="N24">_xlfn.IFS(Q24=1,COUNT($E$7:G24),Q24&lt;&gt;1,"")</f>
        <v>54</v>
      </c>
      <c r="O24">
        <f>IF(Q24=1,ROUND(AVERAGE($E$7:G24),2),"")</f>
        <v>167.07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225</v>
      </c>
      <c r="X24" cm="1">
        <f t="array" ref="X24">_xlfn.IFS(AND(Q24=1,COUNT($E$7:G24)&gt;hcpng),F24+D24,$A$7=1," ")</f>
        <v>207</v>
      </c>
      <c r="Y24" cm="1">
        <f t="array" ref="Y24">_xlfn.IFS(AND(Q24=1,COUNT($E$7:G24)&gt;hcpng),G24+D24,$A$7=1," ")</f>
        <v>254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167</v>
      </c>
      <c r="D25" s="15" cm="1">
        <f t="array" ref="D25">_xlfn.IFS(Q25&lt;&gt;1,"",Q25=1,TRUNC((HCPB-C25)*HCPPC))</f>
        <v>56</v>
      </c>
      <c r="E25" s="13">
        <v>154</v>
      </c>
      <c r="F25" s="13">
        <v>185</v>
      </c>
      <c r="G25" s="13">
        <v>139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478</v>
      </c>
      <c r="J25">
        <f t="shared" si="2"/>
        <v>159</v>
      </c>
      <c r="K25" cm="1">
        <f t="array" ref="K25">_xlfn.IFS(Q25&lt;&gt;1,"",Q25=1,I25+(3*D25))</f>
        <v>646</v>
      </c>
      <c r="L25" cm="1">
        <f t="array" ref="L25">_xlfn.IFS(Q25&lt;&gt;1,"",COUNT($E$7:G25)&lt;=hcpng,"",COUNT($E$7:G25)&gt;=hcpng,K25)</f>
        <v>646</v>
      </c>
      <c r="M25" cm="1">
        <f t="array" ref="M25">_xlfn.IFS(Q25=1,SUM($E$7:G25),Q25&lt;&gt;1,"")</f>
        <v>9500</v>
      </c>
      <c r="N25" cm="1">
        <f t="array" ref="N25">_xlfn.IFS(Q25=1,COUNT($E$7:G25),Q25&lt;&gt;1,"")</f>
        <v>57</v>
      </c>
      <c r="O25">
        <f>IF(Q25=1,ROUND(AVERAGE($E$7:G25),2),"")</f>
        <v>166.67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210</v>
      </c>
      <c r="X25" cm="1">
        <f t="array" ref="X25">_xlfn.IFS(AND(Q25=1,COUNT($E$7:G25)&gt;hcpng),F25+D25,$A$7=1," ")</f>
        <v>241</v>
      </c>
      <c r="Y25" cm="1">
        <f t="array" ref="Y25">_xlfn.IFS(AND(Q25=1,COUNT($E$7:G25)&gt;hcpng),G25+D25,$A$7=1," ")</f>
        <v>195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166</v>
      </c>
      <c r="D26" s="15" cm="1">
        <f t="array" ref="D26">_xlfn.IFS(Q26&lt;&gt;1,"",Q26=1,TRUNC((HCPB-C26)*HCPPC))</f>
        <v>57</v>
      </c>
      <c r="E26" s="13">
        <v>139</v>
      </c>
      <c r="F26" s="13">
        <v>156</v>
      </c>
      <c r="G26" s="13">
        <v>148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443</v>
      </c>
      <c r="J26">
        <f t="shared" si="2"/>
        <v>147</v>
      </c>
      <c r="K26" cm="1">
        <f t="array" ref="K26">_xlfn.IFS(Q26&lt;&gt;1,"",Q26=1,I26+(3*D26))</f>
        <v>614</v>
      </c>
      <c r="L26" cm="1">
        <f t="array" ref="L26">_xlfn.IFS(Q26&lt;&gt;1,"",COUNT($E$7:G26)&lt;=hcpng,"",COUNT($E$7:G26)&gt;=hcpng,K26)</f>
        <v>614</v>
      </c>
      <c r="M26" cm="1">
        <f t="array" ref="M26">_xlfn.IFS(Q26=1,SUM($E$7:G26),Q26&lt;&gt;1,"")</f>
        <v>9943</v>
      </c>
      <c r="N26" cm="1">
        <f t="array" ref="N26">_xlfn.IFS(Q26=1,COUNT($E$7:G26),Q26&lt;&gt;1,"")</f>
        <v>60</v>
      </c>
      <c r="O26">
        <f>IF(Q26=1,ROUND(AVERAGE($E$7:G26),2),"")</f>
        <v>165.72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196</v>
      </c>
      <c r="X26" cm="1">
        <f t="array" ref="X26">_xlfn.IFS(AND(Q26=1,COUNT($E$7:G26)&gt;hcpng),F26+D26,$A$7=1," ")</f>
        <v>213</v>
      </c>
      <c r="Y26" cm="1">
        <f t="array" ref="Y26">_xlfn.IFS(AND(Q26=1,COUNT($E$7:G26)&gt;hcpng),G26+D26,$A$7=1," ")</f>
        <v>205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165</v>
      </c>
      <c r="D27" s="15" cm="1">
        <f t="array" ref="D27">_xlfn.IFS(Q27&lt;&gt;1,"",Q27=1,TRUNC((HCPB-C27)*HCPPC))</f>
        <v>58</v>
      </c>
      <c r="E27" s="13">
        <v>136</v>
      </c>
      <c r="F27" s="13">
        <v>196</v>
      </c>
      <c r="G27" s="13">
        <v>159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491</v>
      </c>
      <c r="J27">
        <f t="shared" si="2"/>
        <v>163</v>
      </c>
      <c r="K27" cm="1">
        <f t="array" ref="K27">_xlfn.IFS(Q27&lt;&gt;1,"",Q27=1,I27+(3*D27))</f>
        <v>665</v>
      </c>
      <c r="L27" cm="1">
        <f t="array" ref="L27">_xlfn.IFS(Q27&lt;&gt;1,"",COUNT($E$7:G27)&lt;=hcpng,"",COUNT($E$7:G27)&gt;=hcpng,K27)</f>
        <v>665</v>
      </c>
      <c r="M27" cm="1">
        <f t="array" ref="M27">_xlfn.IFS(Q27=1,SUM($E$7:G27),Q27&lt;&gt;1,"")</f>
        <v>10434</v>
      </c>
      <c r="N27" cm="1">
        <f t="array" ref="N27">_xlfn.IFS(Q27=1,COUNT($E$7:G27),Q27&lt;&gt;1,"")</f>
        <v>63</v>
      </c>
      <c r="O27">
        <f>IF(Q27=1,ROUND(AVERAGE($E$7:G27),2),"")</f>
        <v>165.62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194</v>
      </c>
      <c r="X27" cm="1">
        <f t="array" ref="X27">_xlfn.IFS(AND(Q27=1,COUNT($E$7:G27)&gt;hcpng),F27+D27,$A$7=1," ")</f>
        <v>254</v>
      </c>
      <c r="Y27" cm="1">
        <f t="array" ref="Y27">_xlfn.IFS(AND(Q27=1,COUNT($E$7:G27)&gt;hcpng),G27+D27,$A$7=1," ")</f>
        <v>217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165</v>
      </c>
      <c r="D28" s="15" cm="1">
        <f t="array" ref="D28">_xlfn.IFS(Q28&lt;&gt;1,"",Q28=1,TRUNC((HCPB-C28)*HCPPC))</f>
        <v>58</v>
      </c>
      <c r="E28" s="13">
        <v>168</v>
      </c>
      <c r="F28" s="13">
        <v>192</v>
      </c>
      <c r="G28" s="13">
        <v>195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1"/>
        <v>555</v>
      </c>
      <c r="J28">
        <f t="shared" si="2"/>
        <v>185</v>
      </c>
      <c r="K28" cm="1">
        <f t="array" ref="K28">_xlfn.IFS(Q28&lt;&gt;1,"",Q28=1,I28+(3*D28))</f>
        <v>729</v>
      </c>
      <c r="L28" cm="1">
        <f t="array" ref="L28">_xlfn.IFS(Q28&lt;&gt;1,"",COUNT($E$7:G28)&lt;=hcpng,"",COUNT($E$7:G28)&gt;=hcpng,K28)</f>
        <v>729</v>
      </c>
      <c r="M28" cm="1">
        <f t="array" ref="M28">_xlfn.IFS(Q28=1,SUM($E$7:G28),Q28&lt;&gt;1,"")</f>
        <v>10989</v>
      </c>
      <c r="N28" cm="1">
        <f t="array" ref="N28">_xlfn.IFS(Q28=1,COUNT($E$7:G28),Q28&lt;&gt;1,"")</f>
        <v>66</v>
      </c>
      <c r="O28">
        <f>IF(Q28=1,ROUND(AVERAGE($E$7:G28),2),"")</f>
        <v>166.5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226</v>
      </c>
      <c r="X28" cm="1">
        <f t="array" ref="X28">_xlfn.IFS(AND(Q28=1,COUNT($E$7:G28)&gt;hcpng),F28+D28,$A$7=1," ")</f>
        <v>250</v>
      </c>
      <c r="Y28" cm="1">
        <f t="array" ref="Y28">_xlfn.IFS(AND(Q28=1,COUNT($E$7:G28)&gt;hcpng),G28+D28,$A$7=1," ")</f>
        <v>253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166</v>
      </c>
      <c r="D29" s="15" cm="1">
        <f t="array" ref="D29">_xlfn.IFS(Q29&lt;&gt;1,"",Q29=1,TRUNC((HCPB-C29)*HCPPC))</f>
        <v>57</v>
      </c>
      <c r="E29" s="13">
        <v>149</v>
      </c>
      <c r="F29" s="13">
        <v>166</v>
      </c>
      <c r="G29" s="13">
        <v>113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428</v>
      </c>
      <c r="J29">
        <f t="shared" si="2"/>
        <v>142</v>
      </c>
      <c r="K29" cm="1">
        <f t="array" ref="K29">_xlfn.IFS(Q29&lt;&gt;1,"",Q29=1,I29+(3*D29))</f>
        <v>599</v>
      </c>
      <c r="L29" cm="1">
        <f t="array" ref="L29">_xlfn.IFS(Q29&lt;&gt;1,"",COUNT($E$7:G29)&lt;=hcpng,"",COUNT($E$7:G29)&gt;=hcpng,K29)</f>
        <v>599</v>
      </c>
      <c r="M29" cm="1">
        <f t="array" ref="M29">_xlfn.IFS(Q29=1,SUM($E$7:G29),Q29&lt;&gt;1,"")</f>
        <v>11417</v>
      </c>
      <c r="N29" cm="1">
        <f t="array" ref="N29">_xlfn.IFS(Q29=1,COUNT($E$7:G29),Q29&lt;&gt;1,"")</f>
        <v>69</v>
      </c>
      <c r="O29">
        <f>IF(Q29=1,ROUND(AVERAGE($E$7:G29),2),"")</f>
        <v>165.46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206</v>
      </c>
      <c r="X29" cm="1">
        <f t="array" ref="X29">_xlfn.IFS(AND(Q29=1,COUNT($E$7:G29)&gt;hcpng),F29+D29,$A$7=1," ")</f>
        <v>223</v>
      </c>
      <c r="Y29" cm="1">
        <f t="array" ref="Y29">_xlfn.IFS(AND(Q29=1,COUNT($E$7:G29)&gt;hcpng),G29+D29,$A$7=1," ")</f>
        <v>170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165</v>
      </c>
      <c r="D30" s="15" cm="1">
        <f t="array" ref="D30">_xlfn.IFS(Q30&lt;&gt;1,"",Q30=1,TRUNC((HCPB-C30)*HCPPC))</f>
        <v>58</v>
      </c>
      <c r="E30" s="13">
        <v>155</v>
      </c>
      <c r="F30" s="13">
        <v>159</v>
      </c>
      <c r="G30" s="13">
        <v>168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482</v>
      </c>
      <c r="J30">
        <f t="shared" si="2"/>
        <v>160</v>
      </c>
      <c r="K30" cm="1">
        <f t="array" ref="K30">_xlfn.IFS(Q30&lt;&gt;1,"",Q30=1,I30+(3*D30))</f>
        <v>656</v>
      </c>
      <c r="L30" cm="1">
        <f t="array" ref="L30">_xlfn.IFS(Q30&lt;&gt;1,"",COUNT($E$7:G30)&lt;=hcpng,"",COUNT($E$7:G30)&gt;=hcpng,K30)</f>
        <v>656</v>
      </c>
      <c r="M30" cm="1">
        <f t="array" ref="M30">_xlfn.IFS(Q30=1,SUM($E$7:G30),Q30&lt;&gt;1,"")</f>
        <v>11899</v>
      </c>
      <c r="N30" cm="1">
        <f t="array" ref="N30">_xlfn.IFS(Q30=1,COUNT($E$7:G30),Q30&lt;&gt;1,"")</f>
        <v>72</v>
      </c>
      <c r="O30">
        <f>IF(Q30=1,ROUND(AVERAGE($E$7:G30),2),"")</f>
        <v>165.26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213</v>
      </c>
      <c r="X30" cm="1">
        <f t="array" ref="X30">_xlfn.IFS(AND(Q30=1,COUNT($E$7:G30)&gt;hcpng),F30+D30,$A$7=1," ")</f>
        <v>217</v>
      </c>
      <c r="Y30" cm="1">
        <f t="array" ref="Y30">_xlfn.IFS(AND(Q30=1,COUNT($E$7:G30)&gt;hcpng),G30+D30,$A$7=1," ")</f>
        <v>226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165</v>
      </c>
      <c r="D31" s="15" cm="1">
        <f t="array" ref="D31">_xlfn.IFS(Q31&lt;&gt;1,"",Q31=1,TRUNC((HCPB-C31)*HCPPC))</f>
        <v>58</v>
      </c>
      <c r="E31" s="13">
        <v>140</v>
      </c>
      <c r="F31" s="13">
        <v>118</v>
      </c>
      <c r="G31" s="13">
        <v>170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428</v>
      </c>
      <c r="J31">
        <f t="shared" si="2"/>
        <v>142</v>
      </c>
      <c r="K31" cm="1">
        <f t="array" ref="K31">_xlfn.IFS(Q31&lt;&gt;1,"",Q31=1,I31+(3*D31))</f>
        <v>602</v>
      </c>
      <c r="L31" cm="1">
        <f t="array" ref="L31">_xlfn.IFS(Q31&lt;&gt;1,"",COUNT($E$7:G31)&lt;=hcpng,"",COUNT($E$7:G31)&gt;=hcpng,K31)</f>
        <v>602</v>
      </c>
      <c r="M31" cm="1">
        <f t="array" ref="M31">_xlfn.IFS(Q31=1,SUM($E$7:G31),Q31&lt;&gt;1,"")</f>
        <v>12327</v>
      </c>
      <c r="N31" cm="1">
        <f t="array" ref="N31">_xlfn.IFS(Q31=1,COUNT($E$7:G31),Q31&lt;&gt;1,"")</f>
        <v>75</v>
      </c>
      <c r="O31">
        <f>IF(Q31=1,ROUND(AVERAGE($E$7:G31),2),"")</f>
        <v>164.36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198</v>
      </c>
      <c r="X31" cm="1">
        <f t="array" ref="X31">_xlfn.IFS(AND(Q31=1,COUNT($E$7:G31)&gt;hcpng),F31+D31,$A$7=1," ")</f>
        <v>176</v>
      </c>
      <c r="Y31" cm="1">
        <f t="array" ref="Y31">_xlfn.IFS(AND(Q31=1,COUNT($E$7:G31)&gt;hcpng),G31+D31,$A$7=1," ")</f>
        <v>228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164</v>
      </c>
      <c r="D32" s="15" cm="1">
        <f t="array" ref="D32">_xlfn.IFS(Q32&lt;&gt;1,"",Q32=1,TRUNC((HCPB-C32)*HCPPC))</f>
        <v>59</v>
      </c>
      <c r="E32" s="13">
        <v>173</v>
      </c>
      <c r="F32" s="13">
        <v>202</v>
      </c>
      <c r="G32" s="13">
        <v>135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510</v>
      </c>
      <c r="J32">
        <f t="shared" si="2"/>
        <v>170</v>
      </c>
      <c r="K32" cm="1">
        <f t="array" ref="K32">_xlfn.IFS(Q32&lt;&gt;1,"",Q32=1,I32+(3*D32))</f>
        <v>687</v>
      </c>
      <c r="L32" cm="1">
        <f t="array" ref="L32">_xlfn.IFS(Q32&lt;&gt;1,"",COUNT($E$7:G32)&lt;=hcpng,"",COUNT($E$7:G32)&gt;=hcpng,K32)</f>
        <v>687</v>
      </c>
      <c r="M32" cm="1">
        <f t="array" ref="M32">_xlfn.IFS(Q32=1,SUM($E$7:G32),Q32&lt;&gt;1,"")</f>
        <v>12837</v>
      </c>
      <c r="N32" cm="1">
        <f t="array" ref="N32">_xlfn.IFS(Q32=1,COUNT($E$7:G32),Q32&lt;&gt;1,"")</f>
        <v>78</v>
      </c>
      <c r="O32">
        <f>IF(Q32=1,ROUND(AVERAGE($E$7:G32),2),"")</f>
        <v>164.58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232</v>
      </c>
      <c r="X32" cm="1">
        <f t="array" ref="X32">_xlfn.IFS(AND(Q32=1,COUNT($E$7:G32)&gt;hcpng),F32+D32,$A$7=1," ")</f>
        <v>261</v>
      </c>
      <c r="Y32" cm="1">
        <f t="array" ref="Y32">_xlfn.IFS(AND(Q32=1,COUNT($E$7:G32)&gt;hcpng),G32+D32,$A$7=1," ")</f>
        <v>194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164</v>
      </c>
      <c r="D33" s="15" cm="1">
        <f t="array" ref="D33">_xlfn.IFS(Q33&lt;&gt;1,"",Q33=1,TRUNC((HCPB-C33)*HCPPC))</f>
        <v>59</v>
      </c>
      <c r="E33" s="13">
        <v>158</v>
      </c>
      <c r="F33" s="13">
        <v>145</v>
      </c>
      <c r="G33" s="13">
        <v>174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477</v>
      </c>
      <c r="J33">
        <f t="shared" si="2"/>
        <v>159</v>
      </c>
      <c r="K33" cm="1">
        <f t="array" ref="K33">_xlfn.IFS(Q33&lt;&gt;1,"",Q33=1,I33+(3*D33))</f>
        <v>654</v>
      </c>
      <c r="L33" cm="1">
        <f t="array" ref="L33">_xlfn.IFS(Q33&lt;&gt;1,"",COUNT($E$7:G33)&lt;=hcpng,"",COUNT($E$7:G33)&gt;=hcpng,K33)</f>
        <v>654</v>
      </c>
      <c r="M33" cm="1">
        <f t="array" ref="M33">_xlfn.IFS(Q33=1,SUM($E$7:G33),Q33&lt;&gt;1,"")</f>
        <v>13314</v>
      </c>
      <c r="N33" cm="1">
        <f t="array" ref="N33">_xlfn.IFS(Q33=1,COUNT($E$7:G33),Q33&lt;&gt;1,"")</f>
        <v>81</v>
      </c>
      <c r="O33">
        <f>IF(Q33=1,ROUND(AVERAGE($E$7:G33),2),"")</f>
        <v>164.37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217</v>
      </c>
      <c r="X33" cm="1">
        <f t="array" ref="X33">_xlfn.IFS(AND(Q33=1,COUNT($E$7:G33)&gt;hcpng),F33+D33,$A$7=1," ")</f>
        <v>204</v>
      </c>
      <c r="Y33" cm="1">
        <f t="array" ref="Y33">_xlfn.IFS(AND(Q33=1,COUNT($E$7:G33)&gt;hcpng),G33+D33,$A$7=1," ")</f>
        <v>233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164</v>
      </c>
      <c r="D34" s="15" cm="1">
        <f t="array" ref="D34">_xlfn.IFS(Q34&lt;&gt;1,"",Q34=1,TRUNC((HCPB-C34)*HCPPC))</f>
        <v>59</v>
      </c>
      <c r="E34" s="13">
        <v>145</v>
      </c>
      <c r="F34" s="13">
        <v>175</v>
      </c>
      <c r="G34" s="13">
        <v>192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512</v>
      </c>
      <c r="J34">
        <f t="shared" si="2"/>
        <v>170</v>
      </c>
      <c r="K34" cm="1">
        <f t="array" ref="K34">_xlfn.IFS(Q34&lt;&gt;1,"",Q34=1,I34+(3*D34))</f>
        <v>689</v>
      </c>
      <c r="L34" cm="1">
        <f t="array" ref="L34">_xlfn.IFS(Q34&lt;&gt;1,"",COUNT($E$7:G34)&lt;=hcpng,"",COUNT($E$7:G34)&gt;=hcpng,K34)</f>
        <v>689</v>
      </c>
      <c r="M34" cm="1">
        <f t="array" ref="M34">_xlfn.IFS(Q34=1,SUM($E$7:G34),Q34&lt;&gt;1,"")</f>
        <v>13826</v>
      </c>
      <c r="N34" cm="1">
        <f t="array" ref="N34">_xlfn.IFS(Q34=1,COUNT($E$7:G34),Q34&lt;&gt;1,"")</f>
        <v>84</v>
      </c>
      <c r="O34">
        <f>IF(Q34=1,ROUND(AVERAGE($E$7:G34),2),"")</f>
        <v>164.6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204</v>
      </c>
      <c r="X34" cm="1">
        <f t="array" ref="X34">_xlfn.IFS(AND(Q34=1,COUNT($E$7:G34)&gt;hcpng),F34+D34,$A$7=1," ")</f>
        <v>234</v>
      </c>
      <c r="Y34" cm="1">
        <f t="array" ref="Y34">_xlfn.IFS(AND(Q34=1,COUNT($E$7:G34)&gt;hcpng),G34+D34,$A$7=1," ")</f>
        <v>251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164</v>
      </c>
      <c r="D35" s="15" cm="1">
        <f t="array" ref="D35">_xlfn.IFS(Q35&lt;&gt;1,"",Q35=1,TRUNC((HCPB-C35)*HCPPC))</f>
        <v>59</v>
      </c>
      <c r="E35" s="13">
        <v>158</v>
      </c>
      <c r="F35" s="13">
        <v>149</v>
      </c>
      <c r="G35" s="13">
        <v>161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468</v>
      </c>
      <c r="J35">
        <f t="shared" si="2"/>
        <v>156</v>
      </c>
      <c r="K35" cm="1">
        <f t="array" ref="K35">_xlfn.IFS(Q35&lt;&gt;1,"",Q35=1,I35+(3*D35))</f>
        <v>645</v>
      </c>
      <c r="L35" cm="1">
        <f t="array" ref="L35">_xlfn.IFS(Q35&lt;&gt;1,"",COUNT($E$7:G35)&lt;=hcpng,"",COUNT($E$7:G35)&gt;=hcpng,K35)</f>
        <v>645</v>
      </c>
      <c r="M35" cm="1">
        <f t="array" ref="M35">_xlfn.IFS(Q35=1,SUM($E$7:G35),Q35&lt;&gt;1,"")</f>
        <v>14294</v>
      </c>
      <c r="N35" cm="1">
        <f t="array" ref="N35">_xlfn.IFS(Q35=1,COUNT($E$7:G35),Q35&lt;&gt;1,"")</f>
        <v>87</v>
      </c>
      <c r="O35">
        <f>IF(Q35=1,ROUND(AVERAGE($E$7:G35),2),"")</f>
        <v>164.3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217</v>
      </c>
      <c r="X35" cm="1">
        <f t="array" ref="X35">_xlfn.IFS(AND(Q35=1,COUNT($E$7:G35)&gt;hcpng),F35+D35,$A$7=1," ")</f>
        <v>208</v>
      </c>
      <c r="Y35" cm="1">
        <f t="array" ref="Y35">_xlfn.IFS(AND(Q35=1,COUNT($E$7:G35)&gt;hcpng),G35+D35,$A$7=1," ")</f>
        <v>220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164</v>
      </c>
      <c r="D36" s="15" cm="1">
        <f t="array" ref="D36">_xlfn.IFS(Q36&lt;&gt;1,"",Q36=1,TRUNC((HCPB-C36)*HCPPC))</f>
        <v>59</v>
      </c>
      <c r="E36" s="13">
        <v>101</v>
      </c>
      <c r="F36" s="13">
        <v>160</v>
      </c>
      <c r="G36" s="13">
        <v>170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431</v>
      </c>
      <c r="J36">
        <f t="shared" si="2"/>
        <v>143</v>
      </c>
      <c r="K36" cm="1">
        <f t="array" ref="K36">_xlfn.IFS(Q36&lt;&gt;1,"",Q36=1,I36+(3*D36))</f>
        <v>608</v>
      </c>
      <c r="L36" cm="1">
        <f t="array" ref="L36">_xlfn.IFS(Q36&lt;&gt;1,"",COUNT($E$7:G36)&lt;=hcpng,"",COUNT($E$7:G36)&gt;=hcpng,K36)</f>
        <v>608</v>
      </c>
      <c r="M36" cm="1">
        <f t="array" ref="M36">_xlfn.IFS(Q36=1,SUM($E$7:G36),Q36&lt;&gt;1,"")</f>
        <v>14725</v>
      </c>
      <c r="N36" cm="1">
        <f t="array" ref="N36">_xlfn.IFS(Q36=1,COUNT($E$7:G36),Q36&lt;&gt;1,"")</f>
        <v>90</v>
      </c>
      <c r="O36">
        <f>IF(Q36=1,ROUND(AVERAGE($E$7:G36),2),"")</f>
        <v>163.61000000000001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160</v>
      </c>
      <c r="X36" cm="1">
        <f t="array" ref="X36">_xlfn.IFS(AND(Q36=1,COUNT($E$7:G36)&gt;hcpng),F36+D36,$A$7=1," ")</f>
        <v>219</v>
      </c>
      <c r="Y36" cm="1">
        <f t="array" ref="Y36">_xlfn.IFS(AND(Q36=1,COUNT($E$7:G36)&gt;hcpng),G36+D36,$A$7=1," ")</f>
        <v>229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152.66999999999999</v>
      </c>
      <c r="F37" s="17">
        <f>IF(COUNT(F7:F36)&gt;=1,ROUND(SUM(F7:F36)/COUNT(F7:F36),2),"")</f>
        <v>169.33</v>
      </c>
      <c r="G37" s="17">
        <f>IF(COUNT(G7:G36)&gt;=1,ROUND(SUM(G7:G36)/COUNT(G7:G36),2),"")</f>
        <v>168.83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>X</v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>X</v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>X</v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>X</v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>X</v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>X</v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>X</v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13" priority="2">
      <formula>MOD(ROW(),2)=0</formula>
    </cfRule>
  </conditionalFormatting>
  <conditionalFormatting sqref="E7:G36">
    <cfRule type="expression" dxfId="112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BCF7-9FBA-4B2B-B543-4E6298B5AB3D}">
  <sheetPr codeName="Sheet17"/>
  <dimension ref="A1:AB73"/>
  <sheetViews>
    <sheetView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111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YES</v>
      </c>
      <c r="K3" t="str" cm="1">
        <f t="array" ref="K3">_xlfn.IFS(MAX(PA)&gt;B2,"",AND(SUM(Q7:Q36)&lt;30,SUM(Q7:Q36)=B2),"So Far",SUM(Q7:Q36)=30,"Good",SUM(Q7:Q36)&lt;&gt;B2,"")</f>
        <v>Good</v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636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246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309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127</v>
      </c>
      <c r="D7" s="15" cm="1">
        <f t="array" ref="D7">_xlfn.IFS(Q7&lt;&gt;1,"",Q7=1,TRUNC((HCPB-C7)*HCPPC))</f>
        <v>92</v>
      </c>
      <c r="E7" s="13">
        <v>104</v>
      </c>
      <c r="F7" s="13">
        <v>141</v>
      </c>
      <c r="G7" s="13">
        <v>136</v>
      </c>
      <c r="H7" s="16"/>
      <c r="I7">
        <f>IF(Q7=1,SUM(E7:G7),"")</f>
        <v>381</v>
      </c>
      <c r="J7">
        <f>IF(Q7=1,TRUNC(AVERAGE(E7:G7),0),"")</f>
        <v>127</v>
      </c>
      <c r="K7" cm="1">
        <f t="array" ref="K7">_xlfn.IFS(Q7&lt;&gt;1,"",Q7=1,I7+(3*D7))</f>
        <v>657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381</v>
      </c>
      <c r="N7" cm="1">
        <f t="array" ref="N7">_xlfn.IFS(Q7=1,COUNT($E$7:G7),Q7&lt;&gt;1,"")</f>
        <v>3</v>
      </c>
      <c r="O7">
        <f>IF(Q7=1,ROUND(AVERAGE($E$7:G7),2),"")</f>
        <v>127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127</v>
      </c>
      <c r="D8" s="15" cm="1">
        <f t="array" ref="D8">_xlfn.IFS(Q8&lt;&gt;1,"",Q8=1,TRUNC((HCPB-C8)*HCPPC))</f>
        <v>92</v>
      </c>
      <c r="E8" s="13">
        <v>162</v>
      </c>
      <c r="F8" s="13">
        <v>201</v>
      </c>
      <c r="G8" s="13">
        <v>165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528</v>
      </c>
      <c r="J8">
        <f t="shared" ref="J8:J36" si="2">IF(Q8=1,TRUNC(AVERAGE(E8:G8),0),"")</f>
        <v>176</v>
      </c>
      <c r="K8" cm="1">
        <f t="array" ref="K8">_xlfn.IFS(Q8&lt;&gt;1,"",Q8=1,I8+(3*D8))</f>
        <v>804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909</v>
      </c>
      <c r="N8" cm="1">
        <f t="array" ref="N8">_xlfn.IFS(Q8=1,COUNT($E$7:G8),Q8&lt;&gt;1,"")</f>
        <v>6</v>
      </c>
      <c r="O8">
        <f>IF(Q8=1,ROUND(AVERAGE($E$7:G8),2),"")</f>
        <v>151.5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151</v>
      </c>
      <c r="D9" s="15" cm="1">
        <f t="array" ref="D9">_xlfn.IFS(Q9&lt;&gt;1,"",Q9=1,TRUNC((HCPB-C9)*HCPPC))</f>
        <v>71</v>
      </c>
      <c r="E9" s="13">
        <v>150</v>
      </c>
      <c r="F9" s="13">
        <v>214</v>
      </c>
      <c r="G9" s="13">
        <v>151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515</v>
      </c>
      <c r="J9">
        <f t="shared" si="2"/>
        <v>171</v>
      </c>
      <c r="K9" cm="1">
        <f t="array" ref="K9">_xlfn.IFS(Q9&lt;&gt;1,"",Q9=1,I9+(3*D9))</f>
        <v>728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1424</v>
      </c>
      <c r="N9" cm="1">
        <f t="array" ref="N9">_xlfn.IFS(Q9=1,COUNT($E$7:G9),Q9&lt;&gt;1,"")</f>
        <v>9</v>
      </c>
      <c r="O9">
        <f>IF(Q9=1,ROUND(AVERAGE($E$7:G9),2),"")</f>
        <v>158.22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158</v>
      </c>
      <c r="D10" s="15" cm="1">
        <f t="array" ref="D10">_xlfn.IFS(Q10&lt;&gt;1,"",Q10=1,TRUNC((HCPB-C10)*HCPPC))</f>
        <v>64</v>
      </c>
      <c r="E10" s="13">
        <v>119</v>
      </c>
      <c r="F10" s="13">
        <v>179</v>
      </c>
      <c r="G10" s="13">
        <v>171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469</v>
      </c>
      <c r="J10">
        <f t="shared" si="2"/>
        <v>156</v>
      </c>
      <c r="K10" cm="1">
        <f t="array" ref="K10">_xlfn.IFS(Q10&lt;&gt;1,"",Q10=1,I10+(3*D10))</f>
        <v>661</v>
      </c>
      <c r="L10" cm="1">
        <f t="array" ref="L10">_xlfn.IFS(Q10&lt;&gt;1,"",COUNT($E$7:G10)&lt;=hcpng,"",COUNT($E$7:G10)&gt;=hcpng,K10)</f>
        <v>661</v>
      </c>
      <c r="M10" cm="1">
        <f t="array" ref="M10">_xlfn.IFS(Q10=1,SUM($E$7:G10),Q10&lt;&gt;1,"")</f>
        <v>1893</v>
      </c>
      <c r="N10" cm="1">
        <f t="array" ref="N10">_xlfn.IFS(Q10=1,COUNT($E$7:G10),Q10&lt;&gt;1,"")</f>
        <v>12</v>
      </c>
      <c r="O10">
        <f>IF(Q10=1,ROUND(AVERAGE($E$7:G10),2),"")</f>
        <v>157.75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183</v>
      </c>
      <c r="X10" cm="1">
        <f t="array" ref="X10">_xlfn.IFS(AND(Q10=1,COUNT($E$7:G10)&gt;hcpng),F10+D10,$A$7=1," ")</f>
        <v>243</v>
      </c>
      <c r="Y10" cm="1">
        <f t="array" ref="Y10">_xlfn.IFS(AND(Q10=1,COUNT($E$7:G10)&gt;hcpng),G10+D10,$A$7=1," ")</f>
        <v>235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157</v>
      </c>
      <c r="D11" s="15" cm="1">
        <f t="array" ref="D11">_xlfn.IFS(Q11&lt;&gt;1,"",Q11=1,TRUNC((HCPB-C11)*HCPPC))</f>
        <v>65</v>
      </c>
      <c r="E11" s="13">
        <v>109</v>
      </c>
      <c r="F11" s="13">
        <v>200</v>
      </c>
      <c r="G11" s="13">
        <v>184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493</v>
      </c>
      <c r="J11">
        <f t="shared" si="2"/>
        <v>164</v>
      </c>
      <c r="K11" cm="1">
        <f t="array" ref="K11">_xlfn.IFS(Q11&lt;&gt;1,"",Q11=1,I11+(3*D11))</f>
        <v>688</v>
      </c>
      <c r="L11" cm="1">
        <f t="array" ref="L11">_xlfn.IFS(Q11&lt;&gt;1,"",COUNT($E$7:G11)&lt;=hcpng,"",COUNT($E$7:G11)&gt;=hcpng,K11)</f>
        <v>688</v>
      </c>
      <c r="M11" cm="1">
        <f t="array" ref="M11">_xlfn.IFS(Q11=1,SUM($E$7:G11),Q11&lt;&gt;1,"")</f>
        <v>2386</v>
      </c>
      <c r="N11" cm="1">
        <f t="array" ref="N11">_xlfn.IFS(Q11=1,COUNT($E$7:G11),Q11&lt;&gt;1,"")</f>
        <v>15</v>
      </c>
      <c r="O11">
        <f>IF(Q11=1,ROUND(AVERAGE($E$7:G11),2),"")</f>
        <v>159.07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174</v>
      </c>
      <c r="X11" cm="1">
        <f t="array" ref="X11">_xlfn.IFS(AND(Q11=1,COUNT($E$7:G11)&gt;hcpng),F11+D11,$A$7=1," ")</f>
        <v>265</v>
      </c>
      <c r="Y11" cm="1">
        <f t="array" ref="Y11">_xlfn.IFS(AND(Q11=1,COUNT($E$7:G11)&gt;hcpng),G11+D11,$A$7=1," ")</f>
        <v>249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159</v>
      </c>
      <c r="D12" s="15" cm="1">
        <f t="array" ref="D12">_xlfn.IFS(Q12&lt;&gt;1,"",Q12=1,TRUNC((HCPB-C12)*HCPPC))</f>
        <v>63</v>
      </c>
      <c r="E12" s="13">
        <v>128</v>
      </c>
      <c r="F12" s="13">
        <v>164</v>
      </c>
      <c r="G12" s="13">
        <v>178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470</v>
      </c>
      <c r="J12">
        <f t="shared" si="2"/>
        <v>156</v>
      </c>
      <c r="K12" cm="1">
        <f t="array" ref="K12">_xlfn.IFS(Q12&lt;&gt;1,"",Q12=1,I12+(3*D12))</f>
        <v>659</v>
      </c>
      <c r="L12" cm="1">
        <f t="array" ref="L12">_xlfn.IFS(Q12&lt;&gt;1,"",COUNT($E$7:G12)&lt;=hcpng,"",COUNT($E$7:G12)&gt;=hcpng,K12)</f>
        <v>659</v>
      </c>
      <c r="M12" cm="1">
        <f t="array" ref="M12">_xlfn.IFS(Q12=1,SUM($E$7:G12),Q12&lt;&gt;1,"")</f>
        <v>2856</v>
      </c>
      <c r="N12" cm="1">
        <f t="array" ref="N12">_xlfn.IFS(Q12=1,COUNT($E$7:G12),Q12&lt;&gt;1,"")</f>
        <v>18</v>
      </c>
      <c r="O12">
        <f>IF(Q12=1,ROUND(AVERAGE($E$7:G12),2),"")</f>
        <v>158.66999999999999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191</v>
      </c>
      <c r="X12" cm="1">
        <f t="array" ref="X12">_xlfn.IFS(AND(Q12=1,COUNT($E$7:G12)&gt;hcpng),F12+D12,$A$7=1," ")</f>
        <v>227</v>
      </c>
      <c r="Y12" cm="1">
        <f t="array" ref="Y12">_xlfn.IFS(AND(Q12=1,COUNT($E$7:G12)&gt;hcpng),G12+D12,$A$7=1," ")</f>
        <v>241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158</v>
      </c>
      <c r="D13" s="15" cm="1">
        <f t="array" ref="D13">_xlfn.IFS(Q13&lt;&gt;1,"",Q13=1,TRUNC((HCPB-C13)*HCPPC))</f>
        <v>64</v>
      </c>
      <c r="E13" s="13">
        <v>155</v>
      </c>
      <c r="F13" s="13">
        <v>190</v>
      </c>
      <c r="G13" s="13">
        <v>135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480</v>
      </c>
      <c r="J13">
        <f t="shared" si="2"/>
        <v>160</v>
      </c>
      <c r="K13" cm="1">
        <f t="array" ref="K13">_xlfn.IFS(Q13&lt;&gt;1,"",Q13=1,I13+(3*D13))</f>
        <v>672</v>
      </c>
      <c r="L13" cm="1">
        <f t="array" ref="L13">_xlfn.IFS(Q13&lt;&gt;1,"",COUNT($E$7:G13)&lt;=hcpng,"",COUNT($E$7:G13)&gt;=hcpng,K13)</f>
        <v>672</v>
      </c>
      <c r="M13" cm="1">
        <f t="array" ref="M13">_xlfn.IFS(Q13=1,SUM($E$7:G13),Q13&lt;&gt;1,"")</f>
        <v>3336</v>
      </c>
      <c r="N13" cm="1">
        <f t="array" ref="N13">_xlfn.IFS(Q13=1,COUNT($E$7:G13),Q13&lt;&gt;1,"")</f>
        <v>21</v>
      </c>
      <c r="O13">
        <f>IF(Q13=1,ROUND(AVERAGE($E$7:G13),2),"")</f>
        <v>158.86000000000001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219</v>
      </c>
      <c r="X13" cm="1">
        <f t="array" ref="X13">_xlfn.IFS(AND(Q13=1,COUNT($E$7:G13)&gt;hcpng),F13+D13,$A$7=1," ")</f>
        <v>254</v>
      </c>
      <c r="Y13" cm="1">
        <f t="array" ref="Y13">_xlfn.IFS(AND(Q13=1,COUNT($E$7:G13)&gt;hcpng),G13+D13,$A$7=1," ")</f>
        <v>199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158</v>
      </c>
      <c r="D14" s="15" cm="1">
        <f t="array" ref="D14">_xlfn.IFS(Q14&lt;&gt;1,"",Q14=1,TRUNC((HCPB-C14)*HCPPC))</f>
        <v>64</v>
      </c>
      <c r="E14" s="13">
        <v>153</v>
      </c>
      <c r="F14" s="13">
        <v>167</v>
      </c>
      <c r="G14" s="13">
        <v>151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471</v>
      </c>
      <c r="J14">
        <f t="shared" si="2"/>
        <v>157</v>
      </c>
      <c r="K14" cm="1">
        <f t="array" ref="K14">_xlfn.IFS(Q14&lt;&gt;1,"",Q14=1,I14+(3*D14))</f>
        <v>663</v>
      </c>
      <c r="L14" cm="1">
        <f t="array" ref="L14">_xlfn.IFS(Q14&lt;&gt;1,"",COUNT($E$7:G14)&lt;=hcpng,"",COUNT($E$7:G14)&gt;=hcpng,K14)</f>
        <v>663</v>
      </c>
      <c r="M14" cm="1">
        <f t="array" ref="M14">_xlfn.IFS(Q14=1,SUM($E$7:G14),Q14&lt;&gt;1,"")</f>
        <v>3807</v>
      </c>
      <c r="N14" cm="1">
        <f t="array" ref="N14">_xlfn.IFS(Q14=1,COUNT($E$7:G14),Q14&lt;&gt;1,"")</f>
        <v>24</v>
      </c>
      <c r="O14">
        <f>IF(Q14=1,ROUND(AVERAGE($E$7:G14),2),"")</f>
        <v>158.63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217</v>
      </c>
      <c r="X14" cm="1">
        <f t="array" ref="X14">_xlfn.IFS(AND(Q14=1,COUNT($E$7:G14)&gt;hcpng),F14+D14,$A$7=1," ")</f>
        <v>231</v>
      </c>
      <c r="Y14" cm="1">
        <f t="array" ref="Y14">_xlfn.IFS(AND(Q14=1,COUNT($E$7:G14)&gt;hcpng),G14+D14,$A$7=1," ")</f>
        <v>215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158</v>
      </c>
      <c r="D15" s="15" cm="1">
        <f t="array" ref="D15">_xlfn.IFS(Q15&lt;&gt;1,"",Q15=1,TRUNC((HCPB-C15)*HCPPC))</f>
        <v>64</v>
      </c>
      <c r="E15" s="13">
        <v>162</v>
      </c>
      <c r="F15" s="13">
        <v>152</v>
      </c>
      <c r="G15" s="13">
        <v>137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451</v>
      </c>
      <c r="J15">
        <f t="shared" si="2"/>
        <v>150</v>
      </c>
      <c r="K15" cm="1">
        <f t="array" ref="K15">_xlfn.IFS(Q15&lt;&gt;1,"",Q15=1,I15+(3*D15))</f>
        <v>643</v>
      </c>
      <c r="L15" cm="1">
        <f t="array" ref="L15">_xlfn.IFS(Q15&lt;&gt;1,"",COUNT($E$7:G15)&lt;=hcpng,"",COUNT($E$7:G15)&gt;=hcpng,K15)</f>
        <v>643</v>
      </c>
      <c r="M15" cm="1">
        <f t="array" ref="M15">_xlfn.IFS(Q15=1,SUM($E$7:G15),Q15&lt;&gt;1,"")</f>
        <v>4258</v>
      </c>
      <c r="N15" cm="1">
        <f t="array" ref="N15">_xlfn.IFS(Q15=1,COUNT($E$7:G15),Q15&lt;&gt;1,"")</f>
        <v>27</v>
      </c>
      <c r="O15">
        <f>IF(Q15=1,ROUND(AVERAGE($E$7:G15),2),"")</f>
        <v>157.69999999999999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226</v>
      </c>
      <c r="X15" cm="1">
        <f t="array" ref="X15">_xlfn.IFS(AND(Q15=1,COUNT($E$7:G15)&gt;hcpng),F15+D15,$A$7=1," ")</f>
        <v>216</v>
      </c>
      <c r="Y15" cm="1">
        <f t="array" ref="Y15">_xlfn.IFS(AND(Q15=1,COUNT($E$7:G15)&gt;hcpng),G15+D15,$A$7=1," ")</f>
        <v>201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157</v>
      </c>
      <c r="D16" s="15" cm="1">
        <f t="array" ref="D16">_xlfn.IFS(Q16&lt;&gt;1,"",Q16=1,TRUNC((HCPB-C16)*HCPPC))</f>
        <v>65</v>
      </c>
      <c r="E16" s="13">
        <v>161</v>
      </c>
      <c r="F16" s="13">
        <v>184</v>
      </c>
      <c r="G16" s="13">
        <v>192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>#</v>
      </c>
      <c r="I16">
        <f t="shared" si="1"/>
        <v>537</v>
      </c>
      <c r="J16">
        <f t="shared" si="2"/>
        <v>179</v>
      </c>
      <c r="K16" cm="1">
        <f t="array" ref="K16">_xlfn.IFS(Q16&lt;&gt;1,"",Q16=1,I16+(3*D16))</f>
        <v>732</v>
      </c>
      <c r="L16" cm="1">
        <f t="array" ref="L16">_xlfn.IFS(Q16&lt;&gt;1,"",COUNT($E$7:G16)&lt;=hcpng,"",COUNT($E$7:G16)&gt;=hcpng,K16)</f>
        <v>732</v>
      </c>
      <c r="M16" cm="1">
        <f t="array" ref="M16">_xlfn.IFS(Q16=1,SUM($E$7:G16),Q16&lt;&gt;1,"")</f>
        <v>4795</v>
      </c>
      <c r="N16" cm="1">
        <f t="array" ref="N16">_xlfn.IFS(Q16=1,COUNT($E$7:G16),Q16&lt;&gt;1,"")</f>
        <v>30</v>
      </c>
      <c r="O16">
        <f>IF(Q16=1,ROUND(AVERAGE($E$7:G16),2),"")</f>
        <v>159.83000000000001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226</v>
      </c>
      <c r="X16" cm="1">
        <f t="array" ref="X16">_xlfn.IFS(AND(Q16=1,COUNT($E$7:G16)&gt;hcpng),F16+D16,$A$7=1," ")</f>
        <v>249</v>
      </c>
      <c r="Y16" cm="1">
        <f t="array" ref="Y16">_xlfn.IFS(AND(Q16=1,COUNT($E$7:G16)&gt;hcpng),G16+D16,$A$7=1," ")</f>
        <v>257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159</v>
      </c>
      <c r="D17" s="15" cm="1">
        <f t="array" ref="D17">_xlfn.IFS(Q17&lt;&gt;1,"",Q17=1,TRUNC((HCPB-C17)*HCPPC))</f>
        <v>63</v>
      </c>
      <c r="E17" s="13">
        <v>167</v>
      </c>
      <c r="F17" s="13">
        <v>178</v>
      </c>
      <c r="G17" s="13">
        <v>144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489</v>
      </c>
      <c r="J17">
        <f t="shared" si="2"/>
        <v>163</v>
      </c>
      <c r="K17" cm="1">
        <f t="array" ref="K17">_xlfn.IFS(Q17&lt;&gt;1,"",Q17=1,I17+(3*D17))</f>
        <v>678</v>
      </c>
      <c r="L17" cm="1">
        <f t="array" ref="L17">_xlfn.IFS(Q17&lt;&gt;1,"",COUNT($E$7:G17)&lt;=hcpng,"",COUNT($E$7:G17)&gt;=hcpng,K17)</f>
        <v>678</v>
      </c>
      <c r="M17" cm="1">
        <f t="array" ref="M17">_xlfn.IFS(Q17=1,SUM($E$7:G17),Q17&lt;&gt;1,"")</f>
        <v>5284</v>
      </c>
      <c r="N17" cm="1">
        <f t="array" ref="N17">_xlfn.IFS(Q17=1,COUNT($E$7:G17),Q17&lt;&gt;1,"")</f>
        <v>33</v>
      </c>
      <c r="O17">
        <f>IF(Q17=1,ROUND(AVERAGE($E$7:G17),2),"")</f>
        <v>160.12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230</v>
      </c>
      <c r="X17" cm="1">
        <f t="array" ref="X17">_xlfn.IFS(AND(Q17=1,COUNT($E$7:G17)&gt;hcpng),F17+D17,$A$7=1," ")</f>
        <v>241</v>
      </c>
      <c r="Y17" cm="1">
        <f t="array" ref="Y17">_xlfn.IFS(AND(Q17=1,COUNT($E$7:G17)&gt;hcpng),G17+D17,$A$7=1," ")</f>
        <v>207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160</v>
      </c>
      <c r="D18" s="15" cm="1">
        <f t="array" ref="D18">_xlfn.IFS(Q18&lt;&gt;1,"",Q18=1,TRUNC((HCPB-C18)*HCPPC))</f>
        <v>63</v>
      </c>
      <c r="E18" s="13">
        <v>177</v>
      </c>
      <c r="F18" s="13">
        <v>127</v>
      </c>
      <c r="G18" s="13">
        <v>122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426</v>
      </c>
      <c r="J18">
        <f t="shared" si="2"/>
        <v>142</v>
      </c>
      <c r="K18" cm="1">
        <f t="array" ref="K18">_xlfn.IFS(Q18&lt;&gt;1,"",Q18=1,I18+(3*D18))</f>
        <v>615</v>
      </c>
      <c r="L18" cm="1">
        <f t="array" ref="L18">_xlfn.IFS(Q18&lt;&gt;1,"",COUNT($E$7:G18)&lt;=hcpng,"",COUNT($E$7:G18)&gt;=hcpng,K18)</f>
        <v>615</v>
      </c>
      <c r="M18" cm="1">
        <f t="array" ref="M18">_xlfn.IFS(Q18=1,SUM($E$7:G18),Q18&lt;&gt;1,"")</f>
        <v>5710</v>
      </c>
      <c r="N18" cm="1">
        <f t="array" ref="N18">_xlfn.IFS(Q18=1,COUNT($E$7:G18),Q18&lt;&gt;1,"")</f>
        <v>36</v>
      </c>
      <c r="O18">
        <f>IF(Q18=1,ROUND(AVERAGE($E$7:G18),2),"")</f>
        <v>158.61000000000001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240</v>
      </c>
      <c r="X18" cm="1">
        <f t="array" ref="X18">_xlfn.IFS(AND(Q18=1,COUNT($E$7:G18)&gt;hcpng),F18+D18,$A$7=1," ")</f>
        <v>190</v>
      </c>
      <c r="Y18" cm="1">
        <f t="array" ref="Y18">_xlfn.IFS(AND(Q18=1,COUNT($E$7:G18)&gt;hcpng),G18+D18,$A$7=1," ")</f>
        <v>185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158</v>
      </c>
      <c r="D19" s="15" cm="1">
        <f t="array" ref="D19">_xlfn.IFS(Q19&lt;&gt;1,"",Q19=1,TRUNC((HCPB-C19)*HCPPC))</f>
        <v>64</v>
      </c>
      <c r="E19" s="13">
        <v>168</v>
      </c>
      <c r="F19" s="13">
        <v>159</v>
      </c>
      <c r="G19" s="13">
        <v>216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>#</v>
      </c>
      <c r="I19">
        <f t="shared" si="1"/>
        <v>543</v>
      </c>
      <c r="J19">
        <f t="shared" si="2"/>
        <v>181</v>
      </c>
      <c r="K19" cm="1">
        <f t="array" ref="K19">_xlfn.IFS(Q19&lt;&gt;1,"",Q19=1,I19+(3*D19))</f>
        <v>735</v>
      </c>
      <c r="L19" cm="1">
        <f t="array" ref="L19">_xlfn.IFS(Q19&lt;&gt;1,"",COUNT($E$7:G19)&lt;=hcpng,"",COUNT($E$7:G19)&gt;=hcpng,K19)</f>
        <v>735</v>
      </c>
      <c r="M19" cm="1">
        <f t="array" ref="M19">_xlfn.IFS(Q19=1,SUM($E$7:G19),Q19&lt;&gt;1,"")</f>
        <v>6253</v>
      </c>
      <c r="N19" cm="1">
        <f t="array" ref="N19">_xlfn.IFS(Q19=1,COUNT($E$7:G19),Q19&lt;&gt;1,"")</f>
        <v>39</v>
      </c>
      <c r="O19">
        <f>IF(Q19=1,ROUND(AVERAGE($E$7:G19),2),"")</f>
        <v>160.33000000000001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232</v>
      </c>
      <c r="X19" cm="1">
        <f t="array" ref="X19">_xlfn.IFS(AND(Q19=1,COUNT($E$7:G19)&gt;hcpng),F19+D19,$A$7=1," ")</f>
        <v>223</v>
      </c>
      <c r="Y19" cm="1">
        <f t="array" ref="Y19">_xlfn.IFS(AND(Q19=1,COUNT($E$7:G19)&gt;hcpng),G19+D19,$A$7=1," ")</f>
        <v>280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160</v>
      </c>
      <c r="D20" s="15" cm="1">
        <f t="array" ref="D20">_xlfn.IFS(Q20&lt;&gt;1,"",Q20=1,TRUNC((HCPB-C20)*HCPPC))</f>
        <v>63</v>
      </c>
      <c r="E20" s="13">
        <v>125</v>
      </c>
      <c r="F20" s="13">
        <v>186</v>
      </c>
      <c r="G20" s="13">
        <v>190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501</v>
      </c>
      <c r="J20">
        <f t="shared" si="2"/>
        <v>167</v>
      </c>
      <c r="K20" cm="1">
        <f t="array" ref="K20">_xlfn.IFS(Q20&lt;&gt;1,"",Q20=1,I20+(3*D20))</f>
        <v>690</v>
      </c>
      <c r="L20" cm="1">
        <f t="array" ref="L20">_xlfn.IFS(Q20&lt;&gt;1,"",COUNT($E$7:G20)&lt;=hcpng,"",COUNT($E$7:G20)&gt;=hcpng,K20)</f>
        <v>690</v>
      </c>
      <c r="M20" cm="1">
        <f t="array" ref="M20">_xlfn.IFS(Q20=1,SUM($E$7:G20),Q20&lt;&gt;1,"")</f>
        <v>6754</v>
      </c>
      <c r="N20" cm="1">
        <f t="array" ref="N20">_xlfn.IFS(Q20=1,COUNT($E$7:G20),Q20&lt;&gt;1,"")</f>
        <v>42</v>
      </c>
      <c r="O20">
        <f>IF(Q20=1,ROUND(AVERAGE($E$7:G20),2),"")</f>
        <v>160.81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188</v>
      </c>
      <c r="X20" cm="1">
        <f t="array" ref="X20">_xlfn.IFS(AND(Q20=1,COUNT($E$7:G20)&gt;hcpng),F20+D20,$A$7=1," ")</f>
        <v>249</v>
      </c>
      <c r="Y20" cm="1">
        <f t="array" ref="Y20">_xlfn.IFS(AND(Q20=1,COUNT($E$7:G20)&gt;hcpng),G20+D20,$A$7=1," ")</f>
        <v>253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160</v>
      </c>
      <c r="D21" s="15" cm="1">
        <f t="array" ref="D21">_xlfn.IFS(Q21&lt;&gt;1,"",Q21=1,TRUNC((HCPB-C21)*HCPPC))</f>
        <v>63</v>
      </c>
      <c r="E21" s="13">
        <v>158</v>
      </c>
      <c r="F21" s="13">
        <v>191</v>
      </c>
      <c r="G21" s="13">
        <v>146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495</v>
      </c>
      <c r="J21">
        <f t="shared" si="2"/>
        <v>165</v>
      </c>
      <c r="K21" cm="1">
        <f t="array" ref="K21">_xlfn.IFS(Q21&lt;&gt;1,"",Q21=1,I21+(3*D21))</f>
        <v>684</v>
      </c>
      <c r="L21" cm="1">
        <f t="array" ref="L21">_xlfn.IFS(Q21&lt;&gt;1,"",COUNT($E$7:G21)&lt;=hcpng,"",COUNT($E$7:G21)&gt;=hcpng,K21)</f>
        <v>684</v>
      </c>
      <c r="M21" cm="1">
        <f t="array" ref="M21">_xlfn.IFS(Q21=1,SUM($E$7:G21),Q21&lt;&gt;1,"")</f>
        <v>7249</v>
      </c>
      <c r="N21" cm="1">
        <f t="array" ref="N21">_xlfn.IFS(Q21=1,COUNT($E$7:G21),Q21&lt;&gt;1,"")</f>
        <v>45</v>
      </c>
      <c r="O21">
        <f>IF(Q21=1,ROUND(AVERAGE($E$7:G21),2),"")</f>
        <v>161.09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221</v>
      </c>
      <c r="X21" cm="1">
        <f t="array" ref="X21">_xlfn.IFS(AND(Q21=1,COUNT($E$7:G21)&gt;hcpng),F21+D21,$A$7=1," ")</f>
        <v>254</v>
      </c>
      <c r="Y21" cm="1">
        <f t="array" ref="Y21">_xlfn.IFS(AND(Q21=1,COUNT($E$7:G21)&gt;hcpng),G21+D21,$A$7=1," ")</f>
        <v>209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161</v>
      </c>
      <c r="D22" s="15" cm="1">
        <f t="array" ref="D22">_xlfn.IFS(Q22&lt;&gt;1,"",Q22=1,TRUNC((HCPB-C22)*HCPPC))</f>
        <v>62</v>
      </c>
      <c r="E22" s="13">
        <v>157</v>
      </c>
      <c r="F22" s="13">
        <v>146</v>
      </c>
      <c r="G22" s="13">
        <v>165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468</v>
      </c>
      <c r="J22">
        <f t="shared" si="2"/>
        <v>156</v>
      </c>
      <c r="K22" cm="1">
        <f t="array" ref="K22">_xlfn.IFS(Q22&lt;&gt;1,"",Q22=1,I22+(3*D22))</f>
        <v>654</v>
      </c>
      <c r="L22" cm="1">
        <f t="array" ref="L22">_xlfn.IFS(Q22&lt;&gt;1,"",COUNT($E$7:G22)&lt;=hcpng,"",COUNT($E$7:G22)&gt;=hcpng,K22)</f>
        <v>654</v>
      </c>
      <c r="M22" cm="1">
        <f t="array" ref="M22">_xlfn.IFS(Q22=1,SUM($E$7:G22),Q22&lt;&gt;1,"")</f>
        <v>7717</v>
      </c>
      <c r="N22" cm="1">
        <f t="array" ref="N22">_xlfn.IFS(Q22=1,COUNT($E$7:G22),Q22&lt;&gt;1,"")</f>
        <v>48</v>
      </c>
      <c r="O22">
        <f>IF(Q22=1,ROUND(AVERAGE($E$7:G22),2),"")</f>
        <v>160.77000000000001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219</v>
      </c>
      <c r="X22" cm="1">
        <f t="array" ref="X22">_xlfn.IFS(AND(Q22=1,COUNT($E$7:G22)&gt;hcpng),F22+D22,$A$7=1," ")</f>
        <v>208</v>
      </c>
      <c r="Y22" cm="1">
        <f t="array" ref="Y22">_xlfn.IFS(AND(Q22=1,COUNT($E$7:G22)&gt;hcpng),G22+D22,$A$7=1," ")</f>
        <v>227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160</v>
      </c>
      <c r="D23" s="15" cm="1">
        <f t="array" ref="D23">_xlfn.IFS(Q23&lt;&gt;1,"",Q23=1,TRUNC((HCPB-C23)*HCPPC))</f>
        <v>63</v>
      </c>
      <c r="E23" s="13">
        <v>175</v>
      </c>
      <c r="F23" s="13">
        <v>152</v>
      </c>
      <c r="G23" s="13">
        <v>147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474</v>
      </c>
      <c r="J23">
        <f t="shared" si="2"/>
        <v>158</v>
      </c>
      <c r="K23" cm="1">
        <f t="array" ref="K23">_xlfn.IFS(Q23&lt;&gt;1,"",Q23=1,I23+(3*D23))</f>
        <v>663</v>
      </c>
      <c r="L23" cm="1">
        <f t="array" ref="L23">_xlfn.IFS(Q23&lt;&gt;1,"",COUNT($E$7:G23)&lt;=hcpng,"",COUNT($E$7:G23)&gt;=hcpng,K23)</f>
        <v>663</v>
      </c>
      <c r="M23" cm="1">
        <f t="array" ref="M23">_xlfn.IFS(Q23=1,SUM($E$7:G23),Q23&lt;&gt;1,"")</f>
        <v>8191</v>
      </c>
      <c r="N23" cm="1">
        <f t="array" ref="N23">_xlfn.IFS(Q23=1,COUNT($E$7:G23),Q23&lt;&gt;1,"")</f>
        <v>51</v>
      </c>
      <c r="O23">
        <f>IF(Q23=1,ROUND(AVERAGE($E$7:G23),2),"")</f>
        <v>160.61000000000001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238</v>
      </c>
      <c r="X23" cm="1">
        <f t="array" ref="X23">_xlfn.IFS(AND(Q23=1,COUNT($E$7:G23)&gt;hcpng),F23+D23,$A$7=1," ")</f>
        <v>215</v>
      </c>
      <c r="Y23" cm="1">
        <f t="array" ref="Y23">_xlfn.IFS(AND(Q23=1,COUNT($E$7:G23)&gt;hcpng),G23+D23,$A$7=1," ")</f>
        <v>210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160</v>
      </c>
      <c r="D24" s="15" cm="1">
        <f t="array" ref="D24">_xlfn.IFS(Q24&lt;&gt;1,"",Q24=1,TRUNC((HCPB-C24)*HCPPC))</f>
        <v>63</v>
      </c>
      <c r="E24" s="13">
        <v>182</v>
      </c>
      <c r="F24" s="13">
        <v>140</v>
      </c>
      <c r="G24" s="13">
        <v>131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453</v>
      </c>
      <c r="J24">
        <f t="shared" si="2"/>
        <v>151</v>
      </c>
      <c r="K24" cm="1">
        <f t="array" ref="K24">_xlfn.IFS(Q24&lt;&gt;1,"",Q24=1,I24+(3*D24))</f>
        <v>642</v>
      </c>
      <c r="L24" cm="1">
        <f t="array" ref="L24">_xlfn.IFS(Q24&lt;&gt;1,"",COUNT($E$7:G24)&lt;=hcpng,"",COUNT($E$7:G24)&gt;=hcpng,K24)</f>
        <v>642</v>
      </c>
      <c r="M24" cm="1">
        <f t="array" ref="M24">_xlfn.IFS(Q24=1,SUM($E$7:G24),Q24&lt;&gt;1,"")</f>
        <v>8644</v>
      </c>
      <c r="N24" cm="1">
        <f t="array" ref="N24">_xlfn.IFS(Q24=1,COUNT($E$7:G24),Q24&lt;&gt;1,"")</f>
        <v>54</v>
      </c>
      <c r="O24">
        <f>IF(Q24=1,ROUND(AVERAGE($E$7:G24),2),"")</f>
        <v>160.07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245</v>
      </c>
      <c r="X24" cm="1">
        <f t="array" ref="X24">_xlfn.IFS(AND(Q24=1,COUNT($E$7:G24)&gt;hcpng),F24+D24,$A$7=1," ")</f>
        <v>203</v>
      </c>
      <c r="Y24" cm="1">
        <f t="array" ref="Y24">_xlfn.IFS(AND(Q24=1,COUNT($E$7:G24)&gt;hcpng),G24+D24,$A$7=1," ")</f>
        <v>194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160</v>
      </c>
      <c r="D25" s="15" cm="1">
        <f t="array" ref="D25">_xlfn.IFS(Q25&lt;&gt;1,"",Q25=1,TRUNC((HCPB-C25)*HCPPC))</f>
        <v>63</v>
      </c>
      <c r="E25" s="13">
        <v>148</v>
      </c>
      <c r="F25" s="13">
        <v>168</v>
      </c>
      <c r="G25" s="13">
        <v>175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491</v>
      </c>
      <c r="J25">
        <f t="shared" si="2"/>
        <v>163</v>
      </c>
      <c r="K25" cm="1">
        <f t="array" ref="K25">_xlfn.IFS(Q25&lt;&gt;1,"",Q25=1,I25+(3*D25))</f>
        <v>680</v>
      </c>
      <c r="L25" cm="1">
        <f t="array" ref="L25">_xlfn.IFS(Q25&lt;&gt;1,"",COUNT($E$7:G25)&lt;=hcpng,"",COUNT($E$7:G25)&gt;=hcpng,K25)</f>
        <v>680</v>
      </c>
      <c r="M25" cm="1">
        <f t="array" ref="M25">_xlfn.IFS(Q25=1,SUM($E$7:G25),Q25&lt;&gt;1,"")</f>
        <v>9135</v>
      </c>
      <c r="N25" cm="1">
        <f t="array" ref="N25">_xlfn.IFS(Q25=1,COUNT($E$7:G25),Q25&lt;&gt;1,"")</f>
        <v>57</v>
      </c>
      <c r="O25">
        <f>IF(Q25=1,ROUND(AVERAGE($E$7:G25),2),"")</f>
        <v>160.26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211</v>
      </c>
      <c r="X25" cm="1">
        <f t="array" ref="X25">_xlfn.IFS(AND(Q25=1,COUNT($E$7:G25)&gt;hcpng),F25+D25,$A$7=1," ")</f>
        <v>231</v>
      </c>
      <c r="Y25" cm="1">
        <f t="array" ref="Y25">_xlfn.IFS(AND(Q25=1,COUNT($E$7:G25)&gt;hcpng),G25+D25,$A$7=1," ")</f>
        <v>238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160</v>
      </c>
      <c r="D26" s="15" cm="1">
        <f t="array" ref="D26">_xlfn.IFS(Q26&lt;&gt;1,"",Q26=1,TRUNC((HCPB-C26)*HCPPC))</f>
        <v>63</v>
      </c>
      <c r="E26" s="13">
        <v>191</v>
      </c>
      <c r="F26" s="13">
        <v>199</v>
      </c>
      <c r="G26" s="13">
        <v>246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>#</v>
      </c>
      <c r="I26">
        <f t="shared" si="1"/>
        <v>636</v>
      </c>
      <c r="J26">
        <f t="shared" si="2"/>
        <v>212</v>
      </c>
      <c r="K26" cm="1">
        <f t="array" ref="K26">_xlfn.IFS(Q26&lt;&gt;1,"",Q26=1,I26+(3*D26))</f>
        <v>825</v>
      </c>
      <c r="L26" cm="1">
        <f t="array" ref="L26">_xlfn.IFS(Q26&lt;&gt;1,"",COUNT($E$7:G26)&lt;=hcpng,"",COUNT($E$7:G26)&gt;=hcpng,K26)</f>
        <v>825</v>
      </c>
      <c r="M26" cm="1">
        <f t="array" ref="M26">_xlfn.IFS(Q26=1,SUM($E$7:G26),Q26&lt;&gt;1,"")</f>
        <v>9771</v>
      </c>
      <c r="N26" cm="1">
        <f t="array" ref="N26">_xlfn.IFS(Q26=1,COUNT($E$7:G26),Q26&lt;&gt;1,"")</f>
        <v>60</v>
      </c>
      <c r="O26">
        <f>IF(Q26=1,ROUND(AVERAGE($E$7:G26),2),"")</f>
        <v>162.85</v>
      </c>
      <c r="P26" t="str" cm="1">
        <f t="array" ref="P26">_xlfn.IFS(Q26&lt;&gt;1,"",SUM($Q$7:Q26)=1,1,SUM($Q$7:Q26)&lt;&gt;1,"")</f>
        <v/>
      </c>
      <c r="Q26">
        <f t="shared" si="7"/>
        <v>1</v>
      </c>
      <c r="R26">
        <f t="shared" si="4"/>
        <v>636</v>
      </c>
      <c r="S26" cm="1">
        <f t="array" ref="S26">_xlfn.IFS(E26=$X$5,E26,F26=$X$5,F26,G26=$X$5,G26,$A$7=1,"")</f>
        <v>246</v>
      </c>
      <c r="T26">
        <f t="shared" si="5"/>
        <v>825</v>
      </c>
      <c r="U26" cm="1">
        <f t="array" ref="U26">_xlfn.IFS(W26=$X$6,W26,X26=$X$6,X26,Y26=$X$6,Y26,$A$7=1,"")</f>
        <v>309</v>
      </c>
      <c r="W26" cm="1">
        <f t="array" ref="W26">_xlfn.IFS(AND(Q26=1,COUNT($E$7:G26)&gt;hcpng),E26+D26,$A$7=1," ")</f>
        <v>254</v>
      </c>
      <c r="X26" cm="1">
        <f t="array" ref="X26">_xlfn.IFS(AND(Q26=1,COUNT($E$7:G26)&gt;hcpng),F26+D26,$A$7=1," ")</f>
        <v>262</v>
      </c>
      <c r="Y26" cm="1">
        <f t="array" ref="Y26">_xlfn.IFS(AND(Q26=1,COUNT($E$7:G26)&gt;hcpng),G26+D26,$A$7=1," ")</f>
        <v>309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162</v>
      </c>
      <c r="D27" s="15" cm="1">
        <f t="array" ref="D27">_xlfn.IFS(Q27&lt;&gt;1,"",Q27=1,TRUNC((HCPB-C27)*HCPPC))</f>
        <v>61</v>
      </c>
      <c r="E27" s="13">
        <v>96</v>
      </c>
      <c r="F27" s="13">
        <v>179</v>
      </c>
      <c r="G27" s="13">
        <v>154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429</v>
      </c>
      <c r="J27">
        <f t="shared" si="2"/>
        <v>143</v>
      </c>
      <c r="K27" cm="1">
        <f t="array" ref="K27">_xlfn.IFS(Q27&lt;&gt;1,"",Q27=1,I27+(3*D27))</f>
        <v>612</v>
      </c>
      <c r="L27" cm="1">
        <f t="array" ref="L27">_xlfn.IFS(Q27&lt;&gt;1,"",COUNT($E$7:G27)&lt;=hcpng,"",COUNT($E$7:G27)&gt;=hcpng,K27)</f>
        <v>612</v>
      </c>
      <c r="M27" cm="1">
        <f t="array" ref="M27">_xlfn.IFS(Q27=1,SUM($E$7:G27),Q27&lt;&gt;1,"")</f>
        <v>10200</v>
      </c>
      <c r="N27" cm="1">
        <f t="array" ref="N27">_xlfn.IFS(Q27=1,COUNT($E$7:G27),Q27&lt;&gt;1,"")</f>
        <v>63</v>
      </c>
      <c r="O27">
        <f>IF(Q27=1,ROUND(AVERAGE($E$7:G27),2),"")</f>
        <v>161.9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157</v>
      </c>
      <c r="X27" cm="1">
        <f t="array" ref="X27">_xlfn.IFS(AND(Q27=1,COUNT($E$7:G27)&gt;hcpng),F27+D27,$A$7=1," ")</f>
        <v>240</v>
      </c>
      <c r="Y27" cm="1">
        <f t="array" ref="Y27">_xlfn.IFS(AND(Q27=1,COUNT($E$7:G27)&gt;hcpng),G27+D27,$A$7=1," ")</f>
        <v>215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161</v>
      </c>
      <c r="D28" s="15" cm="1">
        <f t="array" ref="D28">_xlfn.IFS(Q28&lt;&gt;1,"",Q28=1,TRUNC((HCPB-C28)*HCPPC))</f>
        <v>62</v>
      </c>
      <c r="E28" s="13">
        <v>141</v>
      </c>
      <c r="F28" s="13">
        <v>140</v>
      </c>
      <c r="G28" s="13">
        <v>133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414</v>
      </c>
      <c r="J28">
        <f t="shared" si="2"/>
        <v>138</v>
      </c>
      <c r="K28" cm="1">
        <f t="array" ref="K28">_xlfn.IFS(Q28&lt;&gt;1,"",Q28=1,I28+(3*D28))</f>
        <v>600</v>
      </c>
      <c r="L28" cm="1">
        <f t="array" ref="L28">_xlfn.IFS(Q28&lt;&gt;1,"",COUNT($E$7:G28)&lt;=hcpng,"",COUNT($E$7:G28)&gt;=hcpng,K28)</f>
        <v>600</v>
      </c>
      <c r="M28" cm="1">
        <f t="array" ref="M28">_xlfn.IFS(Q28=1,SUM($E$7:G28),Q28&lt;&gt;1,"")</f>
        <v>10614</v>
      </c>
      <c r="N28" cm="1">
        <f t="array" ref="N28">_xlfn.IFS(Q28=1,COUNT($E$7:G28),Q28&lt;&gt;1,"")</f>
        <v>66</v>
      </c>
      <c r="O28">
        <f>IF(Q28=1,ROUND(AVERAGE($E$7:G28),2),"")</f>
        <v>160.82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203</v>
      </c>
      <c r="X28" cm="1">
        <f t="array" ref="X28">_xlfn.IFS(AND(Q28=1,COUNT($E$7:G28)&gt;hcpng),F28+D28,$A$7=1," ")</f>
        <v>202</v>
      </c>
      <c r="Y28" cm="1">
        <f t="array" ref="Y28">_xlfn.IFS(AND(Q28=1,COUNT($E$7:G28)&gt;hcpng),G28+D28,$A$7=1," ")</f>
        <v>195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160</v>
      </c>
      <c r="D29" s="15" cm="1">
        <f t="array" ref="D29">_xlfn.IFS(Q29&lt;&gt;1,"",Q29=1,TRUNC((HCPB-C29)*HCPPC))</f>
        <v>63</v>
      </c>
      <c r="E29" s="13">
        <v>162</v>
      </c>
      <c r="F29" s="13">
        <v>172</v>
      </c>
      <c r="G29" s="13">
        <v>182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>#</v>
      </c>
      <c r="I29">
        <f t="shared" si="1"/>
        <v>516</v>
      </c>
      <c r="J29">
        <f t="shared" si="2"/>
        <v>172</v>
      </c>
      <c r="K29" cm="1">
        <f t="array" ref="K29">_xlfn.IFS(Q29&lt;&gt;1,"",Q29=1,I29+(3*D29))</f>
        <v>705</v>
      </c>
      <c r="L29" cm="1">
        <f t="array" ref="L29">_xlfn.IFS(Q29&lt;&gt;1,"",COUNT($E$7:G29)&lt;=hcpng,"",COUNT($E$7:G29)&gt;=hcpng,K29)</f>
        <v>705</v>
      </c>
      <c r="M29" cm="1">
        <f t="array" ref="M29">_xlfn.IFS(Q29=1,SUM($E$7:G29),Q29&lt;&gt;1,"")</f>
        <v>11130</v>
      </c>
      <c r="N29" cm="1">
        <f t="array" ref="N29">_xlfn.IFS(Q29=1,COUNT($E$7:G29),Q29&lt;&gt;1,"")</f>
        <v>69</v>
      </c>
      <c r="O29">
        <f>IF(Q29=1,ROUND(AVERAGE($E$7:G29),2),"")</f>
        <v>161.30000000000001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225</v>
      </c>
      <c r="X29" cm="1">
        <f t="array" ref="X29">_xlfn.IFS(AND(Q29=1,COUNT($E$7:G29)&gt;hcpng),F29+D29,$A$7=1," ")</f>
        <v>235</v>
      </c>
      <c r="Y29" cm="1">
        <f t="array" ref="Y29">_xlfn.IFS(AND(Q29=1,COUNT($E$7:G29)&gt;hcpng),G29+D29,$A$7=1," ")</f>
        <v>245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161</v>
      </c>
      <c r="D30" s="15" cm="1">
        <f t="array" ref="D30">_xlfn.IFS(Q30&lt;&gt;1,"",Q30=1,TRUNC((HCPB-C30)*HCPPC))</f>
        <v>62</v>
      </c>
      <c r="E30" s="13">
        <v>193</v>
      </c>
      <c r="F30" s="13">
        <v>211</v>
      </c>
      <c r="G30" s="13">
        <v>127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531</v>
      </c>
      <c r="J30">
        <f t="shared" si="2"/>
        <v>177</v>
      </c>
      <c r="K30" cm="1">
        <f t="array" ref="K30">_xlfn.IFS(Q30&lt;&gt;1,"",Q30=1,I30+(3*D30))</f>
        <v>717</v>
      </c>
      <c r="L30" cm="1">
        <f t="array" ref="L30">_xlfn.IFS(Q30&lt;&gt;1,"",COUNT($E$7:G30)&lt;=hcpng,"",COUNT($E$7:G30)&gt;=hcpng,K30)</f>
        <v>717</v>
      </c>
      <c r="M30" cm="1">
        <f t="array" ref="M30">_xlfn.IFS(Q30=1,SUM($E$7:G30),Q30&lt;&gt;1,"")</f>
        <v>11661</v>
      </c>
      <c r="N30" cm="1">
        <f t="array" ref="N30">_xlfn.IFS(Q30=1,COUNT($E$7:G30),Q30&lt;&gt;1,"")</f>
        <v>72</v>
      </c>
      <c r="O30">
        <f>IF(Q30=1,ROUND(AVERAGE($E$7:G30),2),"")</f>
        <v>161.96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255</v>
      </c>
      <c r="X30" cm="1">
        <f t="array" ref="X30">_xlfn.IFS(AND(Q30=1,COUNT($E$7:G30)&gt;hcpng),F30+D30,$A$7=1," ")</f>
        <v>273</v>
      </c>
      <c r="Y30" cm="1">
        <f t="array" ref="Y30">_xlfn.IFS(AND(Q30=1,COUNT($E$7:G30)&gt;hcpng),G30+D30,$A$7=1," ")</f>
        <v>189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161</v>
      </c>
      <c r="D31" s="15" cm="1">
        <f t="array" ref="D31">_xlfn.IFS(Q31&lt;&gt;1,"",Q31=1,TRUNC((HCPB-C31)*HCPPC))</f>
        <v>62</v>
      </c>
      <c r="E31" s="13">
        <v>153</v>
      </c>
      <c r="F31" s="13">
        <v>129</v>
      </c>
      <c r="G31" s="13">
        <v>184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466</v>
      </c>
      <c r="J31">
        <f t="shared" si="2"/>
        <v>155</v>
      </c>
      <c r="K31" cm="1">
        <f t="array" ref="K31">_xlfn.IFS(Q31&lt;&gt;1,"",Q31=1,I31+(3*D31))</f>
        <v>652</v>
      </c>
      <c r="L31" cm="1">
        <f t="array" ref="L31">_xlfn.IFS(Q31&lt;&gt;1,"",COUNT($E$7:G31)&lt;=hcpng,"",COUNT($E$7:G31)&gt;=hcpng,K31)</f>
        <v>652</v>
      </c>
      <c r="M31" cm="1">
        <f t="array" ref="M31">_xlfn.IFS(Q31=1,SUM($E$7:G31),Q31&lt;&gt;1,"")</f>
        <v>12127</v>
      </c>
      <c r="N31" cm="1">
        <f t="array" ref="N31">_xlfn.IFS(Q31=1,COUNT($E$7:G31),Q31&lt;&gt;1,"")</f>
        <v>75</v>
      </c>
      <c r="O31">
        <f>IF(Q31=1,ROUND(AVERAGE($E$7:G31),2),"")</f>
        <v>161.69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215</v>
      </c>
      <c r="X31" cm="1">
        <f t="array" ref="X31">_xlfn.IFS(AND(Q31=1,COUNT($E$7:G31)&gt;hcpng),F31+D31,$A$7=1," ")</f>
        <v>191</v>
      </c>
      <c r="Y31" cm="1">
        <f t="array" ref="Y31">_xlfn.IFS(AND(Q31=1,COUNT($E$7:G31)&gt;hcpng),G31+D31,$A$7=1," ")</f>
        <v>246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161</v>
      </c>
      <c r="D32" s="15" cm="1">
        <f t="array" ref="D32">_xlfn.IFS(Q32&lt;&gt;1,"",Q32=1,TRUNC((HCPB-C32)*HCPPC))</f>
        <v>62</v>
      </c>
      <c r="E32" s="13">
        <v>168</v>
      </c>
      <c r="F32" s="13">
        <v>117</v>
      </c>
      <c r="G32" s="13">
        <v>136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421</v>
      </c>
      <c r="J32">
        <f t="shared" si="2"/>
        <v>140</v>
      </c>
      <c r="K32" cm="1">
        <f t="array" ref="K32">_xlfn.IFS(Q32&lt;&gt;1,"",Q32=1,I32+(3*D32))</f>
        <v>607</v>
      </c>
      <c r="L32" cm="1">
        <f t="array" ref="L32">_xlfn.IFS(Q32&lt;&gt;1,"",COUNT($E$7:G32)&lt;=hcpng,"",COUNT($E$7:G32)&gt;=hcpng,K32)</f>
        <v>607</v>
      </c>
      <c r="M32" cm="1">
        <f t="array" ref="M32">_xlfn.IFS(Q32=1,SUM($E$7:G32),Q32&lt;&gt;1,"")</f>
        <v>12548</v>
      </c>
      <c r="N32" cm="1">
        <f t="array" ref="N32">_xlfn.IFS(Q32=1,COUNT($E$7:G32),Q32&lt;&gt;1,"")</f>
        <v>78</v>
      </c>
      <c r="O32">
        <f>IF(Q32=1,ROUND(AVERAGE($E$7:G32),2),"")</f>
        <v>160.87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230</v>
      </c>
      <c r="X32" cm="1">
        <f t="array" ref="X32">_xlfn.IFS(AND(Q32=1,COUNT($E$7:G32)&gt;hcpng),F32+D32,$A$7=1," ")</f>
        <v>179</v>
      </c>
      <c r="Y32" cm="1">
        <f t="array" ref="Y32">_xlfn.IFS(AND(Q32=1,COUNT($E$7:G32)&gt;hcpng),G32+D32,$A$7=1," ")</f>
        <v>198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160</v>
      </c>
      <c r="D33" s="15" cm="1">
        <f t="array" ref="D33">_xlfn.IFS(Q33&lt;&gt;1,"",Q33=1,TRUNC((HCPB-C33)*HCPPC))</f>
        <v>63</v>
      </c>
      <c r="E33" s="13">
        <v>157</v>
      </c>
      <c r="F33" s="13">
        <v>163</v>
      </c>
      <c r="G33" s="13">
        <v>202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522</v>
      </c>
      <c r="J33">
        <f t="shared" si="2"/>
        <v>174</v>
      </c>
      <c r="K33" cm="1">
        <f t="array" ref="K33">_xlfn.IFS(Q33&lt;&gt;1,"",Q33=1,I33+(3*D33))</f>
        <v>711</v>
      </c>
      <c r="L33" cm="1">
        <f t="array" ref="L33">_xlfn.IFS(Q33&lt;&gt;1,"",COUNT($E$7:G33)&lt;=hcpng,"",COUNT($E$7:G33)&gt;=hcpng,K33)</f>
        <v>711</v>
      </c>
      <c r="M33" cm="1">
        <f t="array" ref="M33">_xlfn.IFS(Q33=1,SUM($E$7:G33),Q33&lt;&gt;1,"")</f>
        <v>13070</v>
      </c>
      <c r="N33" cm="1">
        <f t="array" ref="N33">_xlfn.IFS(Q33=1,COUNT($E$7:G33),Q33&lt;&gt;1,"")</f>
        <v>81</v>
      </c>
      <c r="O33">
        <f>IF(Q33=1,ROUND(AVERAGE($E$7:G33),2),"")</f>
        <v>161.36000000000001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220</v>
      </c>
      <c r="X33" cm="1">
        <f t="array" ref="X33">_xlfn.IFS(AND(Q33=1,COUNT($E$7:G33)&gt;hcpng),F33+D33,$A$7=1," ")</f>
        <v>226</v>
      </c>
      <c r="Y33" cm="1">
        <f t="array" ref="Y33">_xlfn.IFS(AND(Q33=1,COUNT($E$7:G33)&gt;hcpng),G33+D33,$A$7=1," ")</f>
        <v>265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161</v>
      </c>
      <c r="D34" s="15" cm="1">
        <f t="array" ref="D34">_xlfn.IFS(Q34&lt;&gt;1,"",Q34=1,TRUNC((HCPB-C34)*HCPPC))</f>
        <v>62</v>
      </c>
      <c r="E34" s="13">
        <v>136</v>
      </c>
      <c r="F34" s="13">
        <v>179</v>
      </c>
      <c r="G34" s="13">
        <v>130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445</v>
      </c>
      <c r="J34">
        <f t="shared" si="2"/>
        <v>148</v>
      </c>
      <c r="K34" cm="1">
        <f t="array" ref="K34">_xlfn.IFS(Q34&lt;&gt;1,"",Q34=1,I34+(3*D34))</f>
        <v>631</v>
      </c>
      <c r="L34" cm="1">
        <f t="array" ref="L34">_xlfn.IFS(Q34&lt;&gt;1,"",COUNT($E$7:G34)&lt;=hcpng,"",COUNT($E$7:G34)&gt;=hcpng,K34)</f>
        <v>631</v>
      </c>
      <c r="M34" cm="1">
        <f t="array" ref="M34">_xlfn.IFS(Q34=1,SUM($E$7:G34),Q34&lt;&gt;1,"")</f>
        <v>13515</v>
      </c>
      <c r="N34" cm="1">
        <f t="array" ref="N34">_xlfn.IFS(Q34=1,COUNT($E$7:G34),Q34&lt;&gt;1,"")</f>
        <v>84</v>
      </c>
      <c r="O34">
        <f>IF(Q34=1,ROUND(AVERAGE($E$7:G34),2),"")</f>
        <v>160.88999999999999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198</v>
      </c>
      <c r="X34" cm="1">
        <f t="array" ref="X34">_xlfn.IFS(AND(Q34=1,COUNT($E$7:G34)&gt;hcpng),F34+D34,$A$7=1," ")</f>
        <v>241</v>
      </c>
      <c r="Y34" cm="1">
        <f t="array" ref="Y34">_xlfn.IFS(AND(Q34=1,COUNT($E$7:G34)&gt;hcpng),G34+D34,$A$7=1," ")</f>
        <v>192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160</v>
      </c>
      <c r="D35" s="15" cm="1">
        <f t="array" ref="D35">_xlfn.IFS(Q35&lt;&gt;1,"",Q35=1,TRUNC((HCPB-C35)*HCPPC))</f>
        <v>63</v>
      </c>
      <c r="E35" s="13">
        <v>152</v>
      </c>
      <c r="F35" s="13">
        <v>180</v>
      </c>
      <c r="G35" s="13">
        <v>178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510</v>
      </c>
      <c r="J35">
        <f t="shared" si="2"/>
        <v>170</v>
      </c>
      <c r="K35" cm="1">
        <f t="array" ref="K35">_xlfn.IFS(Q35&lt;&gt;1,"",Q35=1,I35+(3*D35))</f>
        <v>699</v>
      </c>
      <c r="L35" cm="1">
        <f t="array" ref="L35">_xlfn.IFS(Q35&lt;&gt;1,"",COUNT($E$7:G35)&lt;=hcpng,"",COUNT($E$7:G35)&gt;=hcpng,K35)</f>
        <v>699</v>
      </c>
      <c r="M35" cm="1">
        <f t="array" ref="M35">_xlfn.IFS(Q35=1,SUM($E$7:G35),Q35&lt;&gt;1,"")</f>
        <v>14025</v>
      </c>
      <c r="N35" cm="1">
        <f t="array" ref="N35">_xlfn.IFS(Q35=1,COUNT($E$7:G35),Q35&lt;&gt;1,"")</f>
        <v>87</v>
      </c>
      <c r="O35">
        <f>IF(Q35=1,ROUND(AVERAGE($E$7:G35),2),"")</f>
        <v>161.21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215</v>
      </c>
      <c r="X35" cm="1">
        <f t="array" ref="X35">_xlfn.IFS(AND(Q35=1,COUNT($E$7:G35)&gt;hcpng),F35+D35,$A$7=1," ")</f>
        <v>243</v>
      </c>
      <c r="Y35" cm="1">
        <f t="array" ref="Y35">_xlfn.IFS(AND(Q35=1,COUNT($E$7:G35)&gt;hcpng),G35+D35,$A$7=1," ")</f>
        <v>241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161</v>
      </c>
      <c r="D36" s="15" cm="1">
        <f t="array" ref="D36">_xlfn.IFS(Q36&lt;&gt;1,"",Q36=1,TRUNC((HCPB-C36)*HCPPC))</f>
        <v>62</v>
      </c>
      <c r="E36" s="13">
        <v>151</v>
      </c>
      <c r="F36" s="13">
        <v>178</v>
      </c>
      <c r="G36" s="13">
        <v>213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542</v>
      </c>
      <c r="J36">
        <f t="shared" si="2"/>
        <v>180</v>
      </c>
      <c r="K36" cm="1">
        <f t="array" ref="K36">_xlfn.IFS(Q36&lt;&gt;1,"",Q36=1,I36+(3*D36))</f>
        <v>728</v>
      </c>
      <c r="L36" cm="1">
        <f t="array" ref="L36">_xlfn.IFS(Q36&lt;&gt;1,"",COUNT($E$7:G36)&lt;=hcpng,"",COUNT($E$7:G36)&gt;=hcpng,K36)</f>
        <v>728</v>
      </c>
      <c r="M36" cm="1">
        <f t="array" ref="M36">_xlfn.IFS(Q36=1,SUM($E$7:G36),Q36&lt;&gt;1,"")</f>
        <v>14567</v>
      </c>
      <c r="N36" cm="1">
        <f t="array" ref="N36">_xlfn.IFS(Q36=1,COUNT($E$7:G36),Q36&lt;&gt;1,"")</f>
        <v>90</v>
      </c>
      <c r="O36">
        <f>IF(Q36=1,ROUND(AVERAGE($E$7:G36),2),"")</f>
        <v>161.86000000000001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213</v>
      </c>
      <c r="X36" cm="1">
        <f t="array" ref="X36">_xlfn.IFS(AND(Q36=1,COUNT($E$7:G36)&gt;hcpng),F36+D36,$A$7=1," ")</f>
        <v>240</v>
      </c>
      <c r="Y36" cm="1">
        <f t="array" ref="Y36">_xlfn.IFS(AND(Q36=1,COUNT($E$7:G36)&gt;hcpng),G36+D36,$A$7=1," ")</f>
        <v>275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152</v>
      </c>
      <c r="F37" s="17">
        <f>IF(COUNT(F7:F36)&gt;=1,ROUND(SUM(F7:F36)/COUNT(F7:F36),2),"")</f>
        <v>169.53</v>
      </c>
      <c r="G37" s="17">
        <f>IF(COUNT(G7:G36)&gt;=1,ROUND(SUM(G7:G36)/COUNT(G7:G36),2),"")</f>
        <v>164.03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>X</v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>X</v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>X</v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>X</v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>X</v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>X</v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>X</v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>X</v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>X</v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11" priority="2">
      <formula>MOD(ROW(),2)=0</formula>
    </cfRule>
  </conditionalFormatting>
  <conditionalFormatting sqref="E7:G36">
    <cfRule type="expression" dxfId="110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ECB1-DAD7-4C57-B785-DF83345F0444}">
  <sheetPr codeName="Sheet19"/>
  <dimension ref="A1:AB73"/>
  <sheetViews>
    <sheetView topLeftCell="A9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14</v>
      </c>
      <c r="AB2" t="s">
        <v>72</v>
      </c>
    </row>
    <row r="3" spans="1:28" ht="14.45" customHeight="1" x14ac:dyDescent="0.25">
      <c r="A3" s="6" t="s">
        <v>7</v>
      </c>
      <c r="B3" s="22" t="s">
        <v>113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YES</v>
      </c>
      <c r="K3" t="str" cm="1">
        <f t="array" ref="K3">_xlfn.IFS(MAX(PA)&gt;B2,"",AND(SUM(Q7:Q36)&lt;30,SUM(Q7:Q36)=B2),"So Far",SUM(Q7:Q36)=30,"Good",SUM(Q7:Q36)&lt;&gt;B2,"")</f>
        <v>Good</v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672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275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330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188</v>
      </c>
      <c r="D7" s="15" cm="1">
        <f t="array" ref="D7">_xlfn.IFS(Q7&lt;&gt;1,"",Q7=1,TRUNC((HCPB-C7)*HCPPC))</f>
        <v>37</v>
      </c>
      <c r="E7" s="13">
        <v>226</v>
      </c>
      <c r="F7" s="13">
        <v>133</v>
      </c>
      <c r="G7" s="13">
        <v>205</v>
      </c>
      <c r="H7" s="16"/>
      <c r="I7">
        <f>IF(Q7=1,SUM(E7:G7),"")</f>
        <v>564</v>
      </c>
      <c r="J7">
        <f>IF(Q7=1,TRUNC(AVERAGE(E7:G7),0),"")</f>
        <v>188</v>
      </c>
      <c r="K7" cm="1">
        <f t="array" ref="K7">_xlfn.IFS(Q7&lt;&gt;1,"",Q7=1,I7+(3*D7))</f>
        <v>675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564</v>
      </c>
      <c r="N7" cm="1">
        <f t="array" ref="N7">_xlfn.IFS(Q7=1,COUNT($E$7:G7),Q7&lt;&gt;1,"")</f>
        <v>3</v>
      </c>
      <c r="O7">
        <f>IF(Q7=1,ROUND(AVERAGE($E$7:G7),2),"")</f>
        <v>188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188</v>
      </c>
      <c r="D8" s="15" cm="1">
        <f t="array" ref="D8">_xlfn.IFS(Q8&lt;&gt;1,"",Q8=1,TRUNC((HCPB-C8)*HCPPC))</f>
        <v>37</v>
      </c>
      <c r="E8" s="13">
        <v>167</v>
      </c>
      <c r="F8" s="13">
        <v>102</v>
      </c>
      <c r="G8" s="13">
        <v>127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396</v>
      </c>
      <c r="J8">
        <f t="shared" ref="J8:J36" si="2">IF(Q8=1,TRUNC(AVERAGE(E8:G8),0),"")</f>
        <v>132</v>
      </c>
      <c r="K8" cm="1">
        <f t="array" ref="K8">_xlfn.IFS(Q8&lt;&gt;1,"",Q8=1,I8+(3*D8))</f>
        <v>507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960</v>
      </c>
      <c r="N8" cm="1">
        <f t="array" ref="N8">_xlfn.IFS(Q8=1,COUNT($E$7:G8),Q8&lt;&gt;1,"")</f>
        <v>6</v>
      </c>
      <c r="O8">
        <f>IF(Q8=1,ROUND(AVERAGE($E$7:G8),2),"")</f>
        <v>160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160</v>
      </c>
      <c r="D9" s="15" cm="1">
        <f t="array" ref="D9">_xlfn.IFS(Q9&lt;&gt;1,"",Q9=1,TRUNC((HCPB-C9)*HCPPC))</f>
        <v>63</v>
      </c>
      <c r="E9" s="13">
        <v>162</v>
      </c>
      <c r="F9" s="13">
        <v>148</v>
      </c>
      <c r="G9" s="13">
        <v>151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461</v>
      </c>
      <c r="J9">
        <f t="shared" si="2"/>
        <v>153</v>
      </c>
      <c r="K9" cm="1">
        <f t="array" ref="K9">_xlfn.IFS(Q9&lt;&gt;1,"",Q9=1,I9+(3*D9))</f>
        <v>650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1421</v>
      </c>
      <c r="N9" cm="1">
        <f t="array" ref="N9">_xlfn.IFS(Q9=1,COUNT($E$7:G9),Q9&lt;&gt;1,"")</f>
        <v>9</v>
      </c>
      <c r="O9">
        <f>IF(Q9=1,ROUND(AVERAGE($E$7:G9),2),"")</f>
        <v>157.88999999999999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157</v>
      </c>
      <c r="D10" s="15" cm="1">
        <f t="array" ref="D10">_xlfn.IFS(Q10&lt;&gt;1,"",Q10=1,TRUNC((HCPB-C10)*HCPPC))</f>
        <v>65</v>
      </c>
      <c r="E10" s="13">
        <v>170</v>
      </c>
      <c r="F10" s="13">
        <v>163</v>
      </c>
      <c r="G10" s="13">
        <v>164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497</v>
      </c>
      <c r="J10">
        <f t="shared" si="2"/>
        <v>165</v>
      </c>
      <c r="K10" cm="1">
        <f t="array" ref="K10">_xlfn.IFS(Q10&lt;&gt;1,"",Q10=1,I10+(3*D10))</f>
        <v>692</v>
      </c>
      <c r="L10" cm="1">
        <f t="array" ref="L10">_xlfn.IFS(Q10&lt;&gt;1,"",COUNT($E$7:G10)&lt;=hcpng,"",COUNT($E$7:G10)&gt;=hcpng,K10)</f>
        <v>692</v>
      </c>
      <c r="M10" cm="1">
        <f t="array" ref="M10">_xlfn.IFS(Q10=1,SUM($E$7:G10),Q10&lt;&gt;1,"")</f>
        <v>1918</v>
      </c>
      <c r="N10" cm="1">
        <f t="array" ref="N10">_xlfn.IFS(Q10=1,COUNT($E$7:G10),Q10&lt;&gt;1,"")</f>
        <v>12</v>
      </c>
      <c r="O10">
        <f>IF(Q10=1,ROUND(AVERAGE($E$7:G10),2),"")</f>
        <v>159.83000000000001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235</v>
      </c>
      <c r="X10" cm="1">
        <f t="array" ref="X10">_xlfn.IFS(AND(Q10=1,COUNT($E$7:G10)&gt;hcpng),F10+D10,$A$7=1," ")</f>
        <v>228</v>
      </c>
      <c r="Y10" cm="1">
        <f t="array" ref="Y10">_xlfn.IFS(AND(Q10=1,COUNT($E$7:G10)&gt;hcpng),G10+D10,$A$7=1," ")</f>
        <v>229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159</v>
      </c>
      <c r="D11" s="15" cm="1">
        <f t="array" ref="D11">_xlfn.IFS(Q11&lt;&gt;1,"",Q11=1,TRUNC((HCPB-C11)*HCPPC))</f>
        <v>63</v>
      </c>
      <c r="E11" s="13">
        <v>128</v>
      </c>
      <c r="F11" s="13">
        <v>233</v>
      </c>
      <c r="G11" s="13">
        <v>170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531</v>
      </c>
      <c r="J11">
        <f t="shared" si="2"/>
        <v>177</v>
      </c>
      <c r="K11" cm="1">
        <f t="array" ref="K11">_xlfn.IFS(Q11&lt;&gt;1,"",Q11=1,I11+(3*D11))</f>
        <v>720</v>
      </c>
      <c r="L11" cm="1">
        <f t="array" ref="L11">_xlfn.IFS(Q11&lt;&gt;1,"",COUNT($E$7:G11)&lt;=hcpng,"",COUNT($E$7:G11)&gt;=hcpng,K11)</f>
        <v>720</v>
      </c>
      <c r="M11" cm="1">
        <f t="array" ref="M11">_xlfn.IFS(Q11=1,SUM($E$7:G11),Q11&lt;&gt;1,"")</f>
        <v>2449</v>
      </c>
      <c r="N11" cm="1">
        <f t="array" ref="N11">_xlfn.IFS(Q11=1,COUNT($E$7:G11),Q11&lt;&gt;1,"")</f>
        <v>15</v>
      </c>
      <c r="O11">
        <f>IF(Q11=1,ROUND(AVERAGE($E$7:G11),2),"")</f>
        <v>163.27000000000001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191</v>
      </c>
      <c r="X11" cm="1">
        <f t="array" ref="X11">_xlfn.IFS(AND(Q11=1,COUNT($E$7:G11)&gt;hcpng),F11+D11,$A$7=1," ")</f>
        <v>296</v>
      </c>
      <c r="Y11" cm="1">
        <f t="array" ref="Y11">_xlfn.IFS(AND(Q11=1,COUNT($E$7:G11)&gt;hcpng),G11+D11,$A$7=1," ")</f>
        <v>233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163</v>
      </c>
      <c r="D12" s="15" cm="1">
        <f t="array" ref="D12">_xlfn.IFS(Q12&lt;&gt;1,"",Q12=1,TRUNC((HCPB-C12)*HCPPC))</f>
        <v>60</v>
      </c>
      <c r="E12" s="13">
        <v>187</v>
      </c>
      <c r="F12" s="13">
        <v>185</v>
      </c>
      <c r="G12" s="13">
        <v>141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513</v>
      </c>
      <c r="J12">
        <f t="shared" si="2"/>
        <v>171</v>
      </c>
      <c r="K12" cm="1">
        <f t="array" ref="K12">_xlfn.IFS(Q12&lt;&gt;1,"",Q12=1,I12+(3*D12))</f>
        <v>693</v>
      </c>
      <c r="L12" cm="1">
        <f t="array" ref="L12">_xlfn.IFS(Q12&lt;&gt;1,"",COUNT($E$7:G12)&lt;=hcpng,"",COUNT($E$7:G12)&gt;=hcpng,K12)</f>
        <v>693</v>
      </c>
      <c r="M12" cm="1">
        <f t="array" ref="M12">_xlfn.IFS(Q12=1,SUM($E$7:G12),Q12&lt;&gt;1,"")</f>
        <v>2962</v>
      </c>
      <c r="N12" cm="1">
        <f t="array" ref="N12">_xlfn.IFS(Q12=1,COUNT($E$7:G12),Q12&lt;&gt;1,"")</f>
        <v>18</v>
      </c>
      <c r="O12">
        <f>IF(Q12=1,ROUND(AVERAGE($E$7:G12),2),"")</f>
        <v>164.56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247</v>
      </c>
      <c r="X12" cm="1">
        <f t="array" ref="X12">_xlfn.IFS(AND(Q12=1,COUNT($E$7:G12)&gt;hcpng),F12+D12,$A$7=1," ")</f>
        <v>245</v>
      </c>
      <c r="Y12" cm="1">
        <f t="array" ref="Y12">_xlfn.IFS(AND(Q12=1,COUNT($E$7:G12)&gt;hcpng),G12+D12,$A$7=1," ")</f>
        <v>201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164</v>
      </c>
      <c r="D13" s="15" cm="1">
        <f t="array" ref="D13">_xlfn.IFS(Q13&lt;&gt;1,"",Q13=1,TRUNC((HCPB-C13)*HCPPC))</f>
        <v>59</v>
      </c>
      <c r="E13" s="13">
        <v>170</v>
      </c>
      <c r="F13" s="13">
        <v>138</v>
      </c>
      <c r="G13" s="13">
        <v>161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469</v>
      </c>
      <c r="J13">
        <f t="shared" si="2"/>
        <v>156</v>
      </c>
      <c r="K13" cm="1">
        <f t="array" ref="K13">_xlfn.IFS(Q13&lt;&gt;1,"",Q13=1,I13+(3*D13))</f>
        <v>646</v>
      </c>
      <c r="L13" cm="1">
        <f t="array" ref="L13">_xlfn.IFS(Q13&lt;&gt;1,"",COUNT($E$7:G13)&lt;=hcpng,"",COUNT($E$7:G13)&gt;=hcpng,K13)</f>
        <v>646</v>
      </c>
      <c r="M13" cm="1">
        <f t="array" ref="M13">_xlfn.IFS(Q13=1,SUM($E$7:G13),Q13&lt;&gt;1,"")</f>
        <v>3431</v>
      </c>
      <c r="N13" cm="1">
        <f t="array" ref="N13">_xlfn.IFS(Q13=1,COUNT($E$7:G13),Q13&lt;&gt;1,"")</f>
        <v>21</v>
      </c>
      <c r="O13">
        <f>IF(Q13=1,ROUND(AVERAGE($E$7:G13),2),"")</f>
        <v>163.38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229</v>
      </c>
      <c r="X13" cm="1">
        <f t="array" ref="X13">_xlfn.IFS(AND(Q13=1,COUNT($E$7:G13)&gt;hcpng),F13+D13,$A$7=1," ")</f>
        <v>197</v>
      </c>
      <c r="Y13" cm="1">
        <f t="array" ref="Y13">_xlfn.IFS(AND(Q13=1,COUNT($E$7:G13)&gt;hcpng),G13+D13,$A$7=1," ")</f>
        <v>220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163</v>
      </c>
      <c r="D14" s="15" cm="1">
        <f t="array" ref="D14">_xlfn.IFS(Q14&lt;&gt;1,"",Q14=1,TRUNC((HCPB-C14)*HCPPC))</f>
        <v>60</v>
      </c>
      <c r="E14" s="13">
        <v>126</v>
      </c>
      <c r="F14" s="13">
        <v>168</v>
      </c>
      <c r="G14" s="13">
        <v>161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455</v>
      </c>
      <c r="J14">
        <f t="shared" si="2"/>
        <v>151</v>
      </c>
      <c r="K14" cm="1">
        <f t="array" ref="K14">_xlfn.IFS(Q14&lt;&gt;1,"",Q14=1,I14+(3*D14))</f>
        <v>635</v>
      </c>
      <c r="L14" cm="1">
        <f t="array" ref="L14">_xlfn.IFS(Q14&lt;&gt;1,"",COUNT($E$7:G14)&lt;=hcpng,"",COUNT($E$7:G14)&gt;=hcpng,K14)</f>
        <v>635</v>
      </c>
      <c r="M14" cm="1">
        <f t="array" ref="M14">_xlfn.IFS(Q14=1,SUM($E$7:G14),Q14&lt;&gt;1,"")</f>
        <v>3886</v>
      </c>
      <c r="N14" cm="1">
        <f t="array" ref="N14">_xlfn.IFS(Q14=1,COUNT($E$7:G14),Q14&lt;&gt;1,"")</f>
        <v>24</v>
      </c>
      <c r="O14">
        <f>IF(Q14=1,ROUND(AVERAGE($E$7:G14),2),"")</f>
        <v>161.91999999999999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186</v>
      </c>
      <c r="X14" cm="1">
        <f t="array" ref="X14">_xlfn.IFS(AND(Q14=1,COUNT($E$7:G14)&gt;hcpng),F14+D14,$A$7=1," ")</f>
        <v>228</v>
      </c>
      <c r="Y14" cm="1">
        <f t="array" ref="Y14">_xlfn.IFS(AND(Q14=1,COUNT($E$7:G14)&gt;hcpng),G14+D14,$A$7=1," ")</f>
        <v>221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161</v>
      </c>
      <c r="D15" s="15" cm="1">
        <f t="array" ref="D15">_xlfn.IFS(Q15&lt;&gt;1,"",Q15=1,TRUNC((HCPB-C15)*HCPPC))</f>
        <v>62</v>
      </c>
      <c r="E15" s="13">
        <v>174</v>
      </c>
      <c r="F15" s="13">
        <v>140</v>
      </c>
      <c r="G15" s="13">
        <v>188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502</v>
      </c>
      <c r="J15">
        <f t="shared" si="2"/>
        <v>167</v>
      </c>
      <c r="K15" cm="1">
        <f t="array" ref="K15">_xlfn.IFS(Q15&lt;&gt;1,"",Q15=1,I15+(3*D15))</f>
        <v>688</v>
      </c>
      <c r="L15" cm="1">
        <f t="array" ref="L15">_xlfn.IFS(Q15&lt;&gt;1,"",COUNT($E$7:G15)&lt;=hcpng,"",COUNT($E$7:G15)&gt;=hcpng,K15)</f>
        <v>688</v>
      </c>
      <c r="M15" cm="1">
        <f t="array" ref="M15">_xlfn.IFS(Q15=1,SUM($E$7:G15),Q15&lt;&gt;1,"")</f>
        <v>4388</v>
      </c>
      <c r="N15" cm="1">
        <f t="array" ref="N15">_xlfn.IFS(Q15=1,COUNT($E$7:G15),Q15&lt;&gt;1,"")</f>
        <v>27</v>
      </c>
      <c r="O15">
        <f>IF(Q15=1,ROUND(AVERAGE($E$7:G15),2),"")</f>
        <v>162.52000000000001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236</v>
      </c>
      <c r="X15" cm="1">
        <f t="array" ref="X15">_xlfn.IFS(AND(Q15=1,COUNT($E$7:G15)&gt;hcpng),F15+D15,$A$7=1," ")</f>
        <v>202</v>
      </c>
      <c r="Y15" cm="1">
        <f t="array" ref="Y15">_xlfn.IFS(AND(Q15=1,COUNT($E$7:G15)&gt;hcpng),G15+D15,$A$7=1," ")</f>
        <v>250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162</v>
      </c>
      <c r="D16" s="15" cm="1">
        <f t="array" ref="D16">_xlfn.IFS(Q16&lt;&gt;1,"",Q16=1,TRUNC((HCPB-C16)*HCPPC))</f>
        <v>61</v>
      </c>
      <c r="E16" s="13">
        <v>130</v>
      </c>
      <c r="F16" s="13">
        <v>135</v>
      </c>
      <c r="G16" s="13">
        <v>144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409</v>
      </c>
      <c r="J16">
        <f t="shared" si="2"/>
        <v>136</v>
      </c>
      <c r="K16" cm="1">
        <f t="array" ref="K16">_xlfn.IFS(Q16&lt;&gt;1,"",Q16=1,I16+(3*D16))</f>
        <v>592</v>
      </c>
      <c r="L16" cm="1">
        <f t="array" ref="L16">_xlfn.IFS(Q16&lt;&gt;1,"",COUNT($E$7:G16)&lt;=hcpng,"",COUNT($E$7:G16)&gt;=hcpng,K16)</f>
        <v>592</v>
      </c>
      <c r="M16" cm="1">
        <f t="array" ref="M16">_xlfn.IFS(Q16=1,SUM($E$7:G16),Q16&lt;&gt;1,"")</f>
        <v>4797</v>
      </c>
      <c r="N16" cm="1">
        <f t="array" ref="N16">_xlfn.IFS(Q16=1,COUNT($E$7:G16),Q16&lt;&gt;1,"")</f>
        <v>30</v>
      </c>
      <c r="O16">
        <f>IF(Q16=1,ROUND(AVERAGE($E$7:G16),2),"")</f>
        <v>159.9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191</v>
      </c>
      <c r="X16" cm="1">
        <f t="array" ref="X16">_xlfn.IFS(AND(Q16=1,COUNT($E$7:G16)&gt;hcpng),F16+D16,$A$7=1," ")</f>
        <v>196</v>
      </c>
      <c r="Y16" cm="1">
        <f t="array" ref="Y16">_xlfn.IFS(AND(Q16=1,COUNT($E$7:G16)&gt;hcpng),G16+D16,$A$7=1," ")</f>
        <v>205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159</v>
      </c>
      <c r="D17" s="15" cm="1">
        <f t="array" ref="D17">_xlfn.IFS(Q17&lt;&gt;1,"",Q17=1,TRUNC((HCPB-C17)*HCPPC))</f>
        <v>63</v>
      </c>
      <c r="E17" s="13">
        <v>175</v>
      </c>
      <c r="F17" s="13">
        <v>195</v>
      </c>
      <c r="G17" s="13">
        <v>167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>#</v>
      </c>
      <c r="I17">
        <f t="shared" si="1"/>
        <v>537</v>
      </c>
      <c r="J17">
        <f t="shared" si="2"/>
        <v>179</v>
      </c>
      <c r="K17" cm="1">
        <f t="array" ref="K17">_xlfn.IFS(Q17&lt;&gt;1,"",Q17=1,I17+(3*D17))</f>
        <v>726</v>
      </c>
      <c r="L17" cm="1">
        <f t="array" ref="L17">_xlfn.IFS(Q17&lt;&gt;1,"",COUNT($E$7:G17)&lt;=hcpng,"",COUNT($E$7:G17)&gt;=hcpng,K17)</f>
        <v>726</v>
      </c>
      <c r="M17" cm="1">
        <f t="array" ref="M17">_xlfn.IFS(Q17=1,SUM($E$7:G17),Q17&lt;&gt;1,"")</f>
        <v>5334</v>
      </c>
      <c r="N17" cm="1">
        <f t="array" ref="N17">_xlfn.IFS(Q17=1,COUNT($E$7:G17),Q17&lt;&gt;1,"")</f>
        <v>33</v>
      </c>
      <c r="O17">
        <f>IF(Q17=1,ROUND(AVERAGE($E$7:G17),2),"")</f>
        <v>161.63999999999999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238</v>
      </c>
      <c r="X17" cm="1">
        <f t="array" ref="X17">_xlfn.IFS(AND(Q17=1,COUNT($E$7:G17)&gt;hcpng),F17+D17,$A$7=1," ")</f>
        <v>258</v>
      </c>
      <c r="Y17" cm="1">
        <f t="array" ref="Y17">_xlfn.IFS(AND(Q17=1,COUNT($E$7:G17)&gt;hcpng),G17+D17,$A$7=1," ")</f>
        <v>230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161</v>
      </c>
      <c r="D18" s="15" cm="1">
        <f t="array" ref="D18">_xlfn.IFS(Q18&lt;&gt;1,"",Q18=1,TRUNC((HCPB-C18)*HCPPC))</f>
        <v>62</v>
      </c>
      <c r="E18" s="13">
        <v>160</v>
      </c>
      <c r="F18" s="13">
        <v>157</v>
      </c>
      <c r="G18" s="13">
        <v>146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463</v>
      </c>
      <c r="J18">
        <f t="shared" si="2"/>
        <v>154</v>
      </c>
      <c r="K18" cm="1">
        <f t="array" ref="K18">_xlfn.IFS(Q18&lt;&gt;1,"",Q18=1,I18+(3*D18))</f>
        <v>649</v>
      </c>
      <c r="L18" cm="1">
        <f t="array" ref="L18">_xlfn.IFS(Q18&lt;&gt;1,"",COUNT($E$7:G18)&lt;=hcpng,"",COUNT($E$7:G18)&gt;=hcpng,K18)</f>
        <v>649</v>
      </c>
      <c r="M18" cm="1">
        <f t="array" ref="M18">_xlfn.IFS(Q18=1,SUM($E$7:G18),Q18&lt;&gt;1,"")</f>
        <v>5797</v>
      </c>
      <c r="N18" cm="1">
        <f t="array" ref="N18">_xlfn.IFS(Q18=1,COUNT($E$7:G18),Q18&lt;&gt;1,"")</f>
        <v>36</v>
      </c>
      <c r="O18">
        <f>IF(Q18=1,ROUND(AVERAGE($E$7:G18),2),"")</f>
        <v>161.03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222</v>
      </c>
      <c r="X18" cm="1">
        <f t="array" ref="X18">_xlfn.IFS(AND(Q18=1,COUNT($E$7:G18)&gt;hcpng),F18+D18,$A$7=1," ")</f>
        <v>219</v>
      </c>
      <c r="Y18" cm="1">
        <f t="array" ref="Y18">_xlfn.IFS(AND(Q18=1,COUNT($E$7:G18)&gt;hcpng),G18+D18,$A$7=1," ")</f>
        <v>208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161</v>
      </c>
      <c r="D19" s="15" cm="1">
        <f t="array" ref="D19">_xlfn.IFS(Q19&lt;&gt;1,"",Q19=1,TRUNC((HCPB-C19)*HCPPC))</f>
        <v>62</v>
      </c>
      <c r="E19" s="13">
        <v>142</v>
      </c>
      <c r="F19" s="13">
        <v>191</v>
      </c>
      <c r="G19" s="13">
        <v>160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493</v>
      </c>
      <c r="J19">
        <f t="shared" si="2"/>
        <v>164</v>
      </c>
      <c r="K19" cm="1">
        <f t="array" ref="K19">_xlfn.IFS(Q19&lt;&gt;1,"",Q19=1,I19+(3*D19))</f>
        <v>679</v>
      </c>
      <c r="L19" cm="1">
        <f t="array" ref="L19">_xlfn.IFS(Q19&lt;&gt;1,"",COUNT($E$7:G19)&lt;=hcpng,"",COUNT($E$7:G19)&gt;=hcpng,K19)</f>
        <v>679</v>
      </c>
      <c r="M19" cm="1">
        <f t="array" ref="M19">_xlfn.IFS(Q19=1,SUM($E$7:G19),Q19&lt;&gt;1,"")</f>
        <v>6290</v>
      </c>
      <c r="N19" cm="1">
        <f t="array" ref="N19">_xlfn.IFS(Q19=1,COUNT($E$7:G19),Q19&lt;&gt;1,"")</f>
        <v>39</v>
      </c>
      <c r="O19">
        <f>IF(Q19=1,ROUND(AVERAGE($E$7:G19),2),"")</f>
        <v>161.28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204</v>
      </c>
      <c r="X19" cm="1">
        <f t="array" ref="X19">_xlfn.IFS(AND(Q19=1,COUNT($E$7:G19)&gt;hcpng),F19+D19,$A$7=1," ")</f>
        <v>253</v>
      </c>
      <c r="Y19" cm="1">
        <f t="array" ref="Y19">_xlfn.IFS(AND(Q19=1,COUNT($E$7:G19)&gt;hcpng),G19+D19,$A$7=1," ")</f>
        <v>222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161</v>
      </c>
      <c r="D20" s="15" cm="1">
        <f t="array" ref="D20">_xlfn.IFS(Q20&lt;&gt;1,"",Q20=1,TRUNC((HCPB-C20)*HCPPC))</f>
        <v>62</v>
      </c>
      <c r="E20" s="13">
        <v>202</v>
      </c>
      <c r="F20" s="13">
        <v>225</v>
      </c>
      <c r="G20" s="13">
        <v>245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>#</v>
      </c>
      <c r="I20">
        <f t="shared" si="1"/>
        <v>672</v>
      </c>
      <c r="J20">
        <f t="shared" si="2"/>
        <v>224</v>
      </c>
      <c r="K20" cm="1">
        <f t="array" ref="K20">_xlfn.IFS(Q20&lt;&gt;1,"",Q20=1,I20+(3*D20))</f>
        <v>858</v>
      </c>
      <c r="L20" cm="1">
        <f t="array" ref="L20">_xlfn.IFS(Q20&lt;&gt;1,"",COUNT($E$7:G20)&lt;=hcpng,"",COUNT($E$7:G20)&gt;=hcpng,K20)</f>
        <v>858</v>
      </c>
      <c r="M20" cm="1">
        <f t="array" ref="M20">_xlfn.IFS(Q20=1,SUM($E$7:G20),Q20&lt;&gt;1,"")</f>
        <v>6962</v>
      </c>
      <c r="N20" cm="1">
        <f t="array" ref="N20">_xlfn.IFS(Q20=1,COUNT($E$7:G20),Q20&lt;&gt;1,"")</f>
        <v>42</v>
      </c>
      <c r="O20">
        <f>IF(Q20=1,ROUND(AVERAGE($E$7:G20),2),"")</f>
        <v>165.76</v>
      </c>
      <c r="P20" t="str" cm="1">
        <f t="array" ref="P20">_xlfn.IFS(Q20&lt;&gt;1,"",SUM($Q$7:Q20)=1,1,SUM($Q$7:Q20)&lt;&gt;1,"")</f>
        <v/>
      </c>
      <c r="Q20">
        <f t="shared" si="7"/>
        <v>1</v>
      </c>
      <c r="R20">
        <f t="shared" si="4"/>
        <v>672</v>
      </c>
      <c r="S20" t="str" cm="1">
        <f t="array" ref="S20">_xlfn.IFS(E20=$X$5,E20,F20=$X$5,F20,G20=$X$5,G20,$A$7=1,"")</f>
        <v/>
      </c>
      <c r="T20">
        <f t="shared" si="5"/>
        <v>858</v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264</v>
      </c>
      <c r="X20" cm="1">
        <f t="array" ref="X20">_xlfn.IFS(AND(Q20=1,COUNT($E$7:G20)&gt;hcpng),F20+D20,$A$7=1," ")</f>
        <v>287</v>
      </c>
      <c r="Y20" cm="1">
        <f t="array" ref="Y20">_xlfn.IFS(AND(Q20=1,COUNT($E$7:G20)&gt;hcpng),G20+D20,$A$7=1," ")</f>
        <v>307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165</v>
      </c>
      <c r="D21" s="15" cm="1">
        <f t="array" ref="D21">_xlfn.IFS(Q21&lt;&gt;1,"",Q21=1,TRUNC((HCPB-C21)*HCPPC))</f>
        <v>58</v>
      </c>
      <c r="E21" s="13">
        <v>234</v>
      </c>
      <c r="F21" s="13">
        <v>164</v>
      </c>
      <c r="G21" s="13">
        <v>176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>2</v>
      </c>
      <c r="I21">
        <f t="shared" si="1"/>
        <v>574</v>
      </c>
      <c r="J21">
        <f t="shared" si="2"/>
        <v>191</v>
      </c>
      <c r="K21" cm="1">
        <f t="array" ref="K21">_xlfn.IFS(Q21&lt;&gt;1,"",Q21=1,I21+(3*D21))</f>
        <v>748</v>
      </c>
      <c r="L21" cm="1">
        <f t="array" ref="L21">_xlfn.IFS(Q21&lt;&gt;1,"",COUNT($E$7:G21)&lt;=hcpng,"",COUNT($E$7:G21)&gt;=hcpng,K21)</f>
        <v>748</v>
      </c>
      <c r="M21" cm="1">
        <f t="array" ref="M21">_xlfn.IFS(Q21=1,SUM($E$7:G21),Q21&lt;&gt;1,"")</f>
        <v>7536</v>
      </c>
      <c r="N21" cm="1">
        <f t="array" ref="N21">_xlfn.IFS(Q21=1,COUNT($E$7:G21),Q21&lt;&gt;1,"")</f>
        <v>45</v>
      </c>
      <c r="O21">
        <f>IF(Q21=1,ROUND(AVERAGE($E$7:G21),2),"")</f>
        <v>167.47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292</v>
      </c>
      <c r="X21" cm="1">
        <f t="array" ref="X21">_xlfn.IFS(AND(Q21=1,COUNT($E$7:G21)&gt;hcpng),F21+D21,$A$7=1," ")</f>
        <v>222</v>
      </c>
      <c r="Y21" cm="1">
        <f t="array" ref="Y21">_xlfn.IFS(AND(Q21=1,COUNT($E$7:G21)&gt;hcpng),G21+D21,$A$7=1," ")</f>
        <v>234</v>
      </c>
      <c r="Z21">
        <f t="shared" si="6"/>
        <v>15</v>
      </c>
      <c r="AA21" cm="1">
        <f t="array" ref="AA21">_xlfn.IFS(COUNTIFS(H21,"#",H20,"#"),A20,COUNTIFS(H21,2,H20,"#"),A20,$A$7=1,"")</f>
        <v>14</v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167</v>
      </c>
      <c r="D22" s="15" cm="1">
        <f t="array" ref="D22">_xlfn.IFS(Q22&lt;&gt;1,"",Q22=1,TRUNC((HCPB-C22)*HCPPC))</f>
        <v>56</v>
      </c>
      <c r="E22" s="13">
        <v>225</v>
      </c>
      <c r="F22" s="13">
        <v>191</v>
      </c>
      <c r="G22" s="13">
        <v>209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>#</v>
      </c>
      <c r="I22">
        <f t="shared" si="1"/>
        <v>625</v>
      </c>
      <c r="J22">
        <f t="shared" si="2"/>
        <v>208</v>
      </c>
      <c r="K22" cm="1">
        <f t="array" ref="K22">_xlfn.IFS(Q22&lt;&gt;1,"",Q22=1,I22+(3*D22))</f>
        <v>793</v>
      </c>
      <c r="L22" cm="1">
        <f t="array" ref="L22">_xlfn.IFS(Q22&lt;&gt;1,"",COUNT($E$7:G22)&lt;=hcpng,"",COUNT($E$7:G22)&gt;=hcpng,K22)</f>
        <v>793</v>
      </c>
      <c r="M22" cm="1">
        <f t="array" ref="M22">_xlfn.IFS(Q22=1,SUM($E$7:G22),Q22&lt;&gt;1,"")</f>
        <v>8161</v>
      </c>
      <c r="N22" cm="1">
        <f t="array" ref="N22">_xlfn.IFS(Q22=1,COUNT($E$7:G22),Q22&lt;&gt;1,"")</f>
        <v>48</v>
      </c>
      <c r="O22">
        <f>IF(Q22=1,ROUND(AVERAGE($E$7:G22),2),"")</f>
        <v>170.02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281</v>
      </c>
      <c r="X22" cm="1">
        <f t="array" ref="X22">_xlfn.IFS(AND(Q22=1,COUNT($E$7:G22)&gt;hcpng),F22+D22,$A$7=1," ")</f>
        <v>247</v>
      </c>
      <c r="Y22" cm="1">
        <f t="array" ref="Y22">_xlfn.IFS(AND(Q22=1,COUNT($E$7:G22)&gt;hcpng),G22+D22,$A$7=1," ")</f>
        <v>265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170</v>
      </c>
      <c r="D23" s="15" cm="1">
        <f t="array" ref="D23">_xlfn.IFS(Q23&lt;&gt;1,"",Q23=1,TRUNC((HCPB-C23)*HCPPC))</f>
        <v>54</v>
      </c>
      <c r="E23" s="13">
        <v>142</v>
      </c>
      <c r="F23" s="13">
        <v>131</v>
      </c>
      <c r="G23" s="13">
        <v>142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415</v>
      </c>
      <c r="J23">
        <f t="shared" si="2"/>
        <v>138</v>
      </c>
      <c r="K23" cm="1">
        <f t="array" ref="K23">_xlfn.IFS(Q23&lt;&gt;1,"",Q23=1,I23+(3*D23))</f>
        <v>577</v>
      </c>
      <c r="L23" cm="1">
        <f t="array" ref="L23">_xlfn.IFS(Q23&lt;&gt;1,"",COUNT($E$7:G23)&lt;=hcpng,"",COUNT($E$7:G23)&gt;=hcpng,K23)</f>
        <v>577</v>
      </c>
      <c r="M23" cm="1">
        <f t="array" ref="M23">_xlfn.IFS(Q23=1,SUM($E$7:G23),Q23&lt;&gt;1,"")</f>
        <v>8576</v>
      </c>
      <c r="N23" cm="1">
        <f t="array" ref="N23">_xlfn.IFS(Q23=1,COUNT($E$7:G23),Q23&lt;&gt;1,"")</f>
        <v>51</v>
      </c>
      <c r="O23">
        <f>IF(Q23=1,ROUND(AVERAGE($E$7:G23),2),"")</f>
        <v>168.16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196</v>
      </c>
      <c r="X23" cm="1">
        <f t="array" ref="X23">_xlfn.IFS(AND(Q23=1,COUNT($E$7:G23)&gt;hcpng),F23+D23,$A$7=1," ")</f>
        <v>185</v>
      </c>
      <c r="Y23" cm="1">
        <f t="array" ref="Y23">_xlfn.IFS(AND(Q23=1,COUNT($E$7:G23)&gt;hcpng),G23+D23,$A$7=1," ")</f>
        <v>196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168</v>
      </c>
      <c r="D24" s="15" cm="1">
        <f t="array" ref="D24">_xlfn.IFS(Q24&lt;&gt;1,"",Q24=1,TRUNC((HCPB-C24)*HCPPC))</f>
        <v>55</v>
      </c>
      <c r="E24" s="13">
        <v>118</v>
      </c>
      <c r="F24" s="13">
        <v>163</v>
      </c>
      <c r="G24" s="13">
        <v>155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436</v>
      </c>
      <c r="J24">
        <f t="shared" si="2"/>
        <v>145</v>
      </c>
      <c r="K24" cm="1">
        <f t="array" ref="K24">_xlfn.IFS(Q24&lt;&gt;1,"",Q24=1,I24+(3*D24))</f>
        <v>601</v>
      </c>
      <c r="L24" cm="1">
        <f t="array" ref="L24">_xlfn.IFS(Q24&lt;&gt;1,"",COUNT($E$7:G24)&lt;=hcpng,"",COUNT($E$7:G24)&gt;=hcpng,K24)</f>
        <v>601</v>
      </c>
      <c r="M24" cm="1">
        <f t="array" ref="M24">_xlfn.IFS(Q24=1,SUM($E$7:G24),Q24&lt;&gt;1,"")</f>
        <v>9012</v>
      </c>
      <c r="N24" cm="1">
        <f t="array" ref="N24">_xlfn.IFS(Q24=1,COUNT($E$7:G24),Q24&lt;&gt;1,"")</f>
        <v>54</v>
      </c>
      <c r="O24">
        <f>IF(Q24=1,ROUND(AVERAGE($E$7:G24),2),"")</f>
        <v>166.89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173</v>
      </c>
      <c r="X24" cm="1">
        <f t="array" ref="X24">_xlfn.IFS(AND(Q24=1,COUNT($E$7:G24)&gt;hcpng),F24+D24,$A$7=1," ")</f>
        <v>218</v>
      </c>
      <c r="Y24" cm="1">
        <f t="array" ref="Y24">_xlfn.IFS(AND(Q24=1,COUNT($E$7:G24)&gt;hcpng),G24+D24,$A$7=1," ")</f>
        <v>210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166</v>
      </c>
      <c r="D25" s="15" cm="1">
        <f t="array" ref="D25">_xlfn.IFS(Q25&lt;&gt;1,"",Q25=1,TRUNC((HCPB-C25)*HCPPC))</f>
        <v>57</v>
      </c>
      <c r="E25" s="13">
        <v>180</v>
      </c>
      <c r="F25" s="13">
        <v>213</v>
      </c>
      <c r="G25" s="13">
        <v>191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1"/>
        <v>584</v>
      </c>
      <c r="J25">
        <f t="shared" si="2"/>
        <v>194</v>
      </c>
      <c r="K25" cm="1">
        <f t="array" ref="K25">_xlfn.IFS(Q25&lt;&gt;1,"",Q25=1,I25+(3*D25))</f>
        <v>755</v>
      </c>
      <c r="L25" cm="1">
        <f t="array" ref="L25">_xlfn.IFS(Q25&lt;&gt;1,"",COUNT($E$7:G25)&lt;=hcpng,"",COUNT($E$7:G25)&gt;=hcpng,K25)</f>
        <v>755</v>
      </c>
      <c r="M25" cm="1">
        <f t="array" ref="M25">_xlfn.IFS(Q25=1,SUM($E$7:G25),Q25&lt;&gt;1,"")</f>
        <v>9596</v>
      </c>
      <c r="N25" cm="1">
        <f t="array" ref="N25">_xlfn.IFS(Q25=1,COUNT($E$7:G25),Q25&lt;&gt;1,"")</f>
        <v>57</v>
      </c>
      <c r="O25">
        <f>IF(Q25=1,ROUND(AVERAGE($E$7:G25),2),"")</f>
        <v>168.35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237</v>
      </c>
      <c r="X25" cm="1">
        <f t="array" ref="X25">_xlfn.IFS(AND(Q25=1,COUNT($E$7:G25)&gt;hcpng),F25+D25,$A$7=1," ")</f>
        <v>270</v>
      </c>
      <c r="Y25" cm="1">
        <f t="array" ref="Y25">_xlfn.IFS(AND(Q25=1,COUNT($E$7:G25)&gt;hcpng),G25+D25,$A$7=1," ")</f>
        <v>248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168</v>
      </c>
      <c r="D26" s="15" cm="1">
        <f t="array" ref="D26">_xlfn.IFS(Q26&lt;&gt;1,"",Q26=1,TRUNC((HCPB-C26)*HCPPC))</f>
        <v>55</v>
      </c>
      <c r="E26" s="13">
        <v>150</v>
      </c>
      <c r="F26" s="13">
        <v>149</v>
      </c>
      <c r="G26" s="13">
        <v>205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504</v>
      </c>
      <c r="J26">
        <f t="shared" si="2"/>
        <v>168</v>
      </c>
      <c r="K26" cm="1">
        <f t="array" ref="K26">_xlfn.IFS(Q26&lt;&gt;1,"",Q26=1,I26+(3*D26))</f>
        <v>669</v>
      </c>
      <c r="L26" cm="1">
        <f t="array" ref="L26">_xlfn.IFS(Q26&lt;&gt;1,"",COUNT($E$7:G26)&lt;=hcpng,"",COUNT($E$7:G26)&gt;=hcpng,K26)</f>
        <v>669</v>
      </c>
      <c r="M26" cm="1">
        <f t="array" ref="M26">_xlfn.IFS(Q26=1,SUM($E$7:G26),Q26&lt;&gt;1,"")</f>
        <v>10100</v>
      </c>
      <c r="N26" cm="1">
        <f t="array" ref="N26">_xlfn.IFS(Q26=1,COUNT($E$7:G26),Q26&lt;&gt;1,"")</f>
        <v>60</v>
      </c>
      <c r="O26">
        <f>IF(Q26=1,ROUND(AVERAGE($E$7:G26),2),"")</f>
        <v>168.33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205</v>
      </c>
      <c r="X26" cm="1">
        <f t="array" ref="X26">_xlfn.IFS(AND(Q26=1,COUNT($E$7:G26)&gt;hcpng),F26+D26,$A$7=1," ")</f>
        <v>204</v>
      </c>
      <c r="Y26" cm="1">
        <f t="array" ref="Y26">_xlfn.IFS(AND(Q26=1,COUNT($E$7:G26)&gt;hcpng),G26+D26,$A$7=1," ")</f>
        <v>260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168</v>
      </c>
      <c r="D27" s="15" cm="1">
        <f t="array" ref="D27">_xlfn.IFS(Q27&lt;&gt;1,"",Q27=1,TRUNC((HCPB-C27)*HCPPC))</f>
        <v>55</v>
      </c>
      <c r="E27" s="13">
        <v>168</v>
      </c>
      <c r="F27" s="13">
        <v>183</v>
      </c>
      <c r="G27" s="13">
        <v>275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626</v>
      </c>
      <c r="J27">
        <f t="shared" si="2"/>
        <v>208</v>
      </c>
      <c r="K27" cm="1">
        <f t="array" ref="K27">_xlfn.IFS(Q27&lt;&gt;1,"",Q27=1,I27+(3*D27))</f>
        <v>791</v>
      </c>
      <c r="L27" cm="1">
        <f t="array" ref="L27">_xlfn.IFS(Q27&lt;&gt;1,"",COUNT($E$7:G27)&lt;=hcpng,"",COUNT($E$7:G27)&gt;=hcpng,K27)</f>
        <v>791</v>
      </c>
      <c r="M27" cm="1">
        <f t="array" ref="M27">_xlfn.IFS(Q27=1,SUM($E$7:G27),Q27&lt;&gt;1,"")</f>
        <v>10726</v>
      </c>
      <c r="N27" cm="1">
        <f t="array" ref="N27">_xlfn.IFS(Q27=1,COUNT($E$7:G27),Q27&lt;&gt;1,"")</f>
        <v>63</v>
      </c>
      <c r="O27">
        <f>IF(Q27=1,ROUND(AVERAGE($E$7:G27),2),"")</f>
        <v>170.25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cm="1">
        <f t="array" ref="S27">_xlfn.IFS(E27=$X$5,E27,F27=$X$5,F27,G27=$X$5,G27,$A$7=1,"")</f>
        <v>275</v>
      </c>
      <c r="T27" t="str">
        <f t="shared" si="5"/>
        <v/>
      </c>
      <c r="U27" cm="1">
        <f t="array" ref="U27">_xlfn.IFS(W27=$X$6,W27,X27=$X$6,X27,Y27=$X$6,Y27,$A$7=1,"")</f>
        <v>330</v>
      </c>
      <c r="W27" cm="1">
        <f t="array" ref="W27">_xlfn.IFS(AND(Q27=1,COUNT($E$7:G27)&gt;hcpng),E27+D27,$A$7=1," ")</f>
        <v>223</v>
      </c>
      <c r="X27" cm="1">
        <f t="array" ref="X27">_xlfn.IFS(AND(Q27=1,COUNT($E$7:G27)&gt;hcpng),F27+D27,$A$7=1," ")</f>
        <v>238</v>
      </c>
      <c r="Y27" cm="1">
        <f t="array" ref="Y27">_xlfn.IFS(AND(Q27=1,COUNT($E$7:G27)&gt;hcpng),G27+D27,$A$7=1," ")</f>
        <v>330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170</v>
      </c>
      <c r="D28" s="15" cm="1">
        <f t="array" ref="D28">_xlfn.IFS(Q28&lt;&gt;1,"",Q28=1,TRUNC((HCPB-C28)*HCPPC))</f>
        <v>54</v>
      </c>
      <c r="E28" s="13">
        <v>200</v>
      </c>
      <c r="F28" s="13">
        <v>154</v>
      </c>
      <c r="G28" s="13">
        <v>169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523</v>
      </c>
      <c r="J28">
        <f t="shared" si="2"/>
        <v>174</v>
      </c>
      <c r="K28" cm="1">
        <f t="array" ref="K28">_xlfn.IFS(Q28&lt;&gt;1,"",Q28=1,I28+(3*D28))</f>
        <v>685</v>
      </c>
      <c r="L28" cm="1">
        <f t="array" ref="L28">_xlfn.IFS(Q28&lt;&gt;1,"",COUNT($E$7:G28)&lt;=hcpng,"",COUNT($E$7:G28)&gt;=hcpng,K28)</f>
        <v>685</v>
      </c>
      <c r="M28" cm="1">
        <f t="array" ref="M28">_xlfn.IFS(Q28=1,SUM($E$7:G28),Q28&lt;&gt;1,"")</f>
        <v>11249</v>
      </c>
      <c r="N28" cm="1">
        <f t="array" ref="N28">_xlfn.IFS(Q28=1,COUNT($E$7:G28),Q28&lt;&gt;1,"")</f>
        <v>66</v>
      </c>
      <c r="O28">
        <f>IF(Q28=1,ROUND(AVERAGE($E$7:G28),2),"")</f>
        <v>170.44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254</v>
      </c>
      <c r="X28" cm="1">
        <f t="array" ref="X28">_xlfn.IFS(AND(Q28=1,COUNT($E$7:G28)&gt;hcpng),F28+D28,$A$7=1," ")</f>
        <v>208</v>
      </c>
      <c r="Y28" cm="1">
        <f t="array" ref="Y28">_xlfn.IFS(AND(Q28=1,COUNT($E$7:G28)&gt;hcpng),G28+D28,$A$7=1," ")</f>
        <v>223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170</v>
      </c>
      <c r="D29" s="15" cm="1">
        <f t="array" ref="D29">_xlfn.IFS(Q29&lt;&gt;1,"",Q29=1,TRUNC((HCPB-C29)*HCPPC))</f>
        <v>54</v>
      </c>
      <c r="E29" s="13">
        <v>147</v>
      </c>
      <c r="F29" s="13">
        <v>178</v>
      </c>
      <c r="G29" s="13">
        <v>210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535</v>
      </c>
      <c r="J29">
        <f t="shared" si="2"/>
        <v>178</v>
      </c>
      <c r="K29" cm="1">
        <f t="array" ref="K29">_xlfn.IFS(Q29&lt;&gt;1,"",Q29=1,I29+(3*D29))</f>
        <v>697</v>
      </c>
      <c r="L29" cm="1">
        <f t="array" ref="L29">_xlfn.IFS(Q29&lt;&gt;1,"",COUNT($E$7:G29)&lt;=hcpng,"",COUNT($E$7:G29)&gt;=hcpng,K29)</f>
        <v>697</v>
      </c>
      <c r="M29" cm="1">
        <f t="array" ref="M29">_xlfn.IFS(Q29=1,SUM($E$7:G29),Q29&lt;&gt;1,"")</f>
        <v>11784</v>
      </c>
      <c r="N29" cm="1">
        <f t="array" ref="N29">_xlfn.IFS(Q29=1,COUNT($E$7:G29),Q29&lt;&gt;1,"")</f>
        <v>69</v>
      </c>
      <c r="O29">
        <f>IF(Q29=1,ROUND(AVERAGE($E$7:G29),2),"")</f>
        <v>170.78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201</v>
      </c>
      <c r="X29" cm="1">
        <f t="array" ref="X29">_xlfn.IFS(AND(Q29=1,COUNT($E$7:G29)&gt;hcpng),F29+D29,$A$7=1," ")</f>
        <v>232</v>
      </c>
      <c r="Y29" cm="1">
        <f t="array" ref="Y29">_xlfn.IFS(AND(Q29=1,COUNT($E$7:G29)&gt;hcpng),G29+D29,$A$7=1," ")</f>
        <v>264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170</v>
      </c>
      <c r="D30" s="15" cm="1">
        <f t="array" ref="D30">_xlfn.IFS(Q30&lt;&gt;1,"",Q30=1,TRUNC((HCPB-C30)*HCPPC))</f>
        <v>54</v>
      </c>
      <c r="E30" s="13">
        <v>145</v>
      </c>
      <c r="F30" s="13">
        <v>143</v>
      </c>
      <c r="G30" s="13">
        <v>188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476</v>
      </c>
      <c r="J30">
        <f t="shared" si="2"/>
        <v>158</v>
      </c>
      <c r="K30" cm="1">
        <f t="array" ref="K30">_xlfn.IFS(Q30&lt;&gt;1,"",Q30=1,I30+(3*D30))</f>
        <v>638</v>
      </c>
      <c r="L30" cm="1">
        <f t="array" ref="L30">_xlfn.IFS(Q30&lt;&gt;1,"",COUNT($E$7:G30)&lt;=hcpng,"",COUNT($E$7:G30)&gt;=hcpng,K30)</f>
        <v>638</v>
      </c>
      <c r="M30" cm="1">
        <f t="array" ref="M30">_xlfn.IFS(Q30=1,SUM($E$7:G30),Q30&lt;&gt;1,"")</f>
        <v>12260</v>
      </c>
      <c r="N30" cm="1">
        <f t="array" ref="N30">_xlfn.IFS(Q30=1,COUNT($E$7:G30),Q30&lt;&gt;1,"")</f>
        <v>72</v>
      </c>
      <c r="O30">
        <f>IF(Q30=1,ROUND(AVERAGE($E$7:G30),2),"")</f>
        <v>170.28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199</v>
      </c>
      <c r="X30" cm="1">
        <f t="array" ref="X30">_xlfn.IFS(AND(Q30=1,COUNT($E$7:G30)&gt;hcpng),F30+D30,$A$7=1," ")</f>
        <v>197</v>
      </c>
      <c r="Y30" cm="1">
        <f t="array" ref="Y30">_xlfn.IFS(AND(Q30=1,COUNT($E$7:G30)&gt;hcpng),G30+D30,$A$7=1," ")</f>
        <v>242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170</v>
      </c>
      <c r="D31" s="15" cm="1">
        <f t="array" ref="D31">_xlfn.IFS(Q31&lt;&gt;1,"",Q31=1,TRUNC((HCPB-C31)*HCPPC))</f>
        <v>54</v>
      </c>
      <c r="E31" s="13">
        <v>169</v>
      </c>
      <c r="F31" s="13">
        <v>245</v>
      </c>
      <c r="G31" s="13">
        <v>147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561</v>
      </c>
      <c r="J31">
        <f t="shared" si="2"/>
        <v>187</v>
      </c>
      <c r="K31" cm="1">
        <f t="array" ref="K31">_xlfn.IFS(Q31&lt;&gt;1,"",Q31=1,I31+(3*D31))</f>
        <v>723</v>
      </c>
      <c r="L31" cm="1">
        <f t="array" ref="L31">_xlfn.IFS(Q31&lt;&gt;1,"",COUNT($E$7:G31)&lt;=hcpng,"",COUNT($E$7:G31)&gt;=hcpng,K31)</f>
        <v>723</v>
      </c>
      <c r="M31" cm="1">
        <f t="array" ref="M31">_xlfn.IFS(Q31=1,SUM($E$7:G31),Q31&lt;&gt;1,"")</f>
        <v>12821</v>
      </c>
      <c r="N31" cm="1">
        <f t="array" ref="N31">_xlfn.IFS(Q31=1,COUNT($E$7:G31),Q31&lt;&gt;1,"")</f>
        <v>75</v>
      </c>
      <c r="O31">
        <f>IF(Q31=1,ROUND(AVERAGE($E$7:G31),2),"")</f>
        <v>170.95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223</v>
      </c>
      <c r="X31" cm="1">
        <f t="array" ref="X31">_xlfn.IFS(AND(Q31=1,COUNT($E$7:G31)&gt;hcpng),F31+D31,$A$7=1," ")</f>
        <v>299</v>
      </c>
      <c r="Y31" cm="1">
        <f t="array" ref="Y31">_xlfn.IFS(AND(Q31=1,COUNT($E$7:G31)&gt;hcpng),G31+D31,$A$7=1," ")</f>
        <v>201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170</v>
      </c>
      <c r="D32" s="15" cm="1">
        <f t="array" ref="D32">_xlfn.IFS(Q32&lt;&gt;1,"",Q32=1,TRUNC((HCPB-C32)*HCPPC))</f>
        <v>54</v>
      </c>
      <c r="E32" s="13">
        <v>169</v>
      </c>
      <c r="F32" s="13">
        <v>209</v>
      </c>
      <c r="G32" s="13">
        <v>173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551</v>
      </c>
      <c r="J32">
        <f t="shared" si="2"/>
        <v>183</v>
      </c>
      <c r="K32" cm="1">
        <f t="array" ref="K32">_xlfn.IFS(Q32&lt;&gt;1,"",Q32=1,I32+(3*D32))</f>
        <v>713</v>
      </c>
      <c r="L32" cm="1">
        <f t="array" ref="L32">_xlfn.IFS(Q32&lt;&gt;1,"",COUNT($E$7:G32)&lt;=hcpng,"",COUNT($E$7:G32)&gt;=hcpng,K32)</f>
        <v>713</v>
      </c>
      <c r="M32" cm="1">
        <f t="array" ref="M32">_xlfn.IFS(Q32=1,SUM($E$7:G32),Q32&lt;&gt;1,"")</f>
        <v>13372</v>
      </c>
      <c r="N32" cm="1">
        <f t="array" ref="N32">_xlfn.IFS(Q32=1,COUNT($E$7:G32),Q32&lt;&gt;1,"")</f>
        <v>78</v>
      </c>
      <c r="O32">
        <f>IF(Q32=1,ROUND(AVERAGE($E$7:G32),2),"")</f>
        <v>171.44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223</v>
      </c>
      <c r="X32" cm="1">
        <f t="array" ref="X32">_xlfn.IFS(AND(Q32=1,COUNT($E$7:G32)&gt;hcpng),F32+D32,$A$7=1," ")</f>
        <v>263</v>
      </c>
      <c r="Y32" cm="1">
        <f t="array" ref="Y32">_xlfn.IFS(AND(Q32=1,COUNT($E$7:G32)&gt;hcpng),G32+D32,$A$7=1," ")</f>
        <v>227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171</v>
      </c>
      <c r="D33" s="15" cm="1">
        <f t="array" ref="D33">_xlfn.IFS(Q33&lt;&gt;1,"",Q33=1,TRUNC((HCPB-C33)*HCPPC))</f>
        <v>53</v>
      </c>
      <c r="E33" s="13">
        <v>199</v>
      </c>
      <c r="F33" s="13">
        <v>255</v>
      </c>
      <c r="G33" s="13">
        <v>190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1"/>
        <v>644</v>
      </c>
      <c r="J33">
        <f t="shared" si="2"/>
        <v>214</v>
      </c>
      <c r="K33" cm="1">
        <f t="array" ref="K33">_xlfn.IFS(Q33&lt;&gt;1,"",Q33=1,I33+(3*D33))</f>
        <v>803</v>
      </c>
      <c r="L33" cm="1">
        <f t="array" ref="L33">_xlfn.IFS(Q33&lt;&gt;1,"",COUNT($E$7:G33)&lt;=hcpng,"",COUNT($E$7:G33)&gt;=hcpng,K33)</f>
        <v>803</v>
      </c>
      <c r="M33" cm="1">
        <f t="array" ref="M33">_xlfn.IFS(Q33=1,SUM($E$7:G33),Q33&lt;&gt;1,"")</f>
        <v>14016</v>
      </c>
      <c r="N33" cm="1">
        <f t="array" ref="N33">_xlfn.IFS(Q33=1,COUNT($E$7:G33),Q33&lt;&gt;1,"")</f>
        <v>81</v>
      </c>
      <c r="O33">
        <f>IF(Q33=1,ROUND(AVERAGE($E$7:G33),2),"")</f>
        <v>173.04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252</v>
      </c>
      <c r="X33" cm="1">
        <f t="array" ref="X33">_xlfn.IFS(AND(Q33=1,COUNT($E$7:G33)&gt;hcpng),F33+D33,$A$7=1," ")</f>
        <v>308</v>
      </c>
      <c r="Y33" cm="1">
        <f t="array" ref="Y33">_xlfn.IFS(AND(Q33=1,COUNT($E$7:G33)&gt;hcpng),G33+D33,$A$7=1," ")</f>
        <v>243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173</v>
      </c>
      <c r="D34" s="15" cm="1">
        <f t="array" ref="D34">_xlfn.IFS(Q34&lt;&gt;1,"",Q34=1,TRUNC((HCPB-C34)*HCPPC))</f>
        <v>51</v>
      </c>
      <c r="E34" s="13">
        <v>179</v>
      </c>
      <c r="F34" s="13">
        <v>201</v>
      </c>
      <c r="G34" s="13">
        <v>181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1"/>
        <v>561</v>
      </c>
      <c r="J34">
        <f t="shared" si="2"/>
        <v>187</v>
      </c>
      <c r="K34" cm="1">
        <f t="array" ref="K34">_xlfn.IFS(Q34&lt;&gt;1,"",Q34=1,I34+(3*D34))</f>
        <v>714</v>
      </c>
      <c r="L34" cm="1">
        <f t="array" ref="L34">_xlfn.IFS(Q34&lt;&gt;1,"",COUNT($E$7:G34)&lt;=hcpng,"",COUNT($E$7:G34)&gt;=hcpng,K34)</f>
        <v>714</v>
      </c>
      <c r="M34" cm="1">
        <f t="array" ref="M34">_xlfn.IFS(Q34=1,SUM($E$7:G34),Q34&lt;&gt;1,"")</f>
        <v>14577</v>
      </c>
      <c r="N34" cm="1">
        <f t="array" ref="N34">_xlfn.IFS(Q34=1,COUNT($E$7:G34),Q34&lt;&gt;1,"")</f>
        <v>84</v>
      </c>
      <c r="O34">
        <f>IF(Q34=1,ROUND(AVERAGE($E$7:G34),2),"")</f>
        <v>173.54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230</v>
      </c>
      <c r="X34" cm="1">
        <f t="array" ref="X34">_xlfn.IFS(AND(Q34=1,COUNT($E$7:G34)&gt;hcpng),F34+D34,$A$7=1," ")</f>
        <v>252</v>
      </c>
      <c r="Y34" cm="1">
        <f t="array" ref="Y34">_xlfn.IFS(AND(Q34=1,COUNT($E$7:G34)&gt;hcpng),G34+D34,$A$7=1," ")</f>
        <v>232</v>
      </c>
      <c r="Z34">
        <f t="shared" si="6"/>
        <v>28</v>
      </c>
      <c r="AA34" cm="1">
        <f t="array" ref="AA34">_xlfn.IFS(COUNTIFS(H34,"#",H33,"#"),A33,COUNTIFS(H34,2,H33,"#"),A33,$A$7=1,"")</f>
        <v>27</v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173</v>
      </c>
      <c r="D35" s="15" cm="1">
        <f t="array" ref="D35">_xlfn.IFS(Q35&lt;&gt;1,"",Q35=1,TRUNC((HCPB-C35)*HCPPC))</f>
        <v>51</v>
      </c>
      <c r="E35" s="71">
        <v>181</v>
      </c>
      <c r="F35" s="71">
        <v>194</v>
      </c>
      <c r="G35" s="71">
        <v>269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>#</v>
      </c>
      <c r="I35">
        <f t="shared" si="1"/>
        <v>644</v>
      </c>
      <c r="J35">
        <f t="shared" si="2"/>
        <v>214</v>
      </c>
      <c r="K35" cm="1">
        <f t="array" ref="K35">_xlfn.IFS(Q35&lt;&gt;1,"",Q35=1,I35+(3*D35))</f>
        <v>797</v>
      </c>
      <c r="L35" cm="1">
        <f t="array" ref="L35">_xlfn.IFS(Q35&lt;&gt;1,"",COUNT($E$7:G35)&lt;=hcpng,"",COUNT($E$7:G35)&gt;=hcpng,K35)</f>
        <v>797</v>
      </c>
      <c r="M35" cm="1">
        <f t="array" ref="M35">_xlfn.IFS(Q35=1,SUM($E$7:G35),Q35&lt;&gt;1,"")</f>
        <v>15221</v>
      </c>
      <c r="N35" cm="1">
        <f t="array" ref="N35">_xlfn.IFS(Q35=1,COUNT($E$7:G35),Q35&lt;&gt;1,"")</f>
        <v>87</v>
      </c>
      <c r="O35">
        <f>IF(Q35=1,ROUND(AVERAGE($E$7:G35),2),"")</f>
        <v>174.95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232</v>
      </c>
      <c r="X35" cm="1">
        <f t="array" ref="X35">_xlfn.IFS(AND(Q35=1,COUNT($E$7:G35)&gt;hcpng),F35+D35,$A$7=1," ")</f>
        <v>245</v>
      </c>
      <c r="Y35" cm="1">
        <f t="array" ref="Y35">_xlfn.IFS(AND(Q35=1,COUNT($E$7:G35)&gt;hcpng),G35+D35,$A$7=1," ")</f>
        <v>320</v>
      </c>
      <c r="Z35">
        <f t="shared" si="6"/>
        <v>29</v>
      </c>
      <c r="AA35" cm="1">
        <f t="array" ref="AA35">_xlfn.IFS(COUNTIFS(H35,"#",H34,"#"),A34,COUNTIFS(H35,2,H34,"#"),A34,$A$7=1,"")</f>
        <v>28</v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174</v>
      </c>
      <c r="D36" s="15" cm="1">
        <f t="array" ref="D36">_xlfn.IFS(Q36&lt;&gt;1,"",Q36=1,TRUNC((HCPB-C36)*HCPPC))</f>
        <v>50</v>
      </c>
      <c r="E36" s="71">
        <v>203</v>
      </c>
      <c r="F36" s="71">
        <v>204</v>
      </c>
      <c r="G36" s="71">
        <v>212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>#</v>
      </c>
      <c r="I36">
        <f t="shared" si="1"/>
        <v>619</v>
      </c>
      <c r="J36">
        <f t="shared" si="2"/>
        <v>206</v>
      </c>
      <c r="K36" cm="1">
        <f t="array" ref="K36">_xlfn.IFS(Q36&lt;&gt;1,"",Q36=1,I36+(3*D36))</f>
        <v>769</v>
      </c>
      <c r="L36" cm="1">
        <f t="array" ref="L36">_xlfn.IFS(Q36&lt;&gt;1,"",COUNT($E$7:G36)&lt;=hcpng,"",COUNT($E$7:G36)&gt;=hcpng,K36)</f>
        <v>769</v>
      </c>
      <c r="M36" cm="1">
        <f t="array" ref="M36">_xlfn.IFS(Q36=1,SUM($E$7:G36),Q36&lt;&gt;1,"")</f>
        <v>15840</v>
      </c>
      <c r="N36" cm="1">
        <f t="array" ref="N36">_xlfn.IFS(Q36=1,COUNT($E$7:G36),Q36&lt;&gt;1,"")</f>
        <v>90</v>
      </c>
      <c r="O36">
        <f>IF(Q36=1,ROUND(AVERAGE($E$7:G36),2),"")</f>
        <v>176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253</v>
      </c>
      <c r="X36" cm="1">
        <f t="array" ref="X36">_xlfn.IFS(AND(Q36=1,COUNT($E$7:G36)&gt;hcpng),F36+D36,$A$7=1," ")</f>
        <v>254</v>
      </c>
      <c r="Y36" cm="1">
        <f t="array" ref="Y36">_xlfn.IFS(AND(Q36=1,COUNT($E$7:G36)&gt;hcpng),G36+D36,$A$7=1," ")</f>
        <v>262</v>
      </c>
      <c r="Z36">
        <f t="shared" si="6"/>
        <v>30</v>
      </c>
      <c r="AA36" cm="1">
        <f t="array" ref="AA36">_xlfn.IFS(COUNTIFS(H36,"#",H35,"#"),A35,COUNTIFS(H36,2,H35,"#"),A35,$A$7=1,"")</f>
        <v>29</v>
      </c>
    </row>
    <row r="37" spans="1:27" ht="14.45" customHeight="1" x14ac:dyDescent="0.2">
      <c r="E37" s="17">
        <f>IF(COUNT(E7:E36)&gt;=1,ROUND(SUM(E7:E36)/COUNT(E7:E36),2),"")</f>
        <v>170.93</v>
      </c>
      <c r="F37" s="17">
        <f>IF(COUNT(F7:F36)&gt;=1,ROUND(SUM(F7:F36)/COUNT(F7:F36),2),"")</f>
        <v>176.33</v>
      </c>
      <c r="G37" s="17">
        <f>IF(COUNT(G7:G36)&gt;=1,ROUND(SUM(G7:G36)/COUNT(G7:G36),2),"")</f>
        <v>180.73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>X</v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>X</v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>X</v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>X</v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>X</v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>X</v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>X</v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>X</v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>X</v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>X</v>
      </c>
      <c r="K63" s="30" t="str" cm="1">
        <f t="array" ref="K63">_xlfn.IFS(COUNT(E27:G27)&lt;=0,"",AND(COUNT($E$7:$G27)&gt;=hcpma,OR(E27&gt;=(C27+G75OV),F27&gt;=(C27+G75OV),G27&gt;=(C27+G75OV))),"X",10&lt;11,"")</f>
        <v>X</v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>X</v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>X</v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>X</v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>X</v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>X</v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>X</v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>X</v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09" priority="2">
      <formula>MOD(ROW(),2)=0</formula>
    </cfRule>
  </conditionalFormatting>
  <conditionalFormatting sqref="E7:G34">
    <cfRule type="expression" dxfId="108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F32D-E99C-4351-9917-2717D7F8FE76}">
  <sheetPr codeName="Sheet3"/>
  <dimension ref="A1:AC54"/>
  <sheetViews>
    <sheetView topLeftCell="A13" zoomScaleNormal="100" workbookViewId="0">
      <selection activeCell="C42" sqref="C42"/>
    </sheetView>
  </sheetViews>
  <sheetFormatPr defaultRowHeight="12.75" x14ac:dyDescent="0.2"/>
  <cols>
    <col min="1" max="1" width="6.42578125" customWidth="1"/>
    <col min="2" max="2" width="15.28515625" customWidth="1"/>
    <col min="3" max="5" width="6.7109375" customWidth="1"/>
    <col min="6" max="6" width="6.28515625" customWidth="1"/>
    <col min="7" max="7" width="6.42578125" customWidth="1"/>
    <col min="8" max="8" width="7.140625" customWidth="1"/>
    <col min="9" max="9" width="7.5703125" customWidth="1"/>
    <col min="10" max="10" width="9" customWidth="1"/>
    <col min="11" max="11" width="6.85546875" customWidth="1"/>
    <col min="12" max="12" width="9.85546875" customWidth="1"/>
    <col min="13" max="14" width="8" hidden="1" customWidth="1"/>
    <col min="15" max="15" width="7.140625" customWidth="1"/>
    <col min="16" max="16" width="7.7109375" customWidth="1"/>
    <col min="17" max="17" width="7.42578125" customWidth="1"/>
    <col min="18" max="18" width="7.7109375" customWidth="1"/>
    <col min="19" max="19" width="8.28515625" customWidth="1"/>
    <col min="20" max="20" width="8.5703125" customWidth="1"/>
    <col min="21" max="21" width="2.85546875" hidden="1" customWidth="1"/>
    <col min="22" max="22" width="4.28515625" hidden="1" customWidth="1"/>
    <col min="23" max="23" width="4.85546875" hidden="1" customWidth="1"/>
    <col min="24" max="24" width="6" hidden="1" customWidth="1"/>
    <col min="25" max="26" width="9.28515625" hidden="1" customWidth="1"/>
    <col min="27" max="27" width="7.140625" hidden="1" customWidth="1"/>
    <col min="28" max="28" width="6.28515625" hidden="1" customWidth="1"/>
    <col min="29" max="29" width="7" hidden="1" customWidth="1"/>
  </cols>
  <sheetData>
    <row r="1" spans="1:23" x14ac:dyDescent="0.2">
      <c r="B1" s="44" t="s">
        <v>100</v>
      </c>
      <c r="C1" s="45"/>
      <c r="D1" s="45"/>
      <c r="E1" s="46"/>
    </row>
    <row r="3" spans="1:23" x14ac:dyDescent="0.2">
      <c r="A3" s="18"/>
      <c r="B3" s="38">
        <f ca="1">NOW()</f>
        <v>45395.724549537037</v>
      </c>
      <c r="C3" s="19" t="s">
        <v>77</v>
      </c>
      <c r="D3" s="38"/>
      <c r="J3" s="18"/>
    </row>
    <row r="4" spans="1:23" x14ac:dyDescent="0.2">
      <c r="A4" s="19"/>
      <c r="B4" s="39"/>
    </row>
    <row r="5" spans="1:23" x14ac:dyDescent="0.2">
      <c r="A5" s="19" t="s">
        <v>49</v>
      </c>
      <c r="B5" s="18"/>
    </row>
    <row r="6" spans="1:23" x14ac:dyDescent="0.2">
      <c r="A6" t="s">
        <v>38</v>
      </c>
      <c r="B6" s="3"/>
      <c r="C6" s="41">
        <v>12</v>
      </c>
    </row>
    <row r="7" spans="1:23" x14ac:dyDescent="0.2">
      <c r="A7" t="s">
        <v>37</v>
      </c>
      <c r="C7" s="40">
        <v>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3" x14ac:dyDescent="0.2">
      <c r="A8" t="s">
        <v>36</v>
      </c>
      <c r="C8" s="40">
        <v>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3" x14ac:dyDescent="0.2">
      <c r="A9" t="s">
        <v>95</v>
      </c>
      <c r="C9" s="42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3" x14ac:dyDescent="0.2">
      <c r="A10" s="27" t="s">
        <v>49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3" x14ac:dyDescent="0.2">
      <c r="A11" t="s">
        <v>47</v>
      </c>
      <c r="C11" s="41">
        <v>230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3" x14ac:dyDescent="0.2">
      <c r="A12" t="s">
        <v>48</v>
      </c>
      <c r="C12" s="43">
        <v>0.9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3" x14ac:dyDescent="0.2">
      <c r="A13" s="27" t="s">
        <v>49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3" x14ac:dyDescent="0.2">
      <c r="A14" t="s">
        <v>35</v>
      </c>
      <c r="B14" t="s">
        <v>71</v>
      </c>
      <c r="C14" s="1"/>
      <c r="D14" s="1"/>
      <c r="E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V14">
        <f>MAX(C15:E44)</f>
        <v>30</v>
      </c>
      <c r="W14">
        <f>MAX(V15:X44)</f>
        <v>0</v>
      </c>
    </row>
    <row r="15" spans="1:23" x14ac:dyDescent="0.2">
      <c r="A15" s="13">
        <v>1</v>
      </c>
      <c r="B15" s="56">
        <v>45175</v>
      </c>
      <c r="C15" s="41"/>
      <c r="D15" t="str">
        <f>IF(TRIM(C15)="X",A15,"")</f>
        <v/>
      </c>
    </row>
    <row r="16" spans="1:23" x14ac:dyDescent="0.2">
      <c r="A16" s="13">
        <v>2</v>
      </c>
      <c r="B16" s="53">
        <v>45182</v>
      </c>
      <c r="C16" s="40"/>
      <c r="D16" t="str">
        <f t="shared" ref="D16:D54" si="0">IF(TRIM(C16)="X",A16,"")</f>
        <v/>
      </c>
    </row>
    <row r="17" spans="1:4" x14ac:dyDescent="0.2">
      <c r="A17" s="13">
        <v>3</v>
      </c>
      <c r="B17" s="53">
        <v>45189</v>
      </c>
      <c r="C17" s="40"/>
      <c r="D17" t="str">
        <f t="shared" si="0"/>
        <v/>
      </c>
    </row>
    <row r="18" spans="1:4" x14ac:dyDescent="0.2">
      <c r="A18" s="13">
        <v>4</v>
      </c>
      <c r="B18" s="53">
        <v>45196</v>
      </c>
      <c r="C18" s="40"/>
      <c r="D18" t="str">
        <f t="shared" si="0"/>
        <v/>
      </c>
    </row>
    <row r="19" spans="1:4" x14ac:dyDescent="0.2">
      <c r="A19" s="13">
        <v>5</v>
      </c>
      <c r="B19" s="53">
        <v>45203</v>
      </c>
      <c r="C19" s="40"/>
      <c r="D19" t="str">
        <f t="shared" si="0"/>
        <v/>
      </c>
    </row>
    <row r="20" spans="1:4" x14ac:dyDescent="0.2">
      <c r="A20" s="13">
        <v>6</v>
      </c>
      <c r="B20" s="53">
        <v>45210</v>
      </c>
      <c r="C20" s="40"/>
      <c r="D20" t="str">
        <f t="shared" si="0"/>
        <v/>
      </c>
    </row>
    <row r="21" spans="1:4" x14ac:dyDescent="0.2">
      <c r="A21" s="13">
        <v>7</v>
      </c>
      <c r="B21" s="53">
        <v>45217</v>
      </c>
      <c r="C21" s="40"/>
      <c r="D21" t="str">
        <f t="shared" si="0"/>
        <v/>
      </c>
    </row>
    <row r="22" spans="1:4" x14ac:dyDescent="0.2">
      <c r="A22" s="13">
        <v>8</v>
      </c>
      <c r="B22" s="53">
        <v>45224</v>
      </c>
      <c r="C22" s="40"/>
      <c r="D22" t="str">
        <f t="shared" si="0"/>
        <v/>
      </c>
    </row>
    <row r="23" spans="1:4" x14ac:dyDescent="0.2">
      <c r="A23" s="13">
        <v>9</v>
      </c>
      <c r="B23" s="53">
        <v>45231</v>
      </c>
      <c r="C23" s="40"/>
      <c r="D23" t="str">
        <f t="shared" si="0"/>
        <v/>
      </c>
    </row>
    <row r="24" spans="1:4" x14ac:dyDescent="0.2">
      <c r="A24" s="13">
        <v>10</v>
      </c>
      <c r="B24" s="53">
        <v>45238</v>
      </c>
      <c r="C24" s="40"/>
      <c r="D24" t="str">
        <f t="shared" si="0"/>
        <v/>
      </c>
    </row>
    <row r="25" spans="1:4" x14ac:dyDescent="0.2">
      <c r="A25" s="13">
        <v>11</v>
      </c>
      <c r="B25" s="54">
        <v>45245</v>
      </c>
      <c r="C25" s="40"/>
      <c r="D25" t="str">
        <f t="shared" si="0"/>
        <v/>
      </c>
    </row>
    <row r="26" spans="1:4" x14ac:dyDescent="0.2">
      <c r="A26" s="13">
        <v>12</v>
      </c>
      <c r="B26" s="53">
        <v>45259</v>
      </c>
      <c r="C26" s="40"/>
      <c r="D26" t="str">
        <f t="shared" si="0"/>
        <v/>
      </c>
    </row>
    <row r="27" spans="1:4" x14ac:dyDescent="0.2">
      <c r="A27" s="13">
        <v>13</v>
      </c>
      <c r="B27" s="53">
        <v>45266</v>
      </c>
      <c r="C27" s="40"/>
      <c r="D27" t="str">
        <f t="shared" si="0"/>
        <v/>
      </c>
    </row>
    <row r="28" spans="1:4" x14ac:dyDescent="0.2">
      <c r="A28" s="13">
        <v>14</v>
      </c>
      <c r="B28" s="53">
        <v>45273</v>
      </c>
      <c r="C28" s="40"/>
      <c r="D28" t="str">
        <f t="shared" si="0"/>
        <v/>
      </c>
    </row>
    <row r="29" spans="1:4" x14ac:dyDescent="0.2">
      <c r="A29" s="13">
        <v>15</v>
      </c>
      <c r="B29" s="53">
        <v>45280</v>
      </c>
      <c r="C29" s="40"/>
      <c r="D29" t="str">
        <f t="shared" si="0"/>
        <v/>
      </c>
    </row>
    <row r="30" spans="1:4" x14ac:dyDescent="0.2">
      <c r="A30" s="13">
        <v>16</v>
      </c>
      <c r="B30" s="53">
        <v>45294</v>
      </c>
      <c r="C30" s="40"/>
      <c r="D30" t="str">
        <f t="shared" si="0"/>
        <v/>
      </c>
    </row>
    <row r="31" spans="1:4" x14ac:dyDescent="0.2">
      <c r="A31" s="13">
        <v>17</v>
      </c>
      <c r="B31" s="53">
        <v>45301</v>
      </c>
      <c r="C31" s="40"/>
      <c r="D31" t="str">
        <f t="shared" si="0"/>
        <v/>
      </c>
    </row>
    <row r="32" spans="1:4" x14ac:dyDescent="0.2">
      <c r="A32" s="13">
        <v>18</v>
      </c>
      <c r="B32" s="53">
        <v>45308</v>
      </c>
      <c r="C32" s="40"/>
      <c r="D32" t="str">
        <f t="shared" si="0"/>
        <v/>
      </c>
    </row>
    <row r="33" spans="1:5" x14ac:dyDescent="0.2">
      <c r="A33" s="13">
        <v>19</v>
      </c>
      <c r="B33" s="53">
        <v>45315</v>
      </c>
      <c r="C33" s="40"/>
      <c r="D33" t="str">
        <f t="shared" si="0"/>
        <v/>
      </c>
    </row>
    <row r="34" spans="1:5" x14ac:dyDescent="0.2">
      <c r="A34" s="13">
        <v>20</v>
      </c>
      <c r="B34" s="53">
        <v>45322</v>
      </c>
      <c r="C34" s="40"/>
      <c r="D34" t="str">
        <f t="shared" si="0"/>
        <v/>
      </c>
    </row>
    <row r="35" spans="1:5" x14ac:dyDescent="0.2">
      <c r="A35" s="13">
        <v>21</v>
      </c>
      <c r="B35" s="53">
        <v>45329</v>
      </c>
      <c r="C35" s="40"/>
      <c r="D35" t="str">
        <f t="shared" si="0"/>
        <v/>
      </c>
    </row>
    <row r="36" spans="1:5" x14ac:dyDescent="0.2">
      <c r="A36" s="13">
        <v>22</v>
      </c>
      <c r="B36" s="53">
        <v>45336</v>
      </c>
      <c r="C36" s="40"/>
      <c r="D36" t="str">
        <f t="shared" si="0"/>
        <v/>
      </c>
    </row>
    <row r="37" spans="1:5" x14ac:dyDescent="0.2">
      <c r="A37" s="13">
        <v>23</v>
      </c>
      <c r="B37" s="53">
        <v>45343</v>
      </c>
      <c r="C37" s="40"/>
      <c r="D37" t="str">
        <f t="shared" si="0"/>
        <v/>
      </c>
    </row>
    <row r="38" spans="1:5" x14ac:dyDescent="0.2">
      <c r="A38" s="13">
        <v>24</v>
      </c>
      <c r="B38" s="53">
        <v>45350</v>
      </c>
      <c r="C38" s="40"/>
      <c r="D38" t="str">
        <f t="shared" si="0"/>
        <v/>
      </c>
    </row>
    <row r="39" spans="1:5" x14ac:dyDescent="0.2">
      <c r="A39" s="13">
        <v>25</v>
      </c>
      <c r="B39" s="53">
        <v>45357</v>
      </c>
      <c r="C39" s="40"/>
      <c r="D39" t="str">
        <f t="shared" si="0"/>
        <v/>
      </c>
    </row>
    <row r="40" spans="1:5" x14ac:dyDescent="0.2">
      <c r="A40" s="13">
        <v>26</v>
      </c>
      <c r="B40" s="53">
        <v>45364</v>
      </c>
      <c r="C40" s="40"/>
      <c r="D40" t="str">
        <f t="shared" si="0"/>
        <v/>
      </c>
    </row>
    <row r="41" spans="1:5" x14ac:dyDescent="0.2">
      <c r="A41" s="13">
        <v>27</v>
      </c>
      <c r="B41" s="53">
        <v>45371</v>
      </c>
      <c r="C41" s="40"/>
      <c r="D41" t="str">
        <f t="shared" si="0"/>
        <v/>
      </c>
    </row>
    <row r="42" spans="1:5" x14ac:dyDescent="0.2">
      <c r="A42" s="13">
        <v>28</v>
      </c>
      <c r="B42" s="53">
        <v>45378</v>
      </c>
      <c r="C42" s="40"/>
      <c r="D42" t="str">
        <f t="shared" si="0"/>
        <v/>
      </c>
    </row>
    <row r="43" spans="1:5" x14ac:dyDescent="0.2">
      <c r="A43" s="13">
        <v>29</v>
      </c>
      <c r="B43" s="53">
        <v>45385</v>
      </c>
      <c r="C43" s="40"/>
      <c r="D43" t="str">
        <f t="shared" si="0"/>
        <v/>
      </c>
    </row>
    <row r="44" spans="1:5" x14ac:dyDescent="0.2">
      <c r="A44" s="13">
        <v>30</v>
      </c>
      <c r="B44" s="55">
        <v>45392</v>
      </c>
      <c r="C44" s="61" t="s">
        <v>161</v>
      </c>
      <c r="D44">
        <f t="shared" si="0"/>
        <v>30</v>
      </c>
    </row>
    <row r="45" spans="1:5" x14ac:dyDescent="0.2">
      <c r="A45" s="13">
        <v>31</v>
      </c>
      <c r="B45" s="4"/>
      <c r="C45" s="17"/>
      <c r="D45" t="str">
        <f t="shared" si="0"/>
        <v/>
      </c>
      <c r="E45" s="2"/>
    </row>
    <row r="46" spans="1:5" x14ac:dyDescent="0.2">
      <c r="A46" s="13">
        <v>32</v>
      </c>
      <c r="B46" s="4"/>
      <c r="D46" t="str">
        <f t="shared" si="0"/>
        <v/>
      </c>
    </row>
    <row r="47" spans="1:5" x14ac:dyDescent="0.2">
      <c r="A47" s="13">
        <v>33</v>
      </c>
      <c r="B47" s="4"/>
      <c r="D47" t="str">
        <f t="shared" si="0"/>
        <v/>
      </c>
    </row>
    <row r="48" spans="1:5" x14ac:dyDescent="0.2">
      <c r="A48" s="13">
        <v>34</v>
      </c>
      <c r="B48" s="4"/>
      <c r="D48" t="str">
        <f t="shared" si="0"/>
        <v/>
      </c>
    </row>
    <row r="49" spans="1:4" x14ac:dyDescent="0.2">
      <c r="A49" s="13">
        <v>35</v>
      </c>
      <c r="B49" s="4"/>
      <c r="D49" t="str">
        <f t="shared" si="0"/>
        <v/>
      </c>
    </row>
    <row r="50" spans="1:4" x14ac:dyDescent="0.2">
      <c r="A50" s="13">
        <v>36</v>
      </c>
      <c r="B50" s="4"/>
      <c r="D50" t="str">
        <f t="shared" si="0"/>
        <v/>
      </c>
    </row>
    <row r="51" spans="1:4" x14ac:dyDescent="0.2">
      <c r="A51" s="13">
        <v>37</v>
      </c>
      <c r="B51" s="4"/>
      <c r="D51" t="str">
        <f t="shared" si="0"/>
        <v/>
      </c>
    </row>
    <row r="52" spans="1:4" x14ac:dyDescent="0.2">
      <c r="A52" s="13">
        <v>38</v>
      </c>
      <c r="B52" s="4"/>
      <c r="D52" t="str">
        <f t="shared" si="0"/>
        <v/>
      </c>
    </row>
    <row r="53" spans="1:4" x14ac:dyDescent="0.2">
      <c r="A53" s="13">
        <v>39</v>
      </c>
      <c r="B53" s="4"/>
      <c r="D53" t="str">
        <f t="shared" si="0"/>
        <v/>
      </c>
    </row>
    <row r="54" spans="1:4" x14ac:dyDescent="0.2">
      <c r="A54" s="13">
        <v>40</v>
      </c>
      <c r="B54" s="4"/>
      <c r="D54" t="str">
        <f t="shared" si="0"/>
        <v/>
      </c>
    </row>
  </sheetData>
  <pageMargins left="0.5" right="0.5" top="0.3" bottom="0.3" header="0.5" footer="0.5"/>
  <pageSetup scale="99" orientation="portrait" horizontalDpi="4294967294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6A756-C28E-438F-927D-82F876C143AE}">
  <sheetPr codeName="Sheet18"/>
  <dimension ref="A1:AB73"/>
  <sheetViews>
    <sheetView topLeftCell="B15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14</v>
      </c>
      <c r="AB2" t="s">
        <v>72</v>
      </c>
    </row>
    <row r="3" spans="1:28" ht="14.45" customHeight="1" x14ac:dyDescent="0.25">
      <c r="A3" s="6" t="s">
        <v>7</v>
      </c>
      <c r="B3" s="22" t="s">
        <v>112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YES</v>
      </c>
      <c r="K3" t="str" cm="1">
        <f t="array" ref="K3">_xlfn.IFS(MAX(PA)&gt;B2,"",AND(SUM(Q7:Q36)&lt;30,SUM(Q7:Q36)=B2),"So Far",SUM(Q7:Q36)=30,"Good",SUM(Q7:Q36)&lt;&gt;B2,"")</f>
        <v>Good</v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645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248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299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137</v>
      </c>
      <c r="D7" s="15" cm="1">
        <f t="array" ref="D7">_xlfn.IFS(Q7&lt;&gt;1,"",Q7=1,TRUNC((HCPB-C7)*HCPPC))</f>
        <v>83</v>
      </c>
      <c r="E7" s="13">
        <v>138</v>
      </c>
      <c r="F7" s="13">
        <v>150</v>
      </c>
      <c r="G7" s="13">
        <v>123</v>
      </c>
      <c r="H7" s="16"/>
      <c r="I7">
        <f>IF(Q7=1,SUM(E7:G7),"")</f>
        <v>411</v>
      </c>
      <c r="J7">
        <f>IF(Q7=1,TRUNC(AVERAGE(E7:G7),0),"")</f>
        <v>137</v>
      </c>
      <c r="K7" cm="1">
        <f t="array" ref="K7">_xlfn.IFS(Q7&lt;&gt;1,"",Q7=1,I7+(3*D7))</f>
        <v>660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411</v>
      </c>
      <c r="N7" cm="1">
        <f t="array" ref="N7">_xlfn.IFS(Q7=1,COUNT($E$7:G7),Q7&lt;&gt;1,"")</f>
        <v>3</v>
      </c>
      <c r="O7">
        <f>IF(Q7=1,ROUND(AVERAGE($E$7:G7),2),"")</f>
        <v>137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137</v>
      </c>
      <c r="D8" s="15" cm="1">
        <f t="array" ref="D8">_xlfn.IFS(Q8&lt;&gt;1,"",Q8=1,TRUNC((HCPB-C8)*HCPPC))</f>
        <v>83</v>
      </c>
      <c r="E8" s="13">
        <v>167</v>
      </c>
      <c r="F8" s="13">
        <v>201</v>
      </c>
      <c r="G8" s="13">
        <v>168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536</v>
      </c>
      <c r="J8">
        <f t="shared" ref="J8:J36" si="2">IF(Q8=1,TRUNC(AVERAGE(E8:G8),0),"")</f>
        <v>178</v>
      </c>
      <c r="K8" cm="1">
        <f t="array" ref="K8">_xlfn.IFS(Q8&lt;&gt;1,"",Q8=1,I8+(3*D8))</f>
        <v>785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947</v>
      </c>
      <c r="N8" cm="1">
        <f t="array" ref="N8">_xlfn.IFS(Q8=1,COUNT($E$7:G8),Q8&lt;&gt;1,"")</f>
        <v>6</v>
      </c>
      <c r="O8">
        <f>IF(Q8=1,ROUND(AVERAGE($E$7:G8),2),"")</f>
        <v>157.83000000000001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157</v>
      </c>
      <c r="D9" s="15" cm="1">
        <f t="array" ref="D9">_xlfn.IFS(Q9&lt;&gt;1,"",Q9=1,TRUNC((HCPB-C9)*HCPPC))</f>
        <v>65</v>
      </c>
      <c r="E9" s="13">
        <v>205</v>
      </c>
      <c r="F9" s="13">
        <v>191</v>
      </c>
      <c r="G9" s="13">
        <v>193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589</v>
      </c>
      <c r="J9">
        <f t="shared" si="2"/>
        <v>196</v>
      </c>
      <c r="K9" cm="1">
        <f t="array" ref="K9">_xlfn.IFS(Q9&lt;&gt;1,"",Q9=1,I9+(3*D9))</f>
        <v>784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1536</v>
      </c>
      <c r="N9" cm="1">
        <f t="array" ref="N9">_xlfn.IFS(Q9=1,COUNT($E$7:G9),Q9&lt;&gt;1,"")</f>
        <v>9</v>
      </c>
      <c r="O9">
        <f>IF(Q9=1,ROUND(AVERAGE($E$7:G9),2),"")</f>
        <v>170.67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170</v>
      </c>
      <c r="D10" s="15" cm="1">
        <f t="array" ref="D10">_xlfn.IFS(Q10&lt;&gt;1,"",Q10=1,TRUNC((HCPB-C10)*HCPPC))</f>
        <v>54</v>
      </c>
      <c r="E10" s="13">
        <v>172</v>
      </c>
      <c r="F10" s="13">
        <v>194</v>
      </c>
      <c r="G10" s="13">
        <v>232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598</v>
      </c>
      <c r="J10">
        <f t="shared" si="2"/>
        <v>199</v>
      </c>
      <c r="K10" cm="1">
        <f t="array" ref="K10">_xlfn.IFS(Q10&lt;&gt;1,"",Q10=1,I10+(3*D10))</f>
        <v>760</v>
      </c>
      <c r="L10" cm="1">
        <f t="array" ref="L10">_xlfn.IFS(Q10&lt;&gt;1,"",COUNT($E$7:G10)&lt;=hcpng,"",COUNT($E$7:G10)&gt;=hcpng,K10)</f>
        <v>760</v>
      </c>
      <c r="M10" cm="1">
        <f t="array" ref="M10">_xlfn.IFS(Q10=1,SUM($E$7:G10),Q10&lt;&gt;1,"")</f>
        <v>2134</v>
      </c>
      <c r="N10" cm="1">
        <f t="array" ref="N10">_xlfn.IFS(Q10=1,COUNT($E$7:G10),Q10&lt;&gt;1,"")</f>
        <v>12</v>
      </c>
      <c r="O10">
        <f>IF(Q10=1,ROUND(AVERAGE($E$7:G10),2),"")</f>
        <v>177.83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226</v>
      </c>
      <c r="X10" cm="1">
        <f t="array" ref="X10">_xlfn.IFS(AND(Q10=1,COUNT($E$7:G10)&gt;hcpng),F10+D10,$A$7=1," ")</f>
        <v>248</v>
      </c>
      <c r="Y10" cm="1">
        <f t="array" ref="Y10">_xlfn.IFS(AND(Q10=1,COUNT($E$7:G10)&gt;hcpng),G10+D10,$A$7=1," ")</f>
        <v>286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177</v>
      </c>
      <c r="D11" s="15" cm="1">
        <f t="array" ref="D11">_xlfn.IFS(Q11&lt;&gt;1,"",Q11=1,TRUNC((HCPB-C11)*HCPPC))</f>
        <v>47</v>
      </c>
      <c r="E11" s="13">
        <v>174</v>
      </c>
      <c r="F11" s="13">
        <v>153</v>
      </c>
      <c r="G11" s="13">
        <v>147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474</v>
      </c>
      <c r="J11">
        <f t="shared" si="2"/>
        <v>158</v>
      </c>
      <c r="K11" cm="1">
        <f t="array" ref="K11">_xlfn.IFS(Q11&lt;&gt;1,"",Q11=1,I11+(3*D11))</f>
        <v>615</v>
      </c>
      <c r="L11" cm="1">
        <f t="array" ref="L11">_xlfn.IFS(Q11&lt;&gt;1,"",COUNT($E$7:G11)&lt;=hcpng,"",COUNT($E$7:G11)&gt;=hcpng,K11)</f>
        <v>615</v>
      </c>
      <c r="M11" cm="1">
        <f t="array" ref="M11">_xlfn.IFS(Q11=1,SUM($E$7:G11),Q11&lt;&gt;1,"")</f>
        <v>2608</v>
      </c>
      <c r="N11" cm="1">
        <f t="array" ref="N11">_xlfn.IFS(Q11=1,COUNT($E$7:G11),Q11&lt;&gt;1,"")</f>
        <v>15</v>
      </c>
      <c r="O11">
        <f>IF(Q11=1,ROUND(AVERAGE($E$7:G11),2),"")</f>
        <v>173.87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221</v>
      </c>
      <c r="X11" cm="1">
        <f t="array" ref="X11">_xlfn.IFS(AND(Q11=1,COUNT($E$7:G11)&gt;hcpng),F11+D11,$A$7=1," ")</f>
        <v>200</v>
      </c>
      <c r="Y11" cm="1">
        <f t="array" ref="Y11">_xlfn.IFS(AND(Q11=1,COUNT($E$7:G11)&gt;hcpng),G11+D11,$A$7=1," ")</f>
        <v>194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173</v>
      </c>
      <c r="D12" s="15" cm="1">
        <f t="array" ref="D12">_xlfn.IFS(Q12&lt;&gt;1,"",Q12=1,TRUNC((HCPB-C12)*HCPPC))</f>
        <v>51</v>
      </c>
      <c r="E12" s="13">
        <v>195</v>
      </c>
      <c r="F12" s="13">
        <v>132</v>
      </c>
      <c r="G12" s="13">
        <v>175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502</v>
      </c>
      <c r="J12">
        <f t="shared" si="2"/>
        <v>167</v>
      </c>
      <c r="K12" cm="1">
        <f t="array" ref="K12">_xlfn.IFS(Q12&lt;&gt;1,"",Q12=1,I12+(3*D12))</f>
        <v>655</v>
      </c>
      <c r="L12" cm="1">
        <f t="array" ref="L12">_xlfn.IFS(Q12&lt;&gt;1,"",COUNT($E$7:G12)&lt;=hcpng,"",COUNT($E$7:G12)&gt;=hcpng,K12)</f>
        <v>655</v>
      </c>
      <c r="M12" cm="1">
        <f t="array" ref="M12">_xlfn.IFS(Q12=1,SUM($E$7:G12),Q12&lt;&gt;1,"")</f>
        <v>3110</v>
      </c>
      <c r="N12" cm="1">
        <f t="array" ref="N12">_xlfn.IFS(Q12=1,COUNT($E$7:G12),Q12&lt;&gt;1,"")</f>
        <v>18</v>
      </c>
      <c r="O12">
        <f>IF(Q12=1,ROUND(AVERAGE($E$7:G12),2),"")</f>
        <v>172.78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246</v>
      </c>
      <c r="X12" cm="1">
        <f t="array" ref="X12">_xlfn.IFS(AND(Q12=1,COUNT($E$7:G12)&gt;hcpng),F12+D12,$A$7=1," ")</f>
        <v>183</v>
      </c>
      <c r="Y12" cm="1">
        <f t="array" ref="Y12">_xlfn.IFS(AND(Q12=1,COUNT($E$7:G12)&gt;hcpng),G12+D12,$A$7=1," ")</f>
        <v>226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172</v>
      </c>
      <c r="D13" s="15" cm="1">
        <f t="array" ref="D13">_xlfn.IFS(Q13&lt;&gt;1,"",Q13=1,TRUNC((HCPB-C13)*HCPPC))</f>
        <v>52</v>
      </c>
      <c r="E13" s="13">
        <v>159</v>
      </c>
      <c r="F13" s="13">
        <v>124</v>
      </c>
      <c r="G13" s="13">
        <v>146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429</v>
      </c>
      <c r="J13">
        <f t="shared" si="2"/>
        <v>143</v>
      </c>
      <c r="K13" cm="1">
        <f t="array" ref="K13">_xlfn.IFS(Q13&lt;&gt;1,"",Q13=1,I13+(3*D13))</f>
        <v>585</v>
      </c>
      <c r="L13" cm="1">
        <f t="array" ref="L13">_xlfn.IFS(Q13&lt;&gt;1,"",COUNT($E$7:G13)&lt;=hcpng,"",COUNT($E$7:G13)&gt;=hcpng,K13)</f>
        <v>585</v>
      </c>
      <c r="M13" cm="1">
        <f t="array" ref="M13">_xlfn.IFS(Q13=1,SUM($E$7:G13),Q13&lt;&gt;1,"")</f>
        <v>3539</v>
      </c>
      <c r="N13" cm="1">
        <f t="array" ref="N13">_xlfn.IFS(Q13=1,COUNT($E$7:G13),Q13&lt;&gt;1,"")</f>
        <v>21</v>
      </c>
      <c r="O13">
        <f>IF(Q13=1,ROUND(AVERAGE($E$7:G13),2),"")</f>
        <v>168.52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211</v>
      </c>
      <c r="X13" cm="1">
        <f t="array" ref="X13">_xlfn.IFS(AND(Q13=1,COUNT($E$7:G13)&gt;hcpng),F13+D13,$A$7=1," ")</f>
        <v>176</v>
      </c>
      <c r="Y13" cm="1">
        <f t="array" ref="Y13">_xlfn.IFS(AND(Q13=1,COUNT($E$7:G13)&gt;hcpng),G13+D13,$A$7=1," ")</f>
        <v>198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168</v>
      </c>
      <c r="D14" s="15" cm="1">
        <f t="array" ref="D14">_xlfn.IFS(Q14&lt;&gt;1,"",Q14=1,TRUNC((HCPB-C14)*HCPPC))</f>
        <v>55</v>
      </c>
      <c r="E14" s="13">
        <v>171</v>
      </c>
      <c r="F14" s="13">
        <v>191</v>
      </c>
      <c r="G14" s="13">
        <v>196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1"/>
        <v>558</v>
      </c>
      <c r="J14">
        <f t="shared" si="2"/>
        <v>186</v>
      </c>
      <c r="K14" cm="1">
        <f t="array" ref="K14">_xlfn.IFS(Q14&lt;&gt;1,"",Q14=1,I14+(3*D14))</f>
        <v>723</v>
      </c>
      <c r="L14" cm="1">
        <f t="array" ref="L14">_xlfn.IFS(Q14&lt;&gt;1,"",COUNT($E$7:G14)&lt;=hcpng,"",COUNT($E$7:G14)&gt;=hcpng,K14)</f>
        <v>723</v>
      </c>
      <c r="M14" cm="1">
        <f t="array" ref="M14">_xlfn.IFS(Q14=1,SUM($E$7:G14),Q14&lt;&gt;1,"")</f>
        <v>4097</v>
      </c>
      <c r="N14" cm="1">
        <f t="array" ref="N14">_xlfn.IFS(Q14=1,COUNT($E$7:G14),Q14&lt;&gt;1,"")</f>
        <v>24</v>
      </c>
      <c r="O14">
        <f>IF(Q14=1,ROUND(AVERAGE($E$7:G14),2),"")</f>
        <v>170.71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226</v>
      </c>
      <c r="X14" cm="1">
        <f t="array" ref="X14">_xlfn.IFS(AND(Q14=1,COUNT($E$7:G14)&gt;hcpng),F14+D14,$A$7=1," ")</f>
        <v>246</v>
      </c>
      <c r="Y14" cm="1">
        <f t="array" ref="Y14">_xlfn.IFS(AND(Q14=1,COUNT($E$7:G14)&gt;hcpng),G14+D14,$A$7=1," ")</f>
        <v>251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170</v>
      </c>
      <c r="D15" s="15" cm="1">
        <f t="array" ref="D15">_xlfn.IFS(Q15&lt;&gt;1,"",Q15=1,TRUNC((HCPB-C15)*HCPPC))</f>
        <v>54</v>
      </c>
      <c r="E15" s="13">
        <v>130</v>
      </c>
      <c r="F15" s="13">
        <v>152</v>
      </c>
      <c r="G15" s="13">
        <v>189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471</v>
      </c>
      <c r="J15">
        <f t="shared" si="2"/>
        <v>157</v>
      </c>
      <c r="K15" cm="1">
        <f t="array" ref="K15">_xlfn.IFS(Q15&lt;&gt;1,"",Q15=1,I15+(3*D15))</f>
        <v>633</v>
      </c>
      <c r="L15" cm="1">
        <f t="array" ref="L15">_xlfn.IFS(Q15&lt;&gt;1,"",COUNT($E$7:G15)&lt;=hcpng,"",COUNT($E$7:G15)&gt;=hcpng,K15)</f>
        <v>633</v>
      </c>
      <c r="M15" cm="1">
        <f t="array" ref="M15">_xlfn.IFS(Q15=1,SUM($E$7:G15),Q15&lt;&gt;1,"")</f>
        <v>4568</v>
      </c>
      <c r="N15" cm="1">
        <f t="array" ref="N15">_xlfn.IFS(Q15=1,COUNT($E$7:G15),Q15&lt;&gt;1,"")</f>
        <v>27</v>
      </c>
      <c r="O15">
        <f>IF(Q15=1,ROUND(AVERAGE($E$7:G15),2),"")</f>
        <v>169.19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184</v>
      </c>
      <c r="X15" cm="1">
        <f t="array" ref="X15">_xlfn.IFS(AND(Q15=1,COUNT($E$7:G15)&gt;hcpng),F15+D15,$A$7=1," ")</f>
        <v>206</v>
      </c>
      <c r="Y15" cm="1">
        <f t="array" ref="Y15">_xlfn.IFS(AND(Q15=1,COUNT($E$7:G15)&gt;hcpng),G15+D15,$A$7=1," ")</f>
        <v>243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169</v>
      </c>
      <c r="D16" s="15" cm="1">
        <f t="array" ref="D16">_xlfn.IFS(Q16&lt;&gt;1,"",Q16=1,TRUNC((HCPB-C16)*HCPPC))</f>
        <v>54</v>
      </c>
      <c r="E16" s="13">
        <v>185</v>
      </c>
      <c r="F16" s="13">
        <v>149</v>
      </c>
      <c r="G16" s="13">
        <v>133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467</v>
      </c>
      <c r="J16">
        <f t="shared" si="2"/>
        <v>155</v>
      </c>
      <c r="K16" cm="1">
        <f t="array" ref="K16">_xlfn.IFS(Q16&lt;&gt;1,"",Q16=1,I16+(3*D16))</f>
        <v>629</v>
      </c>
      <c r="L16" cm="1">
        <f t="array" ref="L16">_xlfn.IFS(Q16&lt;&gt;1,"",COUNT($E$7:G16)&lt;=hcpng,"",COUNT($E$7:G16)&gt;=hcpng,K16)</f>
        <v>629</v>
      </c>
      <c r="M16" cm="1">
        <f t="array" ref="M16">_xlfn.IFS(Q16=1,SUM($E$7:G16),Q16&lt;&gt;1,"")</f>
        <v>5035</v>
      </c>
      <c r="N16" cm="1">
        <f t="array" ref="N16">_xlfn.IFS(Q16=1,COUNT($E$7:G16),Q16&lt;&gt;1,"")</f>
        <v>30</v>
      </c>
      <c r="O16">
        <f>IF(Q16=1,ROUND(AVERAGE($E$7:G16),2),"")</f>
        <v>167.83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239</v>
      </c>
      <c r="X16" cm="1">
        <f t="array" ref="X16">_xlfn.IFS(AND(Q16=1,COUNT($E$7:G16)&gt;hcpng),F16+D16,$A$7=1," ")</f>
        <v>203</v>
      </c>
      <c r="Y16" cm="1">
        <f t="array" ref="Y16">_xlfn.IFS(AND(Q16=1,COUNT($E$7:G16)&gt;hcpng),G16+D16,$A$7=1," ")</f>
        <v>187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167</v>
      </c>
      <c r="D17" s="15" cm="1">
        <f t="array" ref="D17">_xlfn.IFS(Q17&lt;&gt;1,"",Q17=1,TRUNC((HCPB-C17)*HCPPC))</f>
        <v>56</v>
      </c>
      <c r="E17" s="13">
        <v>111</v>
      </c>
      <c r="F17" s="13">
        <v>148</v>
      </c>
      <c r="G17" s="13">
        <v>156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415</v>
      </c>
      <c r="J17">
        <f t="shared" si="2"/>
        <v>138</v>
      </c>
      <c r="K17" cm="1">
        <f t="array" ref="K17">_xlfn.IFS(Q17&lt;&gt;1,"",Q17=1,I17+(3*D17))</f>
        <v>583</v>
      </c>
      <c r="L17" cm="1">
        <f t="array" ref="L17">_xlfn.IFS(Q17&lt;&gt;1,"",COUNT($E$7:G17)&lt;=hcpng,"",COUNT($E$7:G17)&gt;=hcpng,K17)</f>
        <v>583</v>
      </c>
      <c r="M17" cm="1">
        <f t="array" ref="M17">_xlfn.IFS(Q17=1,SUM($E$7:G17),Q17&lt;&gt;1,"")</f>
        <v>5450</v>
      </c>
      <c r="N17" cm="1">
        <f t="array" ref="N17">_xlfn.IFS(Q17=1,COUNT($E$7:G17),Q17&lt;&gt;1,"")</f>
        <v>33</v>
      </c>
      <c r="O17">
        <f>IF(Q17=1,ROUND(AVERAGE($E$7:G17),2),"")</f>
        <v>165.15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167</v>
      </c>
      <c r="X17" cm="1">
        <f t="array" ref="X17">_xlfn.IFS(AND(Q17=1,COUNT($E$7:G17)&gt;hcpng),F17+D17,$A$7=1," ")</f>
        <v>204</v>
      </c>
      <c r="Y17" cm="1">
        <f t="array" ref="Y17">_xlfn.IFS(AND(Q17=1,COUNT($E$7:G17)&gt;hcpng),G17+D17,$A$7=1," ")</f>
        <v>212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165</v>
      </c>
      <c r="D18" s="15" cm="1">
        <f t="array" ref="D18">_xlfn.IFS(Q18&lt;&gt;1,"",Q18=1,TRUNC((HCPB-C18)*HCPPC))</f>
        <v>58</v>
      </c>
      <c r="E18" s="13">
        <v>209</v>
      </c>
      <c r="F18" s="13">
        <v>128</v>
      </c>
      <c r="G18" s="13">
        <v>205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542</v>
      </c>
      <c r="J18">
        <f t="shared" si="2"/>
        <v>180</v>
      </c>
      <c r="K18" cm="1">
        <f t="array" ref="K18">_xlfn.IFS(Q18&lt;&gt;1,"",Q18=1,I18+(3*D18))</f>
        <v>716</v>
      </c>
      <c r="L18" cm="1">
        <f t="array" ref="L18">_xlfn.IFS(Q18&lt;&gt;1,"",COUNT($E$7:G18)&lt;=hcpng,"",COUNT($E$7:G18)&gt;=hcpng,K18)</f>
        <v>716</v>
      </c>
      <c r="M18" cm="1">
        <f t="array" ref="M18">_xlfn.IFS(Q18=1,SUM($E$7:G18),Q18&lt;&gt;1,"")</f>
        <v>5992</v>
      </c>
      <c r="N18" cm="1">
        <f t="array" ref="N18">_xlfn.IFS(Q18=1,COUNT($E$7:G18),Q18&lt;&gt;1,"")</f>
        <v>36</v>
      </c>
      <c r="O18">
        <f>IF(Q18=1,ROUND(AVERAGE($E$7:G18),2),"")</f>
        <v>166.44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267</v>
      </c>
      <c r="X18" cm="1">
        <f t="array" ref="X18">_xlfn.IFS(AND(Q18=1,COUNT($E$7:G18)&gt;hcpng),F18+D18,$A$7=1," ")</f>
        <v>186</v>
      </c>
      <c r="Y18" cm="1">
        <f t="array" ref="Y18">_xlfn.IFS(AND(Q18=1,COUNT($E$7:G18)&gt;hcpng),G18+D18,$A$7=1," ")</f>
        <v>263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166</v>
      </c>
      <c r="D19" s="15" cm="1">
        <f t="array" ref="D19">_xlfn.IFS(Q19&lt;&gt;1,"",Q19=1,TRUNC((HCPB-C19)*HCPPC))</f>
        <v>57</v>
      </c>
      <c r="E19" s="13">
        <v>157</v>
      </c>
      <c r="F19" s="13">
        <v>144</v>
      </c>
      <c r="G19" s="13">
        <v>203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504</v>
      </c>
      <c r="J19">
        <f t="shared" si="2"/>
        <v>168</v>
      </c>
      <c r="K19" cm="1">
        <f t="array" ref="K19">_xlfn.IFS(Q19&lt;&gt;1,"",Q19=1,I19+(3*D19))</f>
        <v>675</v>
      </c>
      <c r="L19" cm="1">
        <f t="array" ref="L19">_xlfn.IFS(Q19&lt;&gt;1,"",COUNT($E$7:G19)&lt;=hcpng,"",COUNT($E$7:G19)&gt;=hcpng,K19)</f>
        <v>675</v>
      </c>
      <c r="M19" cm="1">
        <f t="array" ref="M19">_xlfn.IFS(Q19=1,SUM($E$7:G19),Q19&lt;&gt;1,"")</f>
        <v>6496</v>
      </c>
      <c r="N19" cm="1">
        <f t="array" ref="N19">_xlfn.IFS(Q19=1,COUNT($E$7:G19),Q19&lt;&gt;1,"")</f>
        <v>39</v>
      </c>
      <c r="O19">
        <f>IF(Q19=1,ROUND(AVERAGE($E$7:G19),2),"")</f>
        <v>166.56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214</v>
      </c>
      <c r="X19" cm="1">
        <f t="array" ref="X19">_xlfn.IFS(AND(Q19=1,COUNT($E$7:G19)&gt;hcpng),F19+D19,$A$7=1," ")</f>
        <v>201</v>
      </c>
      <c r="Y19" cm="1">
        <f t="array" ref="Y19">_xlfn.IFS(AND(Q19=1,COUNT($E$7:G19)&gt;hcpng),G19+D19,$A$7=1," ")</f>
        <v>260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166</v>
      </c>
      <c r="D20" s="15" cm="1">
        <f t="array" ref="D20">_xlfn.IFS(Q20&lt;&gt;1,"",Q20=1,TRUNC((HCPB-C20)*HCPPC))</f>
        <v>57</v>
      </c>
      <c r="E20" s="13">
        <v>189</v>
      </c>
      <c r="F20" s="13">
        <v>189</v>
      </c>
      <c r="G20" s="13">
        <v>195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>#</v>
      </c>
      <c r="I20">
        <f t="shared" si="1"/>
        <v>573</v>
      </c>
      <c r="J20">
        <f t="shared" si="2"/>
        <v>191</v>
      </c>
      <c r="K20" cm="1">
        <f t="array" ref="K20">_xlfn.IFS(Q20&lt;&gt;1,"",Q20=1,I20+(3*D20))</f>
        <v>744</v>
      </c>
      <c r="L20" cm="1">
        <f t="array" ref="L20">_xlfn.IFS(Q20&lt;&gt;1,"",COUNT($E$7:G20)&lt;=hcpng,"",COUNT($E$7:G20)&gt;=hcpng,K20)</f>
        <v>744</v>
      </c>
      <c r="M20" cm="1">
        <f t="array" ref="M20">_xlfn.IFS(Q20=1,SUM($E$7:G20),Q20&lt;&gt;1,"")</f>
        <v>7069</v>
      </c>
      <c r="N20" cm="1">
        <f t="array" ref="N20">_xlfn.IFS(Q20=1,COUNT($E$7:G20),Q20&lt;&gt;1,"")</f>
        <v>42</v>
      </c>
      <c r="O20">
        <f>IF(Q20=1,ROUND(AVERAGE($E$7:G20),2),"")</f>
        <v>168.31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246</v>
      </c>
      <c r="X20" cm="1">
        <f t="array" ref="X20">_xlfn.IFS(AND(Q20=1,COUNT($E$7:G20)&gt;hcpng),F20+D20,$A$7=1," ")</f>
        <v>246</v>
      </c>
      <c r="Y20" cm="1">
        <f t="array" ref="Y20">_xlfn.IFS(AND(Q20=1,COUNT($E$7:G20)&gt;hcpng),G20+D20,$A$7=1," ")</f>
        <v>252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168</v>
      </c>
      <c r="D21" s="15" cm="1">
        <f t="array" ref="D21">_xlfn.IFS(Q21&lt;&gt;1,"",Q21=1,TRUNC((HCPB-C21)*HCPPC))</f>
        <v>55</v>
      </c>
      <c r="E21" s="13">
        <v>219</v>
      </c>
      <c r="F21" s="13">
        <v>204</v>
      </c>
      <c r="G21" s="13">
        <v>222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>#</v>
      </c>
      <c r="I21">
        <f t="shared" si="1"/>
        <v>645</v>
      </c>
      <c r="J21">
        <f t="shared" si="2"/>
        <v>215</v>
      </c>
      <c r="K21" cm="1">
        <f t="array" ref="K21">_xlfn.IFS(Q21&lt;&gt;1,"",Q21=1,I21+(3*D21))</f>
        <v>810</v>
      </c>
      <c r="L21" cm="1">
        <f t="array" ref="L21">_xlfn.IFS(Q21&lt;&gt;1,"",COUNT($E$7:G21)&lt;=hcpng,"",COUNT($E$7:G21)&gt;=hcpng,K21)</f>
        <v>810</v>
      </c>
      <c r="M21" cm="1">
        <f t="array" ref="M21">_xlfn.IFS(Q21=1,SUM($E$7:G21),Q21&lt;&gt;1,"")</f>
        <v>7714</v>
      </c>
      <c r="N21" cm="1">
        <f t="array" ref="N21">_xlfn.IFS(Q21=1,COUNT($E$7:G21),Q21&lt;&gt;1,"")</f>
        <v>45</v>
      </c>
      <c r="O21">
        <f>IF(Q21=1,ROUND(AVERAGE($E$7:G21),2),"")</f>
        <v>171.42</v>
      </c>
      <c r="P21" t="str" cm="1">
        <f t="array" ref="P21">_xlfn.IFS(Q21&lt;&gt;1,"",SUM($Q$7:Q21)=1,1,SUM($Q$7:Q21)&lt;&gt;1,"")</f>
        <v/>
      </c>
      <c r="Q21">
        <f t="shared" si="7"/>
        <v>1</v>
      </c>
      <c r="R21">
        <f t="shared" si="4"/>
        <v>645</v>
      </c>
      <c r="S21" t="str" cm="1">
        <f t="array" ref="S21">_xlfn.IFS(E21=$X$5,E21,F21=$X$5,F21,G21=$X$5,G21,$A$7=1,"")</f>
        <v/>
      </c>
      <c r="T21">
        <f t="shared" si="5"/>
        <v>810</v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274</v>
      </c>
      <c r="X21" cm="1">
        <f t="array" ref="X21">_xlfn.IFS(AND(Q21=1,COUNT($E$7:G21)&gt;hcpng),F21+D21,$A$7=1," ")</f>
        <v>259</v>
      </c>
      <c r="Y21" cm="1">
        <f t="array" ref="Y21">_xlfn.IFS(AND(Q21=1,COUNT($E$7:G21)&gt;hcpng),G21+D21,$A$7=1," ")</f>
        <v>277</v>
      </c>
      <c r="Z21">
        <f t="shared" si="6"/>
        <v>15</v>
      </c>
      <c r="AA21" cm="1">
        <f t="array" ref="AA21">_xlfn.IFS(COUNTIFS(H21,"#",H20,"#"),A20,COUNTIFS(H21,2,H20,"#"),A20,$A$7=1,"")</f>
        <v>14</v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171</v>
      </c>
      <c r="D22" s="15" cm="1">
        <f t="array" ref="D22">_xlfn.IFS(Q22&lt;&gt;1,"",Q22=1,TRUNC((HCPB-C22)*HCPPC))</f>
        <v>53</v>
      </c>
      <c r="E22" s="13">
        <v>152</v>
      </c>
      <c r="F22" s="13">
        <v>214</v>
      </c>
      <c r="G22" s="13">
        <v>159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525</v>
      </c>
      <c r="J22">
        <f t="shared" si="2"/>
        <v>175</v>
      </c>
      <c r="K22" cm="1">
        <f t="array" ref="K22">_xlfn.IFS(Q22&lt;&gt;1,"",Q22=1,I22+(3*D22))</f>
        <v>684</v>
      </c>
      <c r="L22" cm="1">
        <f t="array" ref="L22">_xlfn.IFS(Q22&lt;&gt;1,"",COUNT($E$7:G22)&lt;=hcpng,"",COUNT($E$7:G22)&gt;=hcpng,K22)</f>
        <v>684</v>
      </c>
      <c r="M22" cm="1">
        <f t="array" ref="M22">_xlfn.IFS(Q22=1,SUM($E$7:G22),Q22&lt;&gt;1,"")</f>
        <v>8239</v>
      </c>
      <c r="N22" cm="1">
        <f t="array" ref="N22">_xlfn.IFS(Q22=1,COUNT($E$7:G22),Q22&lt;&gt;1,"")</f>
        <v>48</v>
      </c>
      <c r="O22">
        <f>IF(Q22=1,ROUND(AVERAGE($E$7:G22),2),"")</f>
        <v>171.65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205</v>
      </c>
      <c r="X22" cm="1">
        <f t="array" ref="X22">_xlfn.IFS(AND(Q22=1,COUNT($E$7:G22)&gt;hcpng),F22+D22,$A$7=1," ")</f>
        <v>267</v>
      </c>
      <c r="Y22" cm="1">
        <f t="array" ref="Y22">_xlfn.IFS(AND(Q22=1,COUNT($E$7:G22)&gt;hcpng),G22+D22,$A$7=1," ")</f>
        <v>212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171</v>
      </c>
      <c r="D23" s="15" cm="1">
        <f t="array" ref="D23">_xlfn.IFS(Q23&lt;&gt;1,"",Q23=1,TRUNC((HCPB-C23)*HCPPC))</f>
        <v>53</v>
      </c>
      <c r="E23" s="13">
        <v>136</v>
      </c>
      <c r="F23" s="13">
        <v>175</v>
      </c>
      <c r="G23" s="13">
        <v>171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482</v>
      </c>
      <c r="J23">
        <f t="shared" si="2"/>
        <v>160</v>
      </c>
      <c r="K23" cm="1">
        <f t="array" ref="K23">_xlfn.IFS(Q23&lt;&gt;1,"",Q23=1,I23+(3*D23))</f>
        <v>641</v>
      </c>
      <c r="L23" cm="1">
        <f t="array" ref="L23">_xlfn.IFS(Q23&lt;&gt;1,"",COUNT($E$7:G23)&lt;=hcpng,"",COUNT($E$7:G23)&gt;=hcpng,K23)</f>
        <v>641</v>
      </c>
      <c r="M23" cm="1">
        <f t="array" ref="M23">_xlfn.IFS(Q23=1,SUM($E$7:G23),Q23&lt;&gt;1,"")</f>
        <v>8721</v>
      </c>
      <c r="N23" cm="1">
        <f t="array" ref="N23">_xlfn.IFS(Q23=1,COUNT($E$7:G23),Q23&lt;&gt;1,"")</f>
        <v>51</v>
      </c>
      <c r="O23">
        <f>IF(Q23=1,ROUND(AVERAGE($E$7:G23),2),"")</f>
        <v>171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189</v>
      </c>
      <c r="X23" cm="1">
        <f t="array" ref="X23">_xlfn.IFS(AND(Q23=1,COUNT($E$7:G23)&gt;hcpng),F23+D23,$A$7=1," ")</f>
        <v>228</v>
      </c>
      <c r="Y23" cm="1">
        <f t="array" ref="Y23">_xlfn.IFS(AND(Q23=1,COUNT($E$7:G23)&gt;hcpng),G23+D23,$A$7=1," ")</f>
        <v>224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171</v>
      </c>
      <c r="D24" s="15" cm="1">
        <f t="array" ref="D24">_xlfn.IFS(Q24&lt;&gt;1,"",Q24=1,TRUNC((HCPB-C24)*HCPPC))</f>
        <v>53</v>
      </c>
      <c r="E24" s="13">
        <v>157</v>
      </c>
      <c r="F24" s="13">
        <v>215</v>
      </c>
      <c r="G24" s="13">
        <v>162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534</v>
      </c>
      <c r="J24">
        <f t="shared" si="2"/>
        <v>178</v>
      </c>
      <c r="K24" cm="1">
        <f t="array" ref="K24">_xlfn.IFS(Q24&lt;&gt;1,"",Q24=1,I24+(3*D24))</f>
        <v>693</v>
      </c>
      <c r="L24" cm="1">
        <f t="array" ref="L24">_xlfn.IFS(Q24&lt;&gt;1,"",COUNT($E$7:G24)&lt;=hcpng,"",COUNT($E$7:G24)&gt;=hcpng,K24)</f>
        <v>693</v>
      </c>
      <c r="M24" cm="1">
        <f t="array" ref="M24">_xlfn.IFS(Q24=1,SUM($E$7:G24),Q24&lt;&gt;1,"")</f>
        <v>9255</v>
      </c>
      <c r="N24" cm="1">
        <f t="array" ref="N24">_xlfn.IFS(Q24=1,COUNT($E$7:G24),Q24&lt;&gt;1,"")</f>
        <v>54</v>
      </c>
      <c r="O24">
        <f>IF(Q24=1,ROUND(AVERAGE($E$7:G24),2),"")</f>
        <v>171.39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210</v>
      </c>
      <c r="X24" cm="1">
        <f t="array" ref="X24">_xlfn.IFS(AND(Q24=1,COUNT($E$7:G24)&gt;hcpng),F24+D24,$A$7=1," ")</f>
        <v>268</v>
      </c>
      <c r="Y24" cm="1">
        <f t="array" ref="Y24">_xlfn.IFS(AND(Q24=1,COUNT($E$7:G24)&gt;hcpng),G24+D24,$A$7=1," ")</f>
        <v>215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171</v>
      </c>
      <c r="D25" s="15" cm="1">
        <f t="array" ref="D25">_xlfn.IFS(Q25&lt;&gt;1,"",Q25=1,TRUNC((HCPB-C25)*HCPPC))</f>
        <v>53</v>
      </c>
      <c r="E25" s="13">
        <v>155</v>
      </c>
      <c r="F25" s="13">
        <v>184</v>
      </c>
      <c r="G25" s="13">
        <v>203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542</v>
      </c>
      <c r="J25">
        <f t="shared" si="2"/>
        <v>180</v>
      </c>
      <c r="K25" cm="1">
        <f t="array" ref="K25">_xlfn.IFS(Q25&lt;&gt;1,"",Q25=1,I25+(3*D25))</f>
        <v>701</v>
      </c>
      <c r="L25" cm="1">
        <f t="array" ref="L25">_xlfn.IFS(Q25&lt;&gt;1,"",COUNT($E$7:G25)&lt;=hcpng,"",COUNT($E$7:G25)&gt;=hcpng,K25)</f>
        <v>701</v>
      </c>
      <c r="M25" cm="1">
        <f t="array" ref="M25">_xlfn.IFS(Q25=1,SUM($E$7:G25),Q25&lt;&gt;1,"")</f>
        <v>9797</v>
      </c>
      <c r="N25" cm="1">
        <f t="array" ref="N25">_xlfn.IFS(Q25=1,COUNT($E$7:G25),Q25&lt;&gt;1,"")</f>
        <v>57</v>
      </c>
      <c r="O25">
        <f>IF(Q25=1,ROUND(AVERAGE($E$7:G25),2),"")</f>
        <v>171.88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208</v>
      </c>
      <c r="X25" cm="1">
        <f t="array" ref="X25">_xlfn.IFS(AND(Q25=1,COUNT($E$7:G25)&gt;hcpng),F25+D25,$A$7=1," ")</f>
        <v>237</v>
      </c>
      <c r="Y25" cm="1">
        <f t="array" ref="Y25">_xlfn.IFS(AND(Q25=1,COUNT($E$7:G25)&gt;hcpng),G25+D25,$A$7=1," ")</f>
        <v>256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171</v>
      </c>
      <c r="D26" s="15" cm="1">
        <f t="array" ref="D26">_xlfn.IFS(Q26&lt;&gt;1,"",Q26=1,TRUNC((HCPB-C26)*HCPPC))</f>
        <v>53</v>
      </c>
      <c r="E26" s="13">
        <v>192</v>
      </c>
      <c r="F26" s="13">
        <v>188</v>
      </c>
      <c r="G26" s="13">
        <v>200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>#</v>
      </c>
      <c r="I26">
        <f t="shared" si="1"/>
        <v>580</v>
      </c>
      <c r="J26">
        <f t="shared" si="2"/>
        <v>193</v>
      </c>
      <c r="K26" cm="1">
        <f t="array" ref="K26">_xlfn.IFS(Q26&lt;&gt;1,"",Q26=1,I26+(3*D26))</f>
        <v>739</v>
      </c>
      <c r="L26" cm="1">
        <f t="array" ref="L26">_xlfn.IFS(Q26&lt;&gt;1,"",COUNT($E$7:G26)&lt;=hcpng,"",COUNT($E$7:G26)&gt;=hcpng,K26)</f>
        <v>739</v>
      </c>
      <c r="M26" cm="1">
        <f t="array" ref="M26">_xlfn.IFS(Q26=1,SUM($E$7:G26),Q26&lt;&gt;1,"")</f>
        <v>10377</v>
      </c>
      <c r="N26" cm="1">
        <f t="array" ref="N26">_xlfn.IFS(Q26=1,COUNT($E$7:G26),Q26&lt;&gt;1,"")</f>
        <v>60</v>
      </c>
      <c r="O26">
        <f>IF(Q26=1,ROUND(AVERAGE($E$7:G26),2),"")</f>
        <v>172.95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245</v>
      </c>
      <c r="X26" cm="1">
        <f t="array" ref="X26">_xlfn.IFS(AND(Q26=1,COUNT($E$7:G26)&gt;hcpng),F26+D26,$A$7=1," ")</f>
        <v>241</v>
      </c>
      <c r="Y26" cm="1">
        <f t="array" ref="Y26">_xlfn.IFS(AND(Q26=1,COUNT($E$7:G26)&gt;hcpng),G26+D26,$A$7=1," ")</f>
        <v>253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172</v>
      </c>
      <c r="D27" s="15" cm="1">
        <f t="array" ref="D27">_xlfn.IFS(Q27&lt;&gt;1,"",Q27=1,TRUNC((HCPB-C27)*HCPPC))</f>
        <v>52</v>
      </c>
      <c r="E27" s="13">
        <v>164</v>
      </c>
      <c r="F27" s="13">
        <v>145</v>
      </c>
      <c r="G27" s="13">
        <v>180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489</v>
      </c>
      <c r="J27">
        <f t="shared" si="2"/>
        <v>163</v>
      </c>
      <c r="K27" cm="1">
        <f t="array" ref="K27">_xlfn.IFS(Q27&lt;&gt;1,"",Q27=1,I27+(3*D27))</f>
        <v>645</v>
      </c>
      <c r="L27" cm="1">
        <f t="array" ref="L27">_xlfn.IFS(Q27&lt;&gt;1,"",COUNT($E$7:G27)&lt;=hcpng,"",COUNT($E$7:G27)&gt;=hcpng,K27)</f>
        <v>645</v>
      </c>
      <c r="M27" cm="1">
        <f t="array" ref="M27">_xlfn.IFS(Q27=1,SUM($E$7:G27),Q27&lt;&gt;1,"")</f>
        <v>10866</v>
      </c>
      <c r="N27" cm="1">
        <f t="array" ref="N27">_xlfn.IFS(Q27=1,COUNT($E$7:G27),Q27&lt;&gt;1,"")</f>
        <v>63</v>
      </c>
      <c r="O27">
        <f>IF(Q27=1,ROUND(AVERAGE($E$7:G27),2),"")</f>
        <v>172.48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216</v>
      </c>
      <c r="X27" cm="1">
        <f t="array" ref="X27">_xlfn.IFS(AND(Q27=1,COUNT($E$7:G27)&gt;hcpng),F27+D27,$A$7=1," ")</f>
        <v>197</v>
      </c>
      <c r="Y27" cm="1">
        <f t="array" ref="Y27">_xlfn.IFS(AND(Q27=1,COUNT($E$7:G27)&gt;hcpng),G27+D27,$A$7=1," ")</f>
        <v>232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172</v>
      </c>
      <c r="D28" s="15" cm="1">
        <f t="array" ref="D28">_xlfn.IFS(Q28&lt;&gt;1,"",Q28=1,TRUNC((HCPB-C28)*HCPPC))</f>
        <v>52</v>
      </c>
      <c r="E28" s="13">
        <v>156</v>
      </c>
      <c r="F28" s="13">
        <v>210</v>
      </c>
      <c r="G28" s="13">
        <v>202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568</v>
      </c>
      <c r="J28">
        <f t="shared" si="2"/>
        <v>189</v>
      </c>
      <c r="K28" cm="1">
        <f t="array" ref="K28">_xlfn.IFS(Q28&lt;&gt;1,"",Q28=1,I28+(3*D28))</f>
        <v>724</v>
      </c>
      <c r="L28" cm="1">
        <f t="array" ref="L28">_xlfn.IFS(Q28&lt;&gt;1,"",COUNT($E$7:G28)&lt;=hcpng,"",COUNT($E$7:G28)&gt;=hcpng,K28)</f>
        <v>724</v>
      </c>
      <c r="M28" cm="1">
        <f t="array" ref="M28">_xlfn.IFS(Q28=1,SUM($E$7:G28),Q28&lt;&gt;1,"")</f>
        <v>11434</v>
      </c>
      <c r="N28" cm="1">
        <f t="array" ref="N28">_xlfn.IFS(Q28=1,COUNT($E$7:G28),Q28&lt;&gt;1,"")</f>
        <v>66</v>
      </c>
      <c r="O28">
        <f>IF(Q28=1,ROUND(AVERAGE($E$7:G28),2),"")</f>
        <v>173.24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208</v>
      </c>
      <c r="X28" cm="1">
        <f t="array" ref="X28">_xlfn.IFS(AND(Q28=1,COUNT($E$7:G28)&gt;hcpng),F28+D28,$A$7=1," ")</f>
        <v>262</v>
      </c>
      <c r="Y28" cm="1">
        <f t="array" ref="Y28">_xlfn.IFS(AND(Q28=1,COUNT($E$7:G28)&gt;hcpng),G28+D28,$A$7=1," ")</f>
        <v>254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173</v>
      </c>
      <c r="D29" s="15" cm="1">
        <f t="array" ref="D29">_xlfn.IFS(Q29&lt;&gt;1,"",Q29=1,TRUNC((HCPB-C29)*HCPPC))</f>
        <v>51</v>
      </c>
      <c r="E29" s="13">
        <v>248</v>
      </c>
      <c r="F29" s="13">
        <v>172</v>
      </c>
      <c r="G29" s="13">
        <v>163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583</v>
      </c>
      <c r="J29">
        <f t="shared" si="2"/>
        <v>194</v>
      </c>
      <c r="K29" cm="1">
        <f t="array" ref="K29">_xlfn.IFS(Q29&lt;&gt;1,"",Q29=1,I29+(3*D29))</f>
        <v>736</v>
      </c>
      <c r="L29" cm="1">
        <f t="array" ref="L29">_xlfn.IFS(Q29&lt;&gt;1,"",COUNT($E$7:G29)&lt;=hcpng,"",COUNT($E$7:G29)&gt;=hcpng,K29)</f>
        <v>736</v>
      </c>
      <c r="M29" cm="1">
        <f t="array" ref="M29">_xlfn.IFS(Q29=1,SUM($E$7:G29),Q29&lt;&gt;1,"")</f>
        <v>12017</v>
      </c>
      <c r="N29" cm="1">
        <f t="array" ref="N29">_xlfn.IFS(Q29=1,COUNT($E$7:G29),Q29&lt;&gt;1,"")</f>
        <v>69</v>
      </c>
      <c r="O29">
        <f>IF(Q29=1,ROUND(AVERAGE($E$7:G29),2),"")</f>
        <v>174.16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cm="1">
        <f t="array" ref="S29">_xlfn.IFS(E29=$X$5,E29,F29=$X$5,F29,G29=$X$5,G29,$A$7=1,"")</f>
        <v>248</v>
      </c>
      <c r="T29" t="str">
        <f t="shared" si="5"/>
        <v/>
      </c>
      <c r="U29" cm="1">
        <f t="array" ref="U29">_xlfn.IFS(W29=$X$6,W29,X29=$X$6,X29,Y29=$X$6,Y29,$A$7=1,"")</f>
        <v>299</v>
      </c>
      <c r="W29" cm="1">
        <f t="array" ref="W29">_xlfn.IFS(AND(Q29=1,COUNT($E$7:G29)&gt;hcpng),E29+D29,$A$7=1," ")</f>
        <v>299</v>
      </c>
      <c r="X29" cm="1">
        <f t="array" ref="X29">_xlfn.IFS(AND(Q29=1,COUNT($E$7:G29)&gt;hcpng),F29+D29,$A$7=1," ")</f>
        <v>223</v>
      </c>
      <c r="Y29" cm="1">
        <f t="array" ref="Y29">_xlfn.IFS(AND(Q29=1,COUNT($E$7:G29)&gt;hcpng),G29+D29,$A$7=1," ")</f>
        <v>214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174</v>
      </c>
      <c r="D30" s="15" cm="1">
        <f t="array" ref="D30">_xlfn.IFS(Q30&lt;&gt;1,"",Q30=1,TRUNC((HCPB-C30)*HCPPC))</f>
        <v>50</v>
      </c>
      <c r="E30" s="13">
        <v>236</v>
      </c>
      <c r="F30" s="13">
        <v>192</v>
      </c>
      <c r="G30" s="13">
        <v>196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>#</v>
      </c>
      <c r="I30">
        <f t="shared" si="1"/>
        <v>624</v>
      </c>
      <c r="J30">
        <f t="shared" si="2"/>
        <v>208</v>
      </c>
      <c r="K30" cm="1">
        <f t="array" ref="K30">_xlfn.IFS(Q30&lt;&gt;1,"",Q30=1,I30+(3*D30))</f>
        <v>774</v>
      </c>
      <c r="L30" cm="1">
        <f t="array" ref="L30">_xlfn.IFS(Q30&lt;&gt;1,"",COUNT($E$7:G30)&lt;=hcpng,"",COUNT($E$7:G30)&gt;=hcpng,K30)</f>
        <v>774</v>
      </c>
      <c r="M30" cm="1">
        <f t="array" ref="M30">_xlfn.IFS(Q30=1,SUM($E$7:G30),Q30&lt;&gt;1,"")</f>
        <v>12641</v>
      </c>
      <c r="N30" cm="1">
        <f t="array" ref="N30">_xlfn.IFS(Q30=1,COUNT($E$7:G30),Q30&lt;&gt;1,"")</f>
        <v>72</v>
      </c>
      <c r="O30">
        <f>IF(Q30=1,ROUND(AVERAGE($E$7:G30),2),"")</f>
        <v>175.57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286</v>
      </c>
      <c r="X30" cm="1">
        <f t="array" ref="X30">_xlfn.IFS(AND(Q30=1,COUNT($E$7:G30)&gt;hcpng),F30+D30,$A$7=1," ")</f>
        <v>242</v>
      </c>
      <c r="Y30" cm="1">
        <f t="array" ref="Y30">_xlfn.IFS(AND(Q30=1,COUNT($E$7:G30)&gt;hcpng),G30+D30,$A$7=1," ")</f>
        <v>246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175</v>
      </c>
      <c r="D31" s="15" cm="1">
        <f t="array" ref="D31">_xlfn.IFS(Q31&lt;&gt;1,"",Q31=1,TRUNC((HCPB-C31)*HCPPC))</f>
        <v>49</v>
      </c>
      <c r="E31" s="13">
        <v>171</v>
      </c>
      <c r="F31" s="13">
        <v>193</v>
      </c>
      <c r="G31" s="13">
        <v>199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563</v>
      </c>
      <c r="J31">
        <f t="shared" si="2"/>
        <v>187</v>
      </c>
      <c r="K31" cm="1">
        <f t="array" ref="K31">_xlfn.IFS(Q31&lt;&gt;1,"",Q31=1,I31+(3*D31))</f>
        <v>710</v>
      </c>
      <c r="L31" cm="1">
        <f t="array" ref="L31">_xlfn.IFS(Q31&lt;&gt;1,"",COUNT($E$7:G31)&lt;=hcpng,"",COUNT($E$7:G31)&gt;=hcpng,K31)</f>
        <v>710</v>
      </c>
      <c r="M31" cm="1">
        <f t="array" ref="M31">_xlfn.IFS(Q31=1,SUM($E$7:G31),Q31&lt;&gt;1,"")</f>
        <v>13204</v>
      </c>
      <c r="N31" cm="1">
        <f t="array" ref="N31">_xlfn.IFS(Q31=1,COUNT($E$7:G31),Q31&lt;&gt;1,"")</f>
        <v>75</v>
      </c>
      <c r="O31">
        <f>IF(Q31=1,ROUND(AVERAGE($E$7:G31),2),"")</f>
        <v>176.05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220</v>
      </c>
      <c r="X31" cm="1">
        <f t="array" ref="X31">_xlfn.IFS(AND(Q31=1,COUNT($E$7:G31)&gt;hcpng),F31+D31,$A$7=1," ")</f>
        <v>242</v>
      </c>
      <c r="Y31" cm="1">
        <f t="array" ref="Y31">_xlfn.IFS(AND(Q31=1,COUNT($E$7:G31)&gt;hcpng),G31+D31,$A$7=1," ")</f>
        <v>248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176</v>
      </c>
      <c r="D32" s="15" cm="1">
        <f t="array" ref="D32">_xlfn.IFS(Q32&lt;&gt;1,"",Q32=1,TRUNC((HCPB-C32)*HCPPC))</f>
        <v>48</v>
      </c>
      <c r="E32" s="13">
        <v>162</v>
      </c>
      <c r="F32" s="13">
        <v>184</v>
      </c>
      <c r="G32" s="13">
        <v>142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488</v>
      </c>
      <c r="J32">
        <f t="shared" si="2"/>
        <v>162</v>
      </c>
      <c r="K32" cm="1">
        <f t="array" ref="K32">_xlfn.IFS(Q32&lt;&gt;1,"",Q32=1,I32+(3*D32))</f>
        <v>632</v>
      </c>
      <c r="L32" cm="1">
        <f t="array" ref="L32">_xlfn.IFS(Q32&lt;&gt;1,"",COUNT($E$7:G32)&lt;=hcpng,"",COUNT($E$7:G32)&gt;=hcpng,K32)</f>
        <v>632</v>
      </c>
      <c r="M32" cm="1">
        <f t="array" ref="M32">_xlfn.IFS(Q32=1,SUM($E$7:G32),Q32&lt;&gt;1,"")</f>
        <v>13692</v>
      </c>
      <c r="N32" cm="1">
        <f t="array" ref="N32">_xlfn.IFS(Q32=1,COUNT($E$7:G32),Q32&lt;&gt;1,"")</f>
        <v>78</v>
      </c>
      <c r="O32">
        <f>IF(Q32=1,ROUND(AVERAGE($E$7:G32),2),"")</f>
        <v>175.54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210</v>
      </c>
      <c r="X32" cm="1">
        <f t="array" ref="X32">_xlfn.IFS(AND(Q32=1,COUNT($E$7:G32)&gt;hcpng),F32+D32,$A$7=1," ")</f>
        <v>232</v>
      </c>
      <c r="Y32" cm="1">
        <f t="array" ref="Y32">_xlfn.IFS(AND(Q32=1,COUNT($E$7:G32)&gt;hcpng),G32+D32,$A$7=1," ")</f>
        <v>190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175</v>
      </c>
      <c r="D33" s="15" cm="1">
        <f t="array" ref="D33">_xlfn.IFS(Q33&lt;&gt;1,"",Q33=1,TRUNC((HCPB-C33)*HCPPC))</f>
        <v>49</v>
      </c>
      <c r="E33" s="13">
        <v>201</v>
      </c>
      <c r="F33" s="13">
        <v>209</v>
      </c>
      <c r="G33" s="13">
        <v>169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579</v>
      </c>
      <c r="J33">
        <f t="shared" si="2"/>
        <v>193</v>
      </c>
      <c r="K33" cm="1">
        <f t="array" ref="K33">_xlfn.IFS(Q33&lt;&gt;1,"",Q33=1,I33+(3*D33))</f>
        <v>726</v>
      </c>
      <c r="L33" cm="1">
        <f t="array" ref="L33">_xlfn.IFS(Q33&lt;&gt;1,"",COUNT($E$7:G33)&lt;=hcpng,"",COUNT($E$7:G33)&gt;=hcpng,K33)</f>
        <v>726</v>
      </c>
      <c r="M33" cm="1">
        <f t="array" ref="M33">_xlfn.IFS(Q33=1,SUM($E$7:G33),Q33&lt;&gt;1,"")</f>
        <v>14271</v>
      </c>
      <c r="N33" cm="1">
        <f t="array" ref="N33">_xlfn.IFS(Q33=1,COUNT($E$7:G33),Q33&lt;&gt;1,"")</f>
        <v>81</v>
      </c>
      <c r="O33">
        <f>IF(Q33=1,ROUND(AVERAGE($E$7:G33),2),"")</f>
        <v>176.19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250</v>
      </c>
      <c r="X33" cm="1">
        <f t="array" ref="X33">_xlfn.IFS(AND(Q33=1,COUNT($E$7:G33)&gt;hcpng),F33+D33,$A$7=1," ")</f>
        <v>258</v>
      </c>
      <c r="Y33" cm="1">
        <f t="array" ref="Y33">_xlfn.IFS(AND(Q33=1,COUNT($E$7:G33)&gt;hcpng),G33+D33,$A$7=1," ")</f>
        <v>218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176</v>
      </c>
      <c r="D34" s="15" cm="1">
        <f t="array" ref="D34">_xlfn.IFS(Q34&lt;&gt;1,"",Q34=1,TRUNC((HCPB-C34)*HCPPC))</f>
        <v>48</v>
      </c>
      <c r="E34" s="13">
        <v>224</v>
      </c>
      <c r="F34" s="13">
        <v>169</v>
      </c>
      <c r="G34" s="13">
        <v>167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560</v>
      </c>
      <c r="J34">
        <f t="shared" si="2"/>
        <v>186</v>
      </c>
      <c r="K34" cm="1">
        <f t="array" ref="K34">_xlfn.IFS(Q34&lt;&gt;1,"",Q34=1,I34+(3*D34))</f>
        <v>704</v>
      </c>
      <c r="L34" cm="1">
        <f t="array" ref="L34">_xlfn.IFS(Q34&lt;&gt;1,"",COUNT($E$7:G34)&lt;=hcpng,"",COUNT($E$7:G34)&gt;=hcpng,K34)</f>
        <v>704</v>
      </c>
      <c r="M34" cm="1">
        <f t="array" ref="M34">_xlfn.IFS(Q34=1,SUM($E$7:G34),Q34&lt;&gt;1,"")</f>
        <v>14831</v>
      </c>
      <c r="N34" cm="1">
        <f t="array" ref="N34">_xlfn.IFS(Q34=1,COUNT($E$7:G34),Q34&lt;&gt;1,"")</f>
        <v>84</v>
      </c>
      <c r="O34">
        <f>IF(Q34=1,ROUND(AVERAGE($E$7:G34),2),"")</f>
        <v>176.56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272</v>
      </c>
      <c r="X34" cm="1">
        <f t="array" ref="X34">_xlfn.IFS(AND(Q34=1,COUNT($E$7:G34)&gt;hcpng),F34+D34,$A$7=1," ")</f>
        <v>217</v>
      </c>
      <c r="Y34" cm="1">
        <f t="array" ref="Y34">_xlfn.IFS(AND(Q34=1,COUNT($E$7:G34)&gt;hcpng),G34+D34,$A$7=1," ")</f>
        <v>215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176</v>
      </c>
      <c r="D35" s="15" cm="1">
        <f t="array" ref="D35">_xlfn.IFS(Q35&lt;&gt;1,"",Q35=1,TRUNC((HCPB-C35)*HCPPC))</f>
        <v>48</v>
      </c>
      <c r="E35" s="13">
        <v>129</v>
      </c>
      <c r="F35" s="13">
        <v>138</v>
      </c>
      <c r="G35" s="13">
        <v>199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466</v>
      </c>
      <c r="J35">
        <f t="shared" si="2"/>
        <v>155</v>
      </c>
      <c r="K35" cm="1">
        <f t="array" ref="K35">_xlfn.IFS(Q35&lt;&gt;1,"",Q35=1,I35+(3*D35))</f>
        <v>610</v>
      </c>
      <c r="L35" cm="1">
        <f t="array" ref="L35">_xlfn.IFS(Q35&lt;&gt;1,"",COUNT($E$7:G35)&lt;=hcpng,"",COUNT($E$7:G35)&gt;=hcpng,K35)</f>
        <v>610</v>
      </c>
      <c r="M35" cm="1">
        <f t="array" ref="M35">_xlfn.IFS(Q35=1,SUM($E$7:G35),Q35&lt;&gt;1,"")</f>
        <v>15297</v>
      </c>
      <c r="N35" cm="1">
        <f t="array" ref="N35">_xlfn.IFS(Q35=1,COUNT($E$7:G35),Q35&lt;&gt;1,"")</f>
        <v>87</v>
      </c>
      <c r="O35">
        <f>IF(Q35=1,ROUND(AVERAGE($E$7:G35),2),"")</f>
        <v>175.83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177</v>
      </c>
      <c r="X35" cm="1">
        <f t="array" ref="X35">_xlfn.IFS(AND(Q35=1,COUNT($E$7:G35)&gt;hcpng),F35+D35,$A$7=1," ")</f>
        <v>186</v>
      </c>
      <c r="Y35" cm="1">
        <f t="array" ref="Y35">_xlfn.IFS(AND(Q35=1,COUNT($E$7:G35)&gt;hcpng),G35+D35,$A$7=1," ")</f>
        <v>247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175</v>
      </c>
      <c r="D36" s="15" cm="1">
        <f t="array" ref="D36">_xlfn.IFS(Q36&lt;&gt;1,"",Q36=1,TRUNC((HCPB-C36)*HCPPC))</f>
        <v>49</v>
      </c>
      <c r="E36" s="13">
        <v>159</v>
      </c>
      <c r="F36" s="13">
        <v>186</v>
      </c>
      <c r="G36" s="13">
        <v>193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538</v>
      </c>
      <c r="J36">
        <f t="shared" si="2"/>
        <v>179</v>
      </c>
      <c r="K36" cm="1">
        <f t="array" ref="K36">_xlfn.IFS(Q36&lt;&gt;1,"",Q36=1,I36+(3*D36))</f>
        <v>685</v>
      </c>
      <c r="L36" cm="1">
        <f t="array" ref="L36">_xlfn.IFS(Q36&lt;&gt;1,"",COUNT($E$7:G36)&lt;=hcpng,"",COUNT($E$7:G36)&gt;=hcpng,K36)</f>
        <v>685</v>
      </c>
      <c r="M36" cm="1">
        <f t="array" ref="M36">_xlfn.IFS(Q36=1,SUM($E$7:G36),Q36&lt;&gt;1,"")</f>
        <v>15835</v>
      </c>
      <c r="N36" cm="1">
        <f t="array" ref="N36">_xlfn.IFS(Q36=1,COUNT($E$7:G36),Q36&lt;&gt;1,"")</f>
        <v>90</v>
      </c>
      <c r="O36">
        <f>IF(Q36=1,ROUND(AVERAGE($E$7:G36),2),"")</f>
        <v>175.94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208</v>
      </c>
      <c r="X36" cm="1">
        <f t="array" ref="X36">_xlfn.IFS(AND(Q36=1,COUNT($E$7:G36)&gt;hcpng),F36+D36,$A$7=1," ")</f>
        <v>235</v>
      </c>
      <c r="Y36" cm="1">
        <f t="array" ref="Y36">_xlfn.IFS(AND(Q36=1,COUNT($E$7:G36)&gt;hcpng),G36+D36,$A$7=1," ")</f>
        <v>242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174.1</v>
      </c>
      <c r="F37" s="69">
        <f>IF(COUNT(F7:F36)&gt;=1,ROUND(SUM(F7:F36)/COUNT(F7:F36),2),"")</f>
        <v>174.13</v>
      </c>
      <c r="G37" s="69">
        <f>IF(COUNT(G7:G36)&gt;=1,ROUND(SUM(G7:G36)/COUNT(G7:G36),2),"")</f>
        <v>179.6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>X</v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>X</v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>X</v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>X</v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>X</v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>X</v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07" priority="2">
      <formula>MOD(ROW(),2)=0</formula>
    </cfRule>
  </conditionalFormatting>
  <conditionalFormatting sqref="E7:G36">
    <cfRule type="expression" dxfId="106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EAD32-B160-407F-8F4C-A3FA97DD4BBF}">
  <sheetPr codeName="Sheet20"/>
  <dimension ref="A1:AB73"/>
  <sheetViews>
    <sheetView topLeftCell="A33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114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147</v>
      </c>
      <c r="C4" s="6"/>
      <c r="D4" s="6"/>
      <c r="E4" s="6"/>
      <c r="F4" s="6"/>
      <c r="G4" s="6"/>
      <c r="W4" s="3" t="s">
        <v>33</v>
      </c>
      <c r="X4">
        <f>MAX(I7:I36)</f>
        <v>628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253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298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147</v>
      </c>
      <c r="D7" s="15" cm="1">
        <f t="array" ref="D7">_xlfn.IFS(Q7&lt;&gt;1,"",Q7=1,TRUNC((HCPB-C7)*HCPPC))</f>
        <v>74</v>
      </c>
      <c r="E7" s="13">
        <v>170</v>
      </c>
      <c r="F7" s="13">
        <v>187</v>
      </c>
      <c r="G7" s="13">
        <v>163</v>
      </c>
      <c r="H7" s="16"/>
      <c r="I7">
        <f>IF(Q7=1,SUM(E7:G7),"")</f>
        <v>520</v>
      </c>
      <c r="J7">
        <f>IF(Q7=1,TRUNC(AVERAGE(E7:G7),0),"")</f>
        <v>173</v>
      </c>
      <c r="K7" cm="1">
        <f t="array" ref="K7">_xlfn.IFS(Q7&lt;&gt;1,"",Q7=1,I7+(3*D7))</f>
        <v>742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520</v>
      </c>
      <c r="N7" cm="1">
        <f t="array" ref="N7">_xlfn.IFS(Q7=1,COUNT($E$7:G7),Q7&lt;&gt;1,"")</f>
        <v>3</v>
      </c>
      <c r="O7">
        <f>IF(Q7=1,ROUND(AVERAGE($E$7:G7),2),"")</f>
        <v>173.33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147</v>
      </c>
      <c r="D8" s="15" cm="1">
        <f t="array" ref="D8">_xlfn.IFS(Q8&lt;&gt;1,"",Q8=1,TRUNC((HCPB-C8)*HCPPC))</f>
        <v>74</v>
      </c>
      <c r="E8" s="13">
        <v>194</v>
      </c>
      <c r="F8" s="13">
        <v>231</v>
      </c>
      <c r="G8" s="13">
        <v>178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603</v>
      </c>
      <c r="J8">
        <f t="shared" ref="J8:J36" si="2">IF(Q8=1,TRUNC(AVERAGE(E8:G8),0),"")</f>
        <v>201</v>
      </c>
      <c r="K8" cm="1">
        <f t="array" ref="K8">_xlfn.IFS(Q8&lt;&gt;1,"",Q8=1,I8+(3*D8))</f>
        <v>825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1123</v>
      </c>
      <c r="N8" cm="1">
        <f t="array" ref="N8">_xlfn.IFS(Q8=1,COUNT($E$7:G8),Q8&lt;&gt;1,"")</f>
        <v>6</v>
      </c>
      <c r="O8">
        <f>IF(Q8=1,ROUND(AVERAGE($E$7:G8),2),"")</f>
        <v>187.17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147</v>
      </c>
      <c r="D9" s="15" cm="1">
        <f t="array" ref="D9">_xlfn.IFS(Q9&lt;&gt;1,"",Q9=1,TRUNC((HCPB-C9)*HCPPC))</f>
        <v>74</v>
      </c>
      <c r="E9" s="13">
        <v>160</v>
      </c>
      <c r="F9" s="13">
        <v>210</v>
      </c>
      <c r="G9" s="13">
        <v>154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524</v>
      </c>
      <c r="J9">
        <f t="shared" si="2"/>
        <v>174</v>
      </c>
      <c r="K9" cm="1">
        <f t="array" ref="K9">_xlfn.IFS(Q9&lt;&gt;1,"",Q9=1,I9+(3*D9))</f>
        <v>746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1647</v>
      </c>
      <c r="N9" cm="1">
        <f t="array" ref="N9">_xlfn.IFS(Q9=1,COUNT($E$7:G9),Q9&lt;&gt;1,"")</f>
        <v>9</v>
      </c>
      <c r="O9">
        <f>IF(Q9=1,ROUND(AVERAGE($E$7:G9),2),"")</f>
        <v>183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183</v>
      </c>
      <c r="D10" s="15" cm="1">
        <f t="array" ref="D10">_xlfn.IFS(Q10&lt;&gt;1,"",Q10=1,TRUNC((HCPB-C10)*HCPPC))</f>
        <v>42</v>
      </c>
      <c r="E10" s="13">
        <v>214</v>
      </c>
      <c r="F10" s="13">
        <v>226</v>
      </c>
      <c r="G10" s="13">
        <v>146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586</v>
      </c>
      <c r="J10">
        <f t="shared" si="2"/>
        <v>195</v>
      </c>
      <c r="K10" cm="1">
        <f t="array" ref="K10">_xlfn.IFS(Q10&lt;&gt;1,"",Q10=1,I10+(3*D10))</f>
        <v>712</v>
      </c>
      <c r="L10" cm="1">
        <f t="array" ref="L10">_xlfn.IFS(Q10&lt;&gt;1,"",COUNT($E$7:G10)&lt;=hcpng,"",COUNT($E$7:G10)&gt;=hcpng,K10)</f>
        <v>712</v>
      </c>
      <c r="M10" cm="1">
        <f t="array" ref="M10">_xlfn.IFS(Q10=1,SUM($E$7:G10),Q10&lt;&gt;1,"")</f>
        <v>2233</v>
      </c>
      <c r="N10" cm="1">
        <f t="array" ref="N10">_xlfn.IFS(Q10=1,COUNT($E$7:G10),Q10&lt;&gt;1,"")</f>
        <v>12</v>
      </c>
      <c r="O10">
        <f>IF(Q10=1,ROUND(AVERAGE($E$7:G10),2),"")</f>
        <v>186.08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256</v>
      </c>
      <c r="X10" cm="1">
        <f t="array" ref="X10">_xlfn.IFS(AND(Q10=1,COUNT($E$7:G10)&gt;hcpng),F10+D10,$A$7=1," ")</f>
        <v>268</v>
      </c>
      <c r="Y10" cm="1">
        <f t="array" ref="Y10">_xlfn.IFS(AND(Q10=1,COUNT($E$7:G10)&gt;hcpng),G10+D10,$A$7=1," ")</f>
        <v>188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186</v>
      </c>
      <c r="D11" s="15" cm="1">
        <f t="array" ref="D11">_xlfn.IFS(Q11&lt;&gt;1,"",Q11=1,TRUNC((HCPB-C11)*HCPPC))</f>
        <v>39</v>
      </c>
      <c r="E11" s="13">
        <v>170</v>
      </c>
      <c r="F11" s="13">
        <v>213</v>
      </c>
      <c r="G11" s="13">
        <v>159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542</v>
      </c>
      <c r="J11">
        <f t="shared" si="2"/>
        <v>180</v>
      </c>
      <c r="K11" cm="1">
        <f t="array" ref="K11">_xlfn.IFS(Q11&lt;&gt;1,"",Q11=1,I11+(3*D11))</f>
        <v>659</v>
      </c>
      <c r="L11" cm="1">
        <f t="array" ref="L11">_xlfn.IFS(Q11&lt;&gt;1,"",COUNT($E$7:G11)&lt;=hcpng,"",COUNT($E$7:G11)&gt;=hcpng,K11)</f>
        <v>659</v>
      </c>
      <c r="M11" cm="1">
        <f t="array" ref="M11">_xlfn.IFS(Q11=1,SUM($E$7:G11),Q11&lt;&gt;1,"")</f>
        <v>2775</v>
      </c>
      <c r="N11" cm="1">
        <f t="array" ref="N11">_xlfn.IFS(Q11=1,COUNT($E$7:G11),Q11&lt;&gt;1,"")</f>
        <v>15</v>
      </c>
      <c r="O11">
        <f>IF(Q11=1,ROUND(AVERAGE($E$7:G11),2),"")</f>
        <v>185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209</v>
      </c>
      <c r="X11" cm="1">
        <f t="array" ref="X11">_xlfn.IFS(AND(Q11=1,COUNT($E$7:G11)&gt;hcpng),F11+D11,$A$7=1," ")</f>
        <v>252</v>
      </c>
      <c r="Y11" cm="1">
        <f t="array" ref="Y11">_xlfn.IFS(AND(Q11=1,COUNT($E$7:G11)&gt;hcpng),G11+D11,$A$7=1," ")</f>
        <v>198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185</v>
      </c>
      <c r="D12" s="15" cm="1">
        <f t="array" ref="D12">_xlfn.IFS(Q12&lt;&gt;1,"",Q12=1,TRUNC((HCPB-C12)*HCPPC))</f>
        <v>40</v>
      </c>
      <c r="E12" s="13">
        <v>179</v>
      </c>
      <c r="F12" s="13">
        <v>245</v>
      </c>
      <c r="G12" s="13">
        <v>136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560</v>
      </c>
      <c r="J12">
        <f t="shared" si="2"/>
        <v>186</v>
      </c>
      <c r="K12" cm="1">
        <f t="array" ref="K12">_xlfn.IFS(Q12&lt;&gt;1,"",Q12=1,I12+(3*D12))</f>
        <v>680</v>
      </c>
      <c r="L12" cm="1">
        <f t="array" ref="L12">_xlfn.IFS(Q12&lt;&gt;1,"",COUNT($E$7:G12)&lt;=hcpng,"",COUNT($E$7:G12)&gt;=hcpng,K12)</f>
        <v>680</v>
      </c>
      <c r="M12" cm="1">
        <f t="array" ref="M12">_xlfn.IFS(Q12=1,SUM($E$7:G12),Q12&lt;&gt;1,"")</f>
        <v>3335</v>
      </c>
      <c r="N12" cm="1">
        <f t="array" ref="N12">_xlfn.IFS(Q12=1,COUNT($E$7:G12),Q12&lt;&gt;1,"")</f>
        <v>18</v>
      </c>
      <c r="O12">
        <f>IF(Q12=1,ROUND(AVERAGE($E$7:G12),2),"")</f>
        <v>185.28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219</v>
      </c>
      <c r="X12" cm="1">
        <f t="array" ref="X12">_xlfn.IFS(AND(Q12=1,COUNT($E$7:G12)&gt;hcpng),F12+D12,$A$7=1," ")</f>
        <v>285</v>
      </c>
      <c r="Y12" cm="1">
        <f t="array" ref="Y12">_xlfn.IFS(AND(Q12=1,COUNT($E$7:G12)&gt;hcpng),G12+D12,$A$7=1," ")</f>
        <v>176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185</v>
      </c>
      <c r="D13" s="15" cm="1">
        <f t="array" ref="D13">_xlfn.IFS(Q13&lt;&gt;1,"",Q13=1,TRUNC((HCPB-C13)*HCPPC))</f>
        <v>40</v>
      </c>
      <c r="E13" s="13">
        <v>161</v>
      </c>
      <c r="F13" s="13">
        <v>209</v>
      </c>
      <c r="G13" s="13">
        <v>175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545</v>
      </c>
      <c r="J13">
        <f t="shared" si="2"/>
        <v>181</v>
      </c>
      <c r="K13" cm="1">
        <f t="array" ref="K13">_xlfn.IFS(Q13&lt;&gt;1,"",Q13=1,I13+(3*D13))</f>
        <v>665</v>
      </c>
      <c r="L13" cm="1">
        <f t="array" ref="L13">_xlfn.IFS(Q13&lt;&gt;1,"",COUNT($E$7:G13)&lt;=hcpng,"",COUNT($E$7:G13)&gt;=hcpng,K13)</f>
        <v>665</v>
      </c>
      <c r="M13" cm="1">
        <f t="array" ref="M13">_xlfn.IFS(Q13=1,SUM($E$7:G13),Q13&lt;&gt;1,"")</f>
        <v>3880</v>
      </c>
      <c r="N13" cm="1">
        <f t="array" ref="N13">_xlfn.IFS(Q13=1,COUNT($E$7:G13),Q13&lt;&gt;1,"")</f>
        <v>21</v>
      </c>
      <c r="O13">
        <f>IF(Q13=1,ROUND(AVERAGE($E$7:G13),2),"")</f>
        <v>184.76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201</v>
      </c>
      <c r="X13" cm="1">
        <f t="array" ref="X13">_xlfn.IFS(AND(Q13=1,COUNT($E$7:G13)&gt;hcpng),F13+D13,$A$7=1," ")</f>
        <v>249</v>
      </c>
      <c r="Y13" cm="1">
        <f t="array" ref="Y13">_xlfn.IFS(AND(Q13=1,COUNT($E$7:G13)&gt;hcpng),G13+D13,$A$7=1," ")</f>
        <v>215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184</v>
      </c>
      <c r="D14" s="15" cm="1">
        <f t="array" ref="D14">_xlfn.IFS(Q14&lt;&gt;1,"",Q14=1,TRUNC((HCPB-C14)*HCPPC))</f>
        <v>41</v>
      </c>
      <c r="E14" s="13">
        <v>138</v>
      </c>
      <c r="F14" s="13">
        <v>164</v>
      </c>
      <c r="G14" s="13">
        <v>133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435</v>
      </c>
      <c r="J14">
        <f t="shared" si="2"/>
        <v>145</v>
      </c>
      <c r="K14" cm="1">
        <f t="array" ref="K14">_xlfn.IFS(Q14&lt;&gt;1,"",Q14=1,I14+(3*D14))</f>
        <v>558</v>
      </c>
      <c r="L14" cm="1">
        <f t="array" ref="L14">_xlfn.IFS(Q14&lt;&gt;1,"",COUNT($E$7:G14)&lt;=hcpng,"",COUNT($E$7:G14)&gt;=hcpng,K14)</f>
        <v>558</v>
      </c>
      <c r="M14" cm="1">
        <f t="array" ref="M14">_xlfn.IFS(Q14=1,SUM($E$7:G14),Q14&lt;&gt;1,"")</f>
        <v>4315</v>
      </c>
      <c r="N14" cm="1">
        <f t="array" ref="N14">_xlfn.IFS(Q14=1,COUNT($E$7:G14),Q14&lt;&gt;1,"")</f>
        <v>24</v>
      </c>
      <c r="O14">
        <f>IF(Q14=1,ROUND(AVERAGE($E$7:G14),2),"")</f>
        <v>179.79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179</v>
      </c>
      <c r="X14" cm="1">
        <f t="array" ref="X14">_xlfn.IFS(AND(Q14=1,COUNT($E$7:G14)&gt;hcpng),F14+D14,$A$7=1," ")</f>
        <v>205</v>
      </c>
      <c r="Y14" cm="1">
        <f t="array" ref="Y14">_xlfn.IFS(AND(Q14=1,COUNT($E$7:G14)&gt;hcpng),G14+D14,$A$7=1," ")</f>
        <v>174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179</v>
      </c>
      <c r="D15" s="15" cm="1">
        <f t="array" ref="D15">_xlfn.IFS(Q15&lt;&gt;1,"",Q15=1,TRUNC((HCPB-C15)*HCPPC))</f>
        <v>45</v>
      </c>
      <c r="E15" s="13">
        <v>236</v>
      </c>
      <c r="F15" s="13">
        <v>182</v>
      </c>
      <c r="G15" s="13">
        <v>210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>#</v>
      </c>
      <c r="I15">
        <f t="shared" si="1"/>
        <v>628</v>
      </c>
      <c r="J15">
        <f t="shared" si="2"/>
        <v>209</v>
      </c>
      <c r="K15" cm="1">
        <f t="array" ref="K15">_xlfn.IFS(Q15&lt;&gt;1,"",Q15=1,I15+(3*D15))</f>
        <v>763</v>
      </c>
      <c r="L15" cm="1">
        <f t="array" ref="L15">_xlfn.IFS(Q15&lt;&gt;1,"",COUNT($E$7:G15)&lt;=hcpng,"",COUNT($E$7:G15)&gt;=hcpng,K15)</f>
        <v>763</v>
      </c>
      <c r="M15" cm="1">
        <f t="array" ref="M15">_xlfn.IFS(Q15=1,SUM($E$7:G15),Q15&lt;&gt;1,"")</f>
        <v>4943</v>
      </c>
      <c r="N15" cm="1">
        <f t="array" ref="N15">_xlfn.IFS(Q15=1,COUNT($E$7:G15),Q15&lt;&gt;1,"")</f>
        <v>27</v>
      </c>
      <c r="O15">
        <f>IF(Q15=1,ROUND(AVERAGE($E$7:G15),2),"")</f>
        <v>183.07</v>
      </c>
      <c r="P15" t="str" cm="1">
        <f t="array" ref="P15">_xlfn.IFS(Q15&lt;&gt;1,"",SUM($Q$7:Q15)=1,1,SUM($Q$7:Q15)&lt;&gt;1,"")</f>
        <v/>
      </c>
      <c r="Q15">
        <f t="shared" si="7"/>
        <v>1</v>
      </c>
      <c r="R15">
        <f t="shared" si="4"/>
        <v>628</v>
      </c>
      <c r="S15" t="str" cm="1">
        <f t="array" ref="S15">_xlfn.IFS(E15=$X$5,E15,F15=$X$5,F15,G15=$X$5,G15,$A$7=1,"")</f>
        <v/>
      </c>
      <c r="T15">
        <f t="shared" si="5"/>
        <v>763</v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281</v>
      </c>
      <c r="X15" cm="1">
        <f t="array" ref="X15">_xlfn.IFS(AND(Q15=1,COUNT($E$7:G15)&gt;hcpng),F15+D15,$A$7=1," ")</f>
        <v>227</v>
      </c>
      <c r="Y15" cm="1">
        <f t="array" ref="Y15">_xlfn.IFS(AND(Q15=1,COUNT($E$7:G15)&gt;hcpng),G15+D15,$A$7=1," ")</f>
        <v>255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183</v>
      </c>
      <c r="D16" s="15" cm="1">
        <f t="array" ref="D16">_xlfn.IFS(Q16&lt;&gt;1,"",Q16=1,TRUNC((HCPB-C16)*HCPPC))</f>
        <v>42</v>
      </c>
      <c r="E16" s="13">
        <v>203</v>
      </c>
      <c r="F16" s="13">
        <v>200</v>
      </c>
      <c r="G16" s="13">
        <v>138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541</v>
      </c>
      <c r="J16">
        <f t="shared" si="2"/>
        <v>180</v>
      </c>
      <c r="K16" cm="1">
        <f t="array" ref="K16">_xlfn.IFS(Q16&lt;&gt;1,"",Q16=1,I16+(3*D16))</f>
        <v>667</v>
      </c>
      <c r="L16" cm="1">
        <f t="array" ref="L16">_xlfn.IFS(Q16&lt;&gt;1,"",COUNT($E$7:G16)&lt;=hcpng,"",COUNT($E$7:G16)&gt;=hcpng,K16)</f>
        <v>667</v>
      </c>
      <c r="M16" cm="1">
        <f t="array" ref="M16">_xlfn.IFS(Q16=1,SUM($E$7:G16),Q16&lt;&gt;1,"")</f>
        <v>5484</v>
      </c>
      <c r="N16" cm="1">
        <f t="array" ref="N16">_xlfn.IFS(Q16=1,COUNT($E$7:G16),Q16&lt;&gt;1,"")</f>
        <v>30</v>
      </c>
      <c r="O16">
        <f>IF(Q16=1,ROUND(AVERAGE($E$7:G16),2),"")</f>
        <v>182.8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245</v>
      </c>
      <c r="X16" cm="1">
        <f t="array" ref="X16">_xlfn.IFS(AND(Q16=1,COUNT($E$7:G16)&gt;hcpng),F16+D16,$A$7=1," ")</f>
        <v>242</v>
      </c>
      <c r="Y16" cm="1">
        <f t="array" ref="Y16">_xlfn.IFS(AND(Q16=1,COUNT($E$7:G16)&gt;hcpng),G16+D16,$A$7=1," ")</f>
        <v>180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182</v>
      </c>
      <c r="D17" s="15" cm="1">
        <f t="array" ref="D17">_xlfn.IFS(Q17&lt;&gt;1,"",Q17=1,TRUNC((HCPB-C17)*HCPPC))</f>
        <v>43</v>
      </c>
      <c r="E17" s="13">
        <v>159</v>
      </c>
      <c r="F17" s="13">
        <v>207</v>
      </c>
      <c r="G17" s="13">
        <v>242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608</v>
      </c>
      <c r="J17">
        <f t="shared" si="2"/>
        <v>202</v>
      </c>
      <c r="K17" cm="1">
        <f t="array" ref="K17">_xlfn.IFS(Q17&lt;&gt;1,"",Q17=1,I17+(3*D17))</f>
        <v>737</v>
      </c>
      <c r="L17" cm="1">
        <f t="array" ref="L17">_xlfn.IFS(Q17&lt;&gt;1,"",COUNT($E$7:G17)&lt;=hcpng,"",COUNT($E$7:G17)&gt;=hcpng,K17)</f>
        <v>737</v>
      </c>
      <c r="M17" cm="1">
        <f t="array" ref="M17">_xlfn.IFS(Q17=1,SUM($E$7:G17),Q17&lt;&gt;1,"")</f>
        <v>6092</v>
      </c>
      <c r="N17" cm="1">
        <f t="array" ref="N17">_xlfn.IFS(Q17=1,COUNT($E$7:G17),Q17&lt;&gt;1,"")</f>
        <v>33</v>
      </c>
      <c r="O17">
        <f>IF(Q17=1,ROUND(AVERAGE($E$7:G17),2),"")</f>
        <v>184.61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202</v>
      </c>
      <c r="X17" cm="1">
        <f t="array" ref="X17">_xlfn.IFS(AND(Q17=1,COUNT($E$7:G17)&gt;hcpng),F17+D17,$A$7=1," ")</f>
        <v>250</v>
      </c>
      <c r="Y17" cm="1">
        <f t="array" ref="Y17">_xlfn.IFS(AND(Q17=1,COUNT($E$7:G17)&gt;hcpng),G17+D17,$A$7=1," ")</f>
        <v>285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184</v>
      </c>
      <c r="D18" s="15" cm="1">
        <f t="array" ref="D18">_xlfn.IFS(Q18&lt;&gt;1,"",Q18=1,TRUNC((HCPB-C18)*HCPPC))</f>
        <v>41</v>
      </c>
      <c r="E18" s="13">
        <v>170</v>
      </c>
      <c r="F18" s="13">
        <v>194</v>
      </c>
      <c r="G18" s="13">
        <v>160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524</v>
      </c>
      <c r="J18">
        <f t="shared" si="2"/>
        <v>174</v>
      </c>
      <c r="K18" cm="1">
        <f t="array" ref="K18">_xlfn.IFS(Q18&lt;&gt;1,"",Q18=1,I18+(3*D18))</f>
        <v>647</v>
      </c>
      <c r="L18" cm="1">
        <f t="array" ref="L18">_xlfn.IFS(Q18&lt;&gt;1,"",COUNT($E$7:G18)&lt;=hcpng,"",COUNT($E$7:G18)&gt;=hcpng,K18)</f>
        <v>647</v>
      </c>
      <c r="M18" cm="1">
        <f t="array" ref="M18">_xlfn.IFS(Q18=1,SUM($E$7:G18),Q18&lt;&gt;1,"")</f>
        <v>6616</v>
      </c>
      <c r="N18" cm="1">
        <f t="array" ref="N18">_xlfn.IFS(Q18=1,COUNT($E$7:G18),Q18&lt;&gt;1,"")</f>
        <v>36</v>
      </c>
      <c r="O18">
        <f>IF(Q18=1,ROUND(AVERAGE($E$7:G18),2),"")</f>
        <v>183.78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211</v>
      </c>
      <c r="X18" cm="1">
        <f t="array" ref="X18">_xlfn.IFS(AND(Q18=1,COUNT($E$7:G18)&gt;hcpng),F18+D18,$A$7=1," ")</f>
        <v>235</v>
      </c>
      <c r="Y18" cm="1">
        <f t="array" ref="Y18">_xlfn.IFS(AND(Q18=1,COUNT($E$7:G18)&gt;hcpng),G18+D18,$A$7=1," ")</f>
        <v>201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183</v>
      </c>
      <c r="D19" s="15" cm="1">
        <f t="array" ref="D19">_xlfn.IFS(Q19&lt;&gt;1,"",Q19=1,TRUNC((HCPB-C19)*HCPPC))</f>
        <v>42</v>
      </c>
      <c r="E19" s="13">
        <v>171</v>
      </c>
      <c r="F19" s="13">
        <v>194</v>
      </c>
      <c r="G19" s="13">
        <v>152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517</v>
      </c>
      <c r="J19">
        <f t="shared" si="2"/>
        <v>172</v>
      </c>
      <c r="K19" cm="1">
        <f t="array" ref="K19">_xlfn.IFS(Q19&lt;&gt;1,"",Q19=1,I19+(3*D19))</f>
        <v>643</v>
      </c>
      <c r="L19" cm="1">
        <f t="array" ref="L19">_xlfn.IFS(Q19&lt;&gt;1,"",COUNT($E$7:G19)&lt;=hcpng,"",COUNT($E$7:G19)&gt;=hcpng,K19)</f>
        <v>643</v>
      </c>
      <c r="M19" cm="1">
        <f t="array" ref="M19">_xlfn.IFS(Q19=1,SUM($E$7:G19),Q19&lt;&gt;1,"")</f>
        <v>7133</v>
      </c>
      <c r="N19" cm="1">
        <f t="array" ref="N19">_xlfn.IFS(Q19=1,COUNT($E$7:G19),Q19&lt;&gt;1,"")</f>
        <v>39</v>
      </c>
      <c r="O19">
        <f>IF(Q19=1,ROUND(AVERAGE($E$7:G19),2),"")</f>
        <v>182.9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213</v>
      </c>
      <c r="X19" cm="1">
        <f t="array" ref="X19">_xlfn.IFS(AND(Q19=1,COUNT($E$7:G19)&gt;hcpng),F19+D19,$A$7=1," ")</f>
        <v>236</v>
      </c>
      <c r="Y19" cm="1">
        <f t="array" ref="Y19">_xlfn.IFS(AND(Q19=1,COUNT($E$7:G19)&gt;hcpng),G19+D19,$A$7=1," ")</f>
        <v>194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182</v>
      </c>
      <c r="D20" s="15" cm="1">
        <f t="array" ref="D20">_xlfn.IFS(Q20&lt;&gt;1,"",Q20=1,TRUNC((HCPB-C20)*HCPPC))</f>
        <v>43</v>
      </c>
      <c r="E20" s="13">
        <v>150</v>
      </c>
      <c r="F20" s="13">
        <v>183</v>
      </c>
      <c r="G20" s="13">
        <v>125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458</v>
      </c>
      <c r="J20">
        <f t="shared" si="2"/>
        <v>152</v>
      </c>
      <c r="K20" cm="1">
        <f t="array" ref="K20">_xlfn.IFS(Q20&lt;&gt;1,"",Q20=1,I20+(3*D20))</f>
        <v>587</v>
      </c>
      <c r="L20" cm="1">
        <f t="array" ref="L20">_xlfn.IFS(Q20&lt;&gt;1,"",COUNT($E$7:G20)&lt;=hcpng,"",COUNT($E$7:G20)&gt;=hcpng,K20)</f>
        <v>587</v>
      </c>
      <c r="M20" cm="1">
        <f t="array" ref="M20">_xlfn.IFS(Q20=1,SUM($E$7:G20),Q20&lt;&gt;1,"")</f>
        <v>7591</v>
      </c>
      <c r="N20" cm="1">
        <f t="array" ref="N20">_xlfn.IFS(Q20=1,COUNT($E$7:G20),Q20&lt;&gt;1,"")</f>
        <v>42</v>
      </c>
      <c r="O20">
        <f>IF(Q20=1,ROUND(AVERAGE($E$7:G20),2),"")</f>
        <v>180.74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193</v>
      </c>
      <c r="X20" cm="1">
        <f t="array" ref="X20">_xlfn.IFS(AND(Q20=1,COUNT($E$7:G20)&gt;hcpng),F20+D20,$A$7=1," ")</f>
        <v>226</v>
      </c>
      <c r="Y20" cm="1">
        <f t="array" ref="Y20">_xlfn.IFS(AND(Q20=1,COUNT($E$7:G20)&gt;hcpng),G20+D20,$A$7=1," ")</f>
        <v>168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180</v>
      </c>
      <c r="D21" s="15" cm="1">
        <f t="array" ref="D21">_xlfn.IFS(Q21&lt;&gt;1,"",Q21=1,TRUNC((HCPB-C21)*HCPPC))</f>
        <v>45</v>
      </c>
      <c r="E21" s="13">
        <v>155</v>
      </c>
      <c r="F21" s="13">
        <v>195</v>
      </c>
      <c r="G21" s="13">
        <v>253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603</v>
      </c>
      <c r="J21">
        <f t="shared" si="2"/>
        <v>201</v>
      </c>
      <c r="K21" cm="1">
        <f t="array" ref="K21">_xlfn.IFS(Q21&lt;&gt;1,"",Q21=1,I21+(3*D21))</f>
        <v>738</v>
      </c>
      <c r="L21" cm="1">
        <f t="array" ref="L21">_xlfn.IFS(Q21&lt;&gt;1,"",COUNT($E$7:G21)&lt;=hcpng,"",COUNT($E$7:G21)&gt;=hcpng,K21)</f>
        <v>738</v>
      </c>
      <c r="M21" cm="1">
        <f t="array" ref="M21">_xlfn.IFS(Q21=1,SUM($E$7:G21),Q21&lt;&gt;1,"")</f>
        <v>8194</v>
      </c>
      <c r="N21" cm="1">
        <f t="array" ref="N21">_xlfn.IFS(Q21=1,COUNT($E$7:G21),Q21&lt;&gt;1,"")</f>
        <v>45</v>
      </c>
      <c r="O21">
        <f>IF(Q21=1,ROUND(AVERAGE($E$7:G21),2),"")</f>
        <v>182.09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cm="1">
        <f t="array" ref="S21">_xlfn.IFS(E21=$X$5,E21,F21=$X$5,F21,G21=$X$5,G21,$A$7=1,"")</f>
        <v>253</v>
      </c>
      <c r="T21" t="str">
        <f t="shared" si="5"/>
        <v/>
      </c>
      <c r="U21" cm="1">
        <f t="array" ref="U21">_xlfn.IFS(W21=$X$6,W21,X21=$X$6,X21,Y21=$X$6,Y21,$A$7=1,"")</f>
        <v>298</v>
      </c>
      <c r="W21" cm="1">
        <f t="array" ref="W21">_xlfn.IFS(AND(Q21=1,COUNT($E$7:G21)&gt;hcpng),E21+D21,$A$7=1," ")</f>
        <v>200</v>
      </c>
      <c r="X21" cm="1">
        <f t="array" ref="X21">_xlfn.IFS(AND(Q21=1,COUNT($E$7:G21)&gt;hcpng),F21+D21,$A$7=1," ")</f>
        <v>240</v>
      </c>
      <c r="Y21" cm="1">
        <f t="array" ref="Y21">_xlfn.IFS(AND(Q21=1,COUNT($E$7:G21)&gt;hcpng),G21+D21,$A$7=1," ")</f>
        <v>298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182</v>
      </c>
      <c r="D22" s="15" cm="1">
        <f t="array" ref="D22">_xlfn.IFS(Q22&lt;&gt;1,"",Q22=1,TRUNC((HCPB-C22)*HCPPC))</f>
        <v>43</v>
      </c>
      <c r="E22" s="13">
        <v>126</v>
      </c>
      <c r="F22" s="13">
        <v>140</v>
      </c>
      <c r="G22" s="13">
        <v>234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500</v>
      </c>
      <c r="J22">
        <f t="shared" si="2"/>
        <v>166</v>
      </c>
      <c r="K22" cm="1">
        <f t="array" ref="K22">_xlfn.IFS(Q22&lt;&gt;1,"",Q22=1,I22+(3*D22))</f>
        <v>629</v>
      </c>
      <c r="L22" cm="1">
        <f t="array" ref="L22">_xlfn.IFS(Q22&lt;&gt;1,"",COUNT($E$7:G22)&lt;=hcpng,"",COUNT($E$7:G22)&gt;=hcpng,K22)</f>
        <v>629</v>
      </c>
      <c r="M22" cm="1">
        <f t="array" ref="M22">_xlfn.IFS(Q22=1,SUM($E$7:G22),Q22&lt;&gt;1,"")</f>
        <v>8694</v>
      </c>
      <c r="N22" cm="1">
        <f t="array" ref="N22">_xlfn.IFS(Q22=1,COUNT($E$7:G22),Q22&lt;&gt;1,"")</f>
        <v>48</v>
      </c>
      <c r="O22">
        <f>IF(Q22=1,ROUND(AVERAGE($E$7:G22),2),"")</f>
        <v>181.13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169</v>
      </c>
      <c r="X22" cm="1">
        <f t="array" ref="X22">_xlfn.IFS(AND(Q22=1,COUNT($E$7:G22)&gt;hcpng),F22+D22,$A$7=1," ")</f>
        <v>183</v>
      </c>
      <c r="Y22" cm="1">
        <f t="array" ref="Y22">_xlfn.IFS(AND(Q22=1,COUNT($E$7:G22)&gt;hcpng),G22+D22,$A$7=1," ")</f>
        <v>277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181</v>
      </c>
      <c r="D23" s="15" cm="1">
        <f t="array" ref="D23">_xlfn.IFS(Q23&lt;&gt;1,"",Q23=1,TRUNC((HCPB-C23)*HCPPC))</f>
        <v>44</v>
      </c>
      <c r="E23" s="13">
        <v>135</v>
      </c>
      <c r="F23" s="13">
        <v>181</v>
      </c>
      <c r="G23" s="13">
        <v>152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468</v>
      </c>
      <c r="J23">
        <f t="shared" si="2"/>
        <v>156</v>
      </c>
      <c r="K23" cm="1">
        <f t="array" ref="K23">_xlfn.IFS(Q23&lt;&gt;1,"",Q23=1,I23+(3*D23))</f>
        <v>600</v>
      </c>
      <c r="L23" cm="1">
        <f t="array" ref="L23">_xlfn.IFS(Q23&lt;&gt;1,"",COUNT($E$7:G23)&lt;=hcpng,"",COUNT($E$7:G23)&gt;=hcpng,K23)</f>
        <v>600</v>
      </c>
      <c r="M23" cm="1">
        <f t="array" ref="M23">_xlfn.IFS(Q23=1,SUM($E$7:G23),Q23&lt;&gt;1,"")</f>
        <v>9162</v>
      </c>
      <c r="N23" cm="1">
        <f t="array" ref="N23">_xlfn.IFS(Q23=1,COUNT($E$7:G23),Q23&lt;&gt;1,"")</f>
        <v>51</v>
      </c>
      <c r="O23">
        <f>IF(Q23=1,ROUND(AVERAGE($E$7:G23),2),"")</f>
        <v>179.65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179</v>
      </c>
      <c r="X23" cm="1">
        <f t="array" ref="X23">_xlfn.IFS(AND(Q23=1,COUNT($E$7:G23)&gt;hcpng),F23+D23,$A$7=1," ")</f>
        <v>225</v>
      </c>
      <c r="Y23" cm="1">
        <f t="array" ref="Y23">_xlfn.IFS(AND(Q23=1,COUNT($E$7:G23)&gt;hcpng),G23+D23,$A$7=1," ")</f>
        <v>196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179</v>
      </c>
      <c r="D24" s="15" cm="1">
        <f t="array" ref="D24">_xlfn.IFS(Q24&lt;&gt;1,"",Q24=1,TRUNC((HCPB-C24)*HCPPC))</f>
        <v>45</v>
      </c>
      <c r="E24" s="13">
        <v>158</v>
      </c>
      <c r="F24" s="13">
        <v>130</v>
      </c>
      <c r="G24" s="13">
        <v>158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446</v>
      </c>
      <c r="J24">
        <f t="shared" si="2"/>
        <v>148</v>
      </c>
      <c r="K24" cm="1">
        <f t="array" ref="K24">_xlfn.IFS(Q24&lt;&gt;1,"",Q24=1,I24+(3*D24))</f>
        <v>581</v>
      </c>
      <c r="L24" cm="1">
        <f t="array" ref="L24">_xlfn.IFS(Q24&lt;&gt;1,"",COUNT($E$7:G24)&lt;=hcpng,"",COUNT($E$7:G24)&gt;=hcpng,K24)</f>
        <v>581</v>
      </c>
      <c r="M24" cm="1">
        <f t="array" ref="M24">_xlfn.IFS(Q24=1,SUM($E$7:G24),Q24&lt;&gt;1,"")</f>
        <v>9608</v>
      </c>
      <c r="N24" cm="1">
        <f t="array" ref="N24">_xlfn.IFS(Q24=1,COUNT($E$7:G24),Q24&lt;&gt;1,"")</f>
        <v>54</v>
      </c>
      <c r="O24">
        <f>IF(Q24=1,ROUND(AVERAGE($E$7:G24),2),"")</f>
        <v>177.93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203</v>
      </c>
      <c r="X24" cm="1">
        <f t="array" ref="X24">_xlfn.IFS(AND(Q24=1,COUNT($E$7:G24)&gt;hcpng),F24+D24,$A$7=1," ")</f>
        <v>175</v>
      </c>
      <c r="Y24" cm="1">
        <f t="array" ref="Y24">_xlfn.IFS(AND(Q24=1,COUNT($E$7:G24)&gt;hcpng),G24+D24,$A$7=1," ")</f>
        <v>203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177</v>
      </c>
      <c r="D25" s="15" cm="1">
        <f t="array" ref="D25">_xlfn.IFS(Q25&lt;&gt;1,"",Q25=1,TRUNC((HCPB-C25)*HCPPC))</f>
        <v>47</v>
      </c>
      <c r="E25" s="13">
        <v>193</v>
      </c>
      <c r="F25" s="13">
        <v>207</v>
      </c>
      <c r="G25" s="13">
        <v>183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1"/>
        <v>583</v>
      </c>
      <c r="J25">
        <f t="shared" si="2"/>
        <v>194</v>
      </c>
      <c r="K25" cm="1">
        <f t="array" ref="K25">_xlfn.IFS(Q25&lt;&gt;1,"",Q25=1,I25+(3*D25))</f>
        <v>724</v>
      </c>
      <c r="L25" cm="1">
        <f t="array" ref="L25">_xlfn.IFS(Q25&lt;&gt;1,"",COUNT($E$7:G25)&lt;=hcpng,"",COUNT($E$7:G25)&gt;=hcpng,K25)</f>
        <v>724</v>
      </c>
      <c r="M25" cm="1">
        <f t="array" ref="M25">_xlfn.IFS(Q25=1,SUM($E$7:G25),Q25&lt;&gt;1,"")</f>
        <v>10191</v>
      </c>
      <c r="N25" cm="1">
        <f t="array" ref="N25">_xlfn.IFS(Q25=1,COUNT($E$7:G25),Q25&lt;&gt;1,"")</f>
        <v>57</v>
      </c>
      <c r="O25">
        <f>IF(Q25=1,ROUND(AVERAGE($E$7:G25),2),"")</f>
        <v>178.79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240</v>
      </c>
      <c r="X25" cm="1">
        <f t="array" ref="X25">_xlfn.IFS(AND(Q25=1,COUNT($E$7:G25)&gt;hcpng),F25+D25,$A$7=1," ")</f>
        <v>254</v>
      </c>
      <c r="Y25" cm="1">
        <f t="array" ref="Y25">_xlfn.IFS(AND(Q25=1,COUNT($E$7:G25)&gt;hcpng),G25+D25,$A$7=1," ")</f>
        <v>230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178</v>
      </c>
      <c r="D26" s="15" cm="1">
        <f t="array" ref="D26">_xlfn.IFS(Q26&lt;&gt;1,"",Q26=1,TRUNC((HCPB-C26)*HCPPC))</f>
        <v>46</v>
      </c>
      <c r="E26" s="13">
        <v>221</v>
      </c>
      <c r="F26" s="13">
        <v>223</v>
      </c>
      <c r="G26" s="13">
        <v>176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620</v>
      </c>
      <c r="J26">
        <f t="shared" si="2"/>
        <v>206</v>
      </c>
      <c r="K26" cm="1">
        <f t="array" ref="K26">_xlfn.IFS(Q26&lt;&gt;1,"",Q26=1,I26+(3*D26))</f>
        <v>758</v>
      </c>
      <c r="L26" cm="1">
        <f t="array" ref="L26">_xlfn.IFS(Q26&lt;&gt;1,"",COUNT($E$7:G26)&lt;=hcpng,"",COUNT($E$7:G26)&gt;=hcpng,K26)</f>
        <v>758</v>
      </c>
      <c r="M26" cm="1">
        <f t="array" ref="M26">_xlfn.IFS(Q26=1,SUM($E$7:G26),Q26&lt;&gt;1,"")</f>
        <v>10811</v>
      </c>
      <c r="N26" cm="1">
        <f t="array" ref="N26">_xlfn.IFS(Q26=1,COUNT($E$7:G26),Q26&lt;&gt;1,"")</f>
        <v>60</v>
      </c>
      <c r="O26">
        <f>IF(Q26=1,ROUND(AVERAGE($E$7:G26),2),"")</f>
        <v>180.18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267</v>
      </c>
      <c r="X26" cm="1">
        <f t="array" ref="X26">_xlfn.IFS(AND(Q26=1,COUNT($E$7:G26)&gt;hcpng),F26+D26,$A$7=1," ")</f>
        <v>269</v>
      </c>
      <c r="Y26" cm="1">
        <f t="array" ref="Y26">_xlfn.IFS(AND(Q26=1,COUNT($E$7:G26)&gt;hcpng),G26+D26,$A$7=1," ")</f>
        <v>222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180</v>
      </c>
      <c r="D27" s="15" cm="1">
        <f t="array" ref="D27">_xlfn.IFS(Q27&lt;&gt;1,"",Q27=1,TRUNC((HCPB-C27)*HCPPC))</f>
        <v>45</v>
      </c>
      <c r="E27" s="13">
        <v>159</v>
      </c>
      <c r="F27" s="13">
        <v>193</v>
      </c>
      <c r="G27" s="13">
        <v>234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586</v>
      </c>
      <c r="J27">
        <f t="shared" si="2"/>
        <v>195</v>
      </c>
      <c r="K27" cm="1">
        <f t="array" ref="K27">_xlfn.IFS(Q27&lt;&gt;1,"",Q27=1,I27+(3*D27))</f>
        <v>721</v>
      </c>
      <c r="L27" cm="1">
        <f t="array" ref="L27">_xlfn.IFS(Q27&lt;&gt;1,"",COUNT($E$7:G27)&lt;=hcpng,"",COUNT($E$7:G27)&gt;=hcpng,K27)</f>
        <v>721</v>
      </c>
      <c r="M27" cm="1">
        <f t="array" ref="M27">_xlfn.IFS(Q27=1,SUM($E$7:G27),Q27&lt;&gt;1,"")</f>
        <v>11397</v>
      </c>
      <c r="N27" cm="1">
        <f t="array" ref="N27">_xlfn.IFS(Q27=1,COUNT($E$7:G27),Q27&lt;&gt;1,"")</f>
        <v>63</v>
      </c>
      <c r="O27">
        <f>IF(Q27=1,ROUND(AVERAGE($E$7:G27),2),"")</f>
        <v>180.9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204</v>
      </c>
      <c r="X27" cm="1">
        <f t="array" ref="X27">_xlfn.IFS(AND(Q27=1,COUNT($E$7:G27)&gt;hcpng),F27+D27,$A$7=1," ")</f>
        <v>238</v>
      </c>
      <c r="Y27" cm="1">
        <f t="array" ref="Y27">_xlfn.IFS(AND(Q27=1,COUNT($E$7:G27)&gt;hcpng),G27+D27,$A$7=1," ")</f>
        <v>279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180</v>
      </c>
      <c r="D28" s="15" cm="1">
        <f t="array" ref="D28">_xlfn.IFS(Q28&lt;&gt;1,"",Q28=1,TRUNC((HCPB-C28)*HCPPC))</f>
        <v>45</v>
      </c>
      <c r="E28" s="13">
        <v>179</v>
      </c>
      <c r="F28" s="13">
        <v>204</v>
      </c>
      <c r="G28" s="13">
        <v>157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540</v>
      </c>
      <c r="J28">
        <f t="shared" si="2"/>
        <v>180</v>
      </c>
      <c r="K28" cm="1">
        <f t="array" ref="K28">_xlfn.IFS(Q28&lt;&gt;1,"",Q28=1,I28+(3*D28))</f>
        <v>675</v>
      </c>
      <c r="L28" cm="1">
        <f t="array" ref="L28">_xlfn.IFS(Q28&lt;&gt;1,"",COUNT($E$7:G28)&lt;=hcpng,"",COUNT($E$7:G28)&gt;=hcpng,K28)</f>
        <v>675</v>
      </c>
      <c r="M28" cm="1">
        <f t="array" ref="M28">_xlfn.IFS(Q28=1,SUM($E$7:G28),Q28&lt;&gt;1,"")</f>
        <v>11937</v>
      </c>
      <c r="N28" cm="1">
        <f t="array" ref="N28">_xlfn.IFS(Q28=1,COUNT($E$7:G28),Q28&lt;&gt;1,"")</f>
        <v>66</v>
      </c>
      <c r="O28">
        <f>IF(Q28=1,ROUND(AVERAGE($E$7:G28),2),"")</f>
        <v>180.86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224</v>
      </c>
      <c r="X28" cm="1">
        <f t="array" ref="X28">_xlfn.IFS(AND(Q28=1,COUNT($E$7:G28)&gt;hcpng),F28+D28,$A$7=1," ")</f>
        <v>249</v>
      </c>
      <c r="Y28" cm="1">
        <f t="array" ref="Y28">_xlfn.IFS(AND(Q28=1,COUNT($E$7:G28)&gt;hcpng),G28+D28,$A$7=1," ")</f>
        <v>202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180</v>
      </c>
      <c r="D29" s="15" cm="1">
        <f t="array" ref="D29">_xlfn.IFS(Q29&lt;&gt;1,"",Q29=1,TRUNC((HCPB-C29)*HCPPC))</f>
        <v>45</v>
      </c>
      <c r="E29" s="13">
        <v>137</v>
      </c>
      <c r="F29" s="13">
        <v>204</v>
      </c>
      <c r="G29" s="13">
        <v>173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514</v>
      </c>
      <c r="J29">
        <f t="shared" si="2"/>
        <v>171</v>
      </c>
      <c r="K29" cm="1">
        <f t="array" ref="K29">_xlfn.IFS(Q29&lt;&gt;1,"",Q29=1,I29+(3*D29))</f>
        <v>649</v>
      </c>
      <c r="L29" cm="1">
        <f t="array" ref="L29">_xlfn.IFS(Q29&lt;&gt;1,"",COUNT($E$7:G29)&lt;=hcpng,"",COUNT($E$7:G29)&gt;=hcpng,K29)</f>
        <v>649</v>
      </c>
      <c r="M29" cm="1">
        <f t="array" ref="M29">_xlfn.IFS(Q29=1,SUM($E$7:G29),Q29&lt;&gt;1,"")</f>
        <v>12451</v>
      </c>
      <c r="N29" cm="1">
        <f t="array" ref="N29">_xlfn.IFS(Q29=1,COUNT($E$7:G29),Q29&lt;&gt;1,"")</f>
        <v>69</v>
      </c>
      <c r="O29">
        <f>IF(Q29=1,ROUND(AVERAGE($E$7:G29),2),"")</f>
        <v>180.45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182</v>
      </c>
      <c r="X29" cm="1">
        <f t="array" ref="X29">_xlfn.IFS(AND(Q29=1,COUNT($E$7:G29)&gt;hcpng),F29+D29,$A$7=1," ")</f>
        <v>249</v>
      </c>
      <c r="Y29" cm="1">
        <f t="array" ref="Y29">_xlfn.IFS(AND(Q29=1,COUNT($E$7:G29)&gt;hcpng),G29+D29,$A$7=1," ")</f>
        <v>218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180</v>
      </c>
      <c r="D30" s="15" cm="1">
        <f t="array" ref="D30">_xlfn.IFS(Q30&lt;&gt;1,"",Q30=1,TRUNC((HCPB-C30)*HCPPC))</f>
        <v>45</v>
      </c>
      <c r="E30" s="13">
        <v>193</v>
      </c>
      <c r="F30" s="13">
        <v>175</v>
      </c>
      <c r="G30" s="13">
        <v>170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538</v>
      </c>
      <c r="J30">
        <f t="shared" si="2"/>
        <v>179</v>
      </c>
      <c r="K30" cm="1">
        <f t="array" ref="K30">_xlfn.IFS(Q30&lt;&gt;1,"",Q30=1,I30+(3*D30))</f>
        <v>673</v>
      </c>
      <c r="L30" cm="1">
        <f t="array" ref="L30">_xlfn.IFS(Q30&lt;&gt;1,"",COUNT($E$7:G30)&lt;=hcpng,"",COUNT($E$7:G30)&gt;=hcpng,K30)</f>
        <v>673</v>
      </c>
      <c r="M30" cm="1">
        <f t="array" ref="M30">_xlfn.IFS(Q30=1,SUM($E$7:G30),Q30&lt;&gt;1,"")</f>
        <v>12989</v>
      </c>
      <c r="N30" cm="1">
        <f t="array" ref="N30">_xlfn.IFS(Q30=1,COUNT($E$7:G30),Q30&lt;&gt;1,"")</f>
        <v>72</v>
      </c>
      <c r="O30">
        <f>IF(Q30=1,ROUND(AVERAGE($E$7:G30),2),"")</f>
        <v>180.4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238</v>
      </c>
      <c r="X30" cm="1">
        <f t="array" ref="X30">_xlfn.IFS(AND(Q30=1,COUNT($E$7:G30)&gt;hcpng),F30+D30,$A$7=1," ")</f>
        <v>220</v>
      </c>
      <c r="Y30" cm="1">
        <f t="array" ref="Y30">_xlfn.IFS(AND(Q30=1,COUNT($E$7:G30)&gt;hcpng),G30+D30,$A$7=1," ")</f>
        <v>215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180</v>
      </c>
      <c r="D31" s="15" cm="1">
        <f t="array" ref="D31">_xlfn.IFS(Q31&lt;&gt;1,"",Q31=1,TRUNC((HCPB-C31)*HCPPC))</f>
        <v>45</v>
      </c>
      <c r="E31" s="13">
        <v>169</v>
      </c>
      <c r="F31" s="13">
        <v>178</v>
      </c>
      <c r="G31" s="13">
        <v>182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529</v>
      </c>
      <c r="J31">
        <f t="shared" si="2"/>
        <v>176</v>
      </c>
      <c r="K31" cm="1">
        <f t="array" ref="K31">_xlfn.IFS(Q31&lt;&gt;1,"",Q31=1,I31+(3*D31))</f>
        <v>664</v>
      </c>
      <c r="L31" cm="1">
        <f t="array" ref="L31">_xlfn.IFS(Q31&lt;&gt;1,"",COUNT($E$7:G31)&lt;=hcpng,"",COUNT($E$7:G31)&gt;=hcpng,K31)</f>
        <v>664</v>
      </c>
      <c r="M31" cm="1">
        <f t="array" ref="M31">_xlfn.IFS(Q31=1,SUM($E$7:G31),Q31&lt;&gt;1,"")</f>
        <v>13518</v>
      </c>
      <c r="N31" cm="1">
        <f t="array" ref="N31">_xlfn.IFS(Q31=1,COUNT($E$7:G31),Q31&lt;&gt;1,"")</f>
        <v>75</v>
      </c>
      <c r="O31">
        <f>IF(Q31=1,ROUND(AVERAGE($E$7:G31),2),"")</f>
        <v>180.24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214</v>
      </c>
      <c r="X31" cm="1">
        <f t="array" ref="X31">_xlfn.IFS(AND(Q31=1,COUNT($E$7:G31)&gt;hcpng),F31+D31,$A$7=1," ")</f>
        <v>223</v>
      </c>
      <c r="Y31" cm="1">
        <f t="array" ref="Y31">_xlfn.IFS(AND(Q31=1,COUNT($E$7:G31)&gt;hcpng),G31+D31,$A$7=1," ")</f>
        <v>227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180</v>
      </c>
      <c r="D32" s="15" cm="1">
        <f t="array" ref="D32">_xlfn.IFS(Q32&lt;&gt;1,"",Q32=1,TRUNC((HCPB-C32)*HCPPC))</f>
        <v>45</v>
      </c>
      <c r="E32" s="13">
        <v>150</v>
      </c>
      <c r="F32" s="13">
        <v>167</v>
      </c>
      <c r="G32" s="13">
        <v>148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465</v>
      </c>
      <c r="J32">
        <f t="shared" si="2"/>
        <v>155</v>
      </c>
      <c r="K32" cm="1">
        <f t="array" ref="K32">_xlfn.IFS(Q32&lt;&gt;1,"",Q32=1,I32+(3*D32))</f>
        <v>600</v>
      </c>
      <c r="L32" cm="1">
        <f t="array" ref="L32">_xlfn.IFS(Q32&lt;&gt;1,"",COUNT($E$7:G32)&lt;=hcpng,"",COUNT($E$7:G32)&gt;=hcpng,K32)</f>
        <v>600</v>
      </c>
      <c r="M32" cm="1">
        <f t="array" ref="M32">_xlfn.IFS(Q32=1,SUM($E$7:G32),Q32&lt;&gt;1,"")</f>
        <v>13983</v>
      </c>
      <c r="N32" cm="1">
        <f t="array" ref="N32">_xlfn.IFS(Q32=1,COUNT($E$7:G32),Q32&lt;&gt;1,"")</f>
        <v>78</v>
      </c>
      <c r="O32">
        <f>IF(Q32=1,ROUND(AVERAGE($E$7:G32),2),"")</f>
        <v>179.27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195</v>
      </c>
      <c r="X32" cm="1">
        <f t="array" ref="X32">_xlfn.IFS(AND(Q32=1,COUNT($E$7:G32)&gt;hcpng),F32+D32,$A$7=1," ")</f>
        <v>212</v>
      </c>
      <c r="Y32" cm="1">
        <f t="array" ref="Y32">_xlfn.IFS(AND(Q32=1,COUNT($E$7:G32)&gt;hcpng),G32+D32,$A$7=1," ")</f>
        <v>193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179</v>
      </c>
      <c r="D33" s="15" cm="1">
        <f t="array" ref="D33">_xlfn.IFS(Q33&lt;&gt;1,"",Q33=1,TRUNC((HCPB-C33)*HCPPC))</f>
        <v>45</v>
      </c>
      <c r="E33" s="13">
        <v>213</v>
      </c>
      <c r="F33" s="13">
        <v>142</v>
      </c>
      <c r="G33" s="13">
        <v>164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519</v>
      </c>
      <c r="J33">
        <f t="shared" si="2"/>
        <v>173</v>
      </c>
      <c r="K33" cm="1">
        <f t="array" ref="K33">_xlfn.IFS(Q33&lt;&gt;1,"",Q33=1,I33+(3*D33))</f>
        <v>654</v>
      </c>
      <c r="L33" cm="1">
        <f t="array" ref="L33">_xlfn.IFS(Q33&lt;&gt;1,"",COUNT($E$7:G33)&lt;=hcpng,"",COUNT($E$7:G33)&gt;=hcpng,K33)</f>
        <v>654</v>
      </c>
      <c r="M33" cm="1">
        <f t="array" ref="M33">_xlfn.IFS(Q33=1,SUM($E$7:G33),Q33&lt;&gt;1,"")</f>
        <v>14502</v>
      </c>
      <c r="N33" cm="1">
        <f t="array" ref="N33">_xlfn.IFS(Q33=1,COUNT($E$7:G33),Q33&lt;&gt;1,"")</f>
        <v>81</v>
      </c>
      <c r="O33">
        <f>IF(Q33=1,ROUND(AVERAGE($E$7:G33),2),"")</f>
        <v>179.04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258</v>
      </c>
      <c r="X33" cm="1">
        <f t="array" ref="X33">_xlfn.IFS(AND(Q33=1,COUNT($E$7:G33)&gt;hcpng),F33+D33,$A$7=1," ")</f>
        <v>187</v>
      </c>
      <c r="Y33" cm="1">
        <f t="array" ref="Y33">_xlfn.IFS(AND(Q33=1,COUNT($E$7:G33)&gt;hcpng),G33+D33,$A$7=1," ")</f>
        <v>209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5" t="str" cm="1">
        <f t="array" ref="D34">_xlfn.IFS(Q34&lt;&gt;1,"",Q34=1,TRUNC((HCPB-C34)*HCPPC))</f>
        <v/>
      </c>
      <c r="E34" s="13"/>
      <c r="F34" s="13"/>
      <c r="G34" s="13"/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1"/>
        <v/>
      </c>
      <c r="J34" t="str">
        <f t="shared" si="2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7"/>
        <v/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6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179</v>
      </c>
      <c r="D35" s="15" cm="1">
        <f t="array" ref="D35">_xlfn.IFS(Q35&lt;&gt;1,"",Q35=1,TRUNC((HCPB-C35)*HCPPC))</f>
        <v>45</v>
      </c>
      <c r="E35" s="13">
        <v>208</v>
      </c>
      <c r="F35" s="13">
        <v>184</v>
      </c>
      <c r="G35" s="13">
        <v>167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559</v>
      </c>
      <c r="J35">
        <f t="shared" si="2"/>
        <v>186</v>
      </c>
      <c r="K35" cm="1">
        <f t="array" ref="K35">_xlfn.IFS(Q35&lt;&gt;1,"",Q35=1,I35+(3*D35))</f>
        <v>694</v>
      </c>
      <c r="L35" cm="1">
        <f t="array" ref="L35">_xlfn.IFS(Q35&lt;&gt;1,"",COUNT($E$7:G35)&lt;=hcpng,"",COUNT($E$7:G35)&gt;=hcpng,K35)</f>
        <v>694</v>
      </c>
      <c r="M35" cm="1">
        <f t="array" ref="M35">_xlfn.IFS(Q35=1,SUM($E$7:G35),Q35&lt;&gt;1,"")</f>
        <v>15061</v>
      </c>
      <c r="N35" cm="1">
        <f t="array" ref="N35">_xlfn.IFS(Q35=1,COUNT($E$7:G35),Q35&lt;&gt;1,"")</f>
        <v>84</v>
      </c>
      <c r="O35">
        <f>IF(Q35=1,ROUND(AVERAGE($E$7:G35),2),"")</f>
        <v>179.3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253</v>
      </c>
      <c r="X35" cm="1">
        <f t="array" ref="X35">_xlfn.IFS(AND(Q35=1,COUNT($E$7:G35)&gt;hcpng),F35+D35,$A$7=1," ")</f>
        <v>229</v>
      </c>
      <c r="Y35" cm="1">
        <f t="array" ref="Y35">_xlfn.IFS(AND(Q35=1,COUNT($E$7:G35)&gt;hcpng),G35+D35,$A$7=1," ")</f>
        <v>212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179</v>
      </c>
      <c r="D36" s="15" cm="1">
        <f t="array" ref="D36">_xlfn.IFS(Q36&lt;&gt;1,"",Q36=1,TRUNC((HCPB-C36)*HCPPC))</f>
        <v>45</v>
      </c>
      <c r="E36" s="13">
        <v>137</v>
      </c>
      <c r="F36" s="13">
        <v>148</v>
      </c>
      <c r="G36" s="13">
        <v>178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463</v>
      </c>
      <c r="J36">
        <f t="shared" si="2"/>
        <v>154</v>
      </c>
      <c r="K36" cm="1">
        <f t="array" ref="K36">_xlfn.IFS(Q36&lt;&gt;1,"",Q36=1,I36+(3*D36))</f>
        <v>598</v>
      </c>
      <c r="L36" cm="1">
        <f t="array" ref="L36">_xlfn.IFS(Q36&lt;&gt;1,"",COUNT($E$7:G36)&lt;=hcpng,"",COUNT($E$7:G36)&gt;=hcpng,K36)</f>
        <v>598</v>
      </c>
      <c r="M36" cm="1">
        <f t="array" ref="M36">_xlfn.IFS(Q36=1,SUM($E$7:G36),Q36&lt;&gt;1,"")</f>
        <v>15524</v>
      </c>
      <c r="N36" cm="1">
        <f t="array" ref="N36">_xlfn.IFS(Q36=1,COUNT($E$7:G36),Q36&lt;&gt;1,"")</f>
        <v>87</v>
      </c>
      <c r="O36">
        <f>IF(Q36=1,ROUND(AVERAGE($E$7:G36),2),"")</f>
        <v>178.44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182</v>
      </c>
      <c r="X36" cm="1">
        <f t="array" ref="X36">_xlfn.IFS(AND(Q36=1,COUNT($E$7:G36)&gt;hcpng),F36+D36,$A$7=1," ")</f>
        <v>193</v>
      </c>
      <c r="Y36" cm="1">
        <f t="array" ref="Y36">_xlfn.IFS(AND(Q36=1,COUNT($E$7:G36)&gt;hcpng),G36+D36,$A$7=1," ")</f>
        <v>223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172.69</v>
      </c>
      <c r="F37" s="69">
        <f>IF(COUNT(F7:F36)&gt;=1,ROUND(SUM(F7:F36)/COUNT(F7:F36),2),"")</f>
        <v>190.21</v>
      </c>
      <c r="G37" s="69">
        <f>IF(COUNT(G7:G36)&gt;=1,ROUND(SUM(G7:G36)/COUNT(G7:G36),2),"")</f>
        <v>172.41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>X</v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>X</v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>X</v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>X</v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>X</v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>X</v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05" priority="2">
      <formula>MOD(ROW(),2)=0</formula>
    </cfRule>
  </conditionalFormatting>
  <conditionalFormatting sqref="E7:G36">
    <cfRule type="expression" dxfId="104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E64D5-1CDB-41D4-96C4-91DEF7E6005F}">
  <sheetPr codeName="Sheet24"/>
  <dimension ref="A1:AB73"/>
  <sheetViews>
    <sheetView topLeftCell="A9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118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YES</v>
      </c>
      <c r="K3" t="str" cm="1">
        <f t="array" ref="K3">_xlfn.IFS(MAX(PA)&gt;B2,"",AND(SUM(Q7:Q36)&lt;30,SUM(Q7:Q36)=B2),"So Far",SUM(Q7:Q36)=30,"Good",SUM(Q7:Q36)&lt;&gt;B2,"")</f>
        <v>Good</v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552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229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300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149</v>
      </c>
      <c r="D7" s="15" cm="1">
        <f t="array" ref="D7">_xlfn.IFS(Q7&lt;&gt;1,"",Q7=1,TRUNC((HCPB-C7)*HCPPC))</f>
        <v>72</v>
      </c>
      <c r="E7" s="13">
        <v>141</v>
      </c>
      <c r="F7" s="13">
        <v>152</v>
      </c>
      <c r="G7" s="13">
        <v>155</v>
      </c>
      <c r="H7" s="16"/>
      <c r="I7">
        <f>IF(Q7=1,SUM(E7:G7),"")</f>
        <v>448</v>
      </c>
      <c r="J7">
        <f>IF(Q7=1,TRUNC(AVERAGE(E7:G7),0),"")</f>
        <v>149</v>
      </c>
      <c r="K7" cm="1">
        <f t="array" ref="K7">_xlfn.IFS(Q7&lt;&gt;1,"",Q7=1,I7+(3*D7))</f>
        <v>664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448</v>
      </c>
      <c r="N7" cm="1">
        <f t="array" ref="N7">_xlfn.IFS(Q7=1,COUNT($E$7:G7),Q7&lt;&gt;1,"")</f>
        <v>3</v>
      </c>
      <c r="O7">
        <f>IF(Q7=1,ROUND(AVERAGE($E$7:G7),2),"")</f>
        <v>149.33000000000001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149</v>
      </c>
      <c r="D8" s="15" cm="1">
        <f t="array" ref="D8">_xlfn.IFS(Q8&lt;&gt;1,"",Q8=1,TRUNC((HCPB-C8)*HCPPC))</f>
        <v>72</v>
      </c>
      <c r="E8" s="13">
        <v>122</v>
      </c>
      <c r="F8" s="13">
        <v>135</v>
      </c>
      <c r="G8" s="13">
        <v>112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369</v>
      </c>
      <c r="J8">
        <f t="shared" ref="J8:J36" si="2">IF(Q8=1,TRUNC(AVERAGE(E8:G8),0),"")</f>
        <v>123</v>
      </c>
      <c r="K8" cm="1">
        <f t="array" ref="K8">_xlfn.IFS(Q8&lt;&gt;1,"",Q8=1,I8+(3*D8))</f>
        <v>585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817</v>
      </c>
      <c r="N8" cm="1">
        <f t="array" ref="N8">_xlfn.IFS(Q8=1,COUNT($E$7:G8),Q8&lt;&gt;1,"")</f>
        <v>6</v>
      </c>
      <c r="O8">
        <f>IF(Q8=1,ROUND(AVERAGE($E$7:G8),2),"")</f>
        <v>136.16999999999999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136</v>
      </c>
      <c r="D9" s="15" cm="1">
        <f t="array" ref="D9">_xlfn.IFS(Q9&lt;&gt;1,"",Q9=1,TRUNC((HCPB-C9)*HCPPC))</f>
        <v>84</v>
      </c>
      <c r="E9" s="13">
        <v>161</v>
      </c>
      <c r="F9" s="13">
        <v>156</v>
      </c>
      <c r="G9" s="13">
        <v>156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473</v>
      </c>
      <c r="J9">
        <f t="shared" si="2"/>
        <v>157</v>
      </c>
      <c r="K9" cm="1">
        <f t="array" ref="K9">_xlfn.IFS(Q9&lt;&gt;1,"",Q9=1,I9+(3*D9))</f>
        <v>725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1290</v>
      </c>
      <c r="N9" cm="1">
        <f t="array" ref="N9">_xlfn.IFS(Q9=1,COUNT($E$7:G9),Q9&lt;&gt;1,"")</f>
        <v>9</v>
      </c>
      <c r="O9">
        <f>IF(Q9=1,ROUND(AVERAGE($E$7:G9),2),"")</f>
        <v>143.33000000000001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143</v>
      </c>
      <c r="D10" s="15" cm="1">
        <f t="array" ref="D10">_xlfn.IFS(Q10&lt;&gt;1,"",Q10=1,TRUNC((HCPB-C10)*HCPPC))</f>
        <v>78</v>
      </c>
      <c r="E10" s="13">
        <v>92</v>
      </c>
      <c r="F10" s="13">
        <v>153</v>
      </c>
      <c r="G10" s="13">
        <v>139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384</v>
      </c>
      <c r="J10">
        <f t="shared" si="2"/>
        <v>128</v>
      </c>
      <c r="K10" cm="1">
        <f t="array" ref="K10">_xlfn.IFS(Q10&lt;&gt;1,"",Q10=1,I10+(3*D10))</f>
        <v>618</v>
      </c>
      <c r="L10" cm="1">
        <f t="array" ref="L10">_xlfn.IFS(Q10&lt;&gt;1,"",COUNT($E$7:G10)&lt;=hcpng,"",COUNT($E$7:G10)&gt;=hcpng,K10)</f>
        <v>618</v>
      </c>
      <c r="M10" cm="1">
        <f t="array" ref="M10">_xlfn.IFS(Q10=1,SUM($E$7:G10),Q10&lt;&gt;1,"")</f>
        <v>1674</v>
      </c>
      <c r="N10" cm="1">
        <f t="array" ref="N10">_xlfn.IFS(Q10=1,COUNT($E$7:G10),Q10&lt;&gt;1,"")</f>
        <v>12</v>
      </c>
      <c r="O10">
        <f>IF(Q10=1,ROUND(AVERAGE($E$7:G10),2),"")</f>
        <v>139.5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170</v>
      </c>
      <c r="X10" cm="1">
        <f t="array" ref="X10">_xlfn.IFS(AND(Q10=1,COUNT($E$7:G10)&gt;hcpng),F10+D10,$A$7=1," ")</f>
        <v>231</v>
      </c>
      <c r="Y10" cm="1">
        <f t="array" ref="Y10">_xlfn.IFS(AND(Q10=1,COUNT($E$7:G10)&gt;hcpng),G10+D10,$A$7=1," ")</f>
        <v>217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139</v>
      </c>
      <c r="D11" s="15" cm="1">
        <f t="array" ref="D11">_xlfn.IFS(Q11&lt;&gt;1,"",Q11=1,TRUNC((HCPB-C11)*HCPPC))</f>
        <v>81</v>
      </c>
      <c r="E11" s="13">
        <v>127</v>
      </c>
      <c r="F11" s="13">
        <v>148</v>
      </c>
      <c r="G11" s="13">
        <v>138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413</v>
      </c>
      <c r="J11">
        <f t="shared" si="2"/>
        <v>137</v>
      </c>
      <c r="K11" cm="1">
        <f t="array" ref="K11">_xlfn.IFS(Q11&lt;&gt;1,"",Q11=1,I11+(3*D11))</f>
        <v>656</v>
      </c>
      <c r="L11" cm="1">
        <f t="array" ref="L11">_xlfn.IFS(Q11&lt;&gt;1,"",COUNT($E$7:G11)&lt;=hcpng,"",COUNT($E$7:G11)&gt;=hcpng,K11)</f>
        <v>656</v>
      </c>
      <c r="M11" cm="1">
        <f t="array" ref="M11">_xlfn.IFS(Q11=1,SUM($E$7:G11),Q11&lt;&gt;1,"")</f>
        <v>2087</v>
      </c>
      <c r="N11" cm="1">
        <f t="array" ref="N11">_xlfn.IFS(Q11=1,COUNT($E$7:G11),Q11&lt;&gt;1,"")</f>
        <v>15</v>
      </c>
      <c r="O11">
        <f>IF(Q11=1,ROUND(AVERAGE($E$7:G11),2),"")</f>
        <v>139.13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208</v>
      </c>
      <c r="X11" cm="1">
        <f t="array" ref="X11">_xlfn.IFS(AND(Q11=1,COUNT($E$7:G11)&gt;hcpng),F11+D11,$A$7=1," ")</f>
        <v>229</v>
      </c>
      <c r="Y11" cm="1">
        <f t="array" ref="Y11">_xlfn.IFS(AND(Q11=1,COUNT($E$7:G11)&gt;hcpng),G11+D11,$A$7=1," ")</f>
        <v>219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139</v>
      </c>
      <c r="D12" s="15" cm="1">
        <f t="array" ref="D12">_xlfn.IFS(Q12&lt;&gt;1,"",Q12=1,TRUNC((HCPB-C12)*HCPPC))</f>
        <v>81</v>
      </c>
      <c r="E12" s="13">
        <v>137</v>
      </c>
      <c r="F12" s="13">
        <v>179</v>
      </c>
      <c r="G12" s="13">
        <v>206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522</v>
      </c>
      <c r="J12">
        <f t="shared" si="2"/>
        <v>174</v>
      </c>
      <c r="K12" cm="1">
        <f t="array" ref="K12">_xlfn.IFS(Q12&lt;&gt;1,"",Q12=1,I12+(3*D12))</f>
        <v>765</v>
      </c>
      <c r="L12" cm="1">
        <f t="array" ref="L12">_xlfn.IFS(Q12&lt;&gt;1,"",COUNT($E$7:G12)&lt;=hcpng,"",COUNT($E$7:G12)&gt;=hcpng,K12)</f>
        <v>765</v>
      </c>
      <c r="M12" cm="1">
        <f t="array" ref="M12">_xlfn.IFS(Q12=1,SUM($E$7:G12),Q12&lt;&gt;1,"")</f>
        <v>2609</v>
      </c>
      <c r="N12" cm="1">
        <f t="array" ref="N12">_xlfn.IFS(Q12=1,COUNT($E$7:G12),Q12&lt;&gt;1,"")</f>
        <v>18</v>
      </c>
      <c r="O12">
        <f>IF(Q12=1,ROUND(AVERAGE($E$7:G12),2),"")</f>
        <v>144.94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218</v>
      </c>
      <c r="X12" cm="1">
        <f t="array" ref="X12">_xlfn.IFS(AND(Q12=1,COUNT($E$7:G12)&gt;hcpng),F12+D12,$A$7=1," ")</f>
        <v>260</v>
      </c>
      <c r="Y12" cm="1">
        <f t="array" ref="Y12">_xlfn.IFS(AND(Q12=1,COUNT($E$7:G12)&gt;hcpng),G12+D12,$A$7=1," ")</f>
        <v>287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144</v>
      </c>
      <c r="D13" s="15" cm="1">
        <f t="array" ref="D13">_xlfn.IFS(Q13&lt;&gt;1,"",Q13=1,TRUNC((HCPB-C13)*HCPPC))</f>
        <v>77</v>
      </c>
      <c r="E13" s="13">
        <v>202</v>
      </c>
      <c r="F13" s="13">
        <v>176</v>
      </c>
      <c r="G13" s="13">
        <v>174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1"/>
        <v>552</v>
      </c>
      <c r="J13">
        <f t="shared" si="2"/>
        <v>184</v>
      </c>
      <c r="K13" cm="1">
        <f t="array" ref="K13">_xlfn.IFS(Q13&lt;&gt;1,"",Q13=1,I13+(3*D13))</f>
        <v>783</v>
      </c>
      <c r="L13" cm="1">
        <f t="array" ref="L13">_xlfn.IFS(Q13&lt;&gt;1,"",COUNT($E$7:G13)&lt;=hcpng,"",COUNT($E$7:G13)&gt;=hcpng,K13)</f>
        <v>783</v>
      </c>
      <c r="M13" cm="1">
        <f t="array" ref="M13">_xlfn.IFS(Q13=1,SUM($E$7:G13),Q13&lt;&gt;1,"")</f>
        <v>3161</v>
      </c>
      <c r="N13" cm="1">
        <f t="array" ref="N13">_xlfn.IFS(Q13=1,COUNT($E$7:G13),Q13&lt;&gt;1,"")</f>
        <v>21</v>
      </c>
      <c r="O13">
        <f>IF(Q13=1,ROUND(AVERAGE($E$7:G13),2),"")</f>
        <v>150.52000000000001</v>
      </c>
      <c r="P13" t="str" cm="1">
        <f t="array" ref="P13">_xlfn.IFS(Q13&lt;&gt;1,"",SUM($Q$7:Q13)=1,1,SUM($Q$7:Q13)&lt;&gt;1,"")</f>
        <v/>
      </c>
      <c r="Q13">
        <f t="shared" si="7"/>
        <v>1</v>
      </c>
      <c r="R13">
        <f t="shared" si="4"/>
        <v>552</v>
      </c>
      <c r="S13" t="str" cm="1">
        <f t="array" ref="S13">_xlfn.IFS(E13=$X$5,E13,F13=$X$5,F13,G13=$X$5,G13,$A$7=1,"")</f>
        <v/>
      </c>
      <c r="T13">
        <f t="shared" si="5"/>
        <v>783</v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279</v>
      </c>
      <c r="X13" cm="1">
        <f t="array" ref="X13">_xlfn.IFS(AND(Q13=1,COUNT($E$7:G13)&gt;hcpng),F13+D13,$A$7=1," ")</f>
        <v>253</v>
      </c>
      <c r="Y13" cm="1">
        <f t="array" ref="Y13">_xlfn.IFS(AND(Q13=1,COUNT($E$7:G13)&gt;hcpng),G13+D13,$A$7=1," ")</f>
        <v>251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150</v>
      </c>
      <c r="D14" s="15" cm="1">
        <f t="array" ref="D14">_xlfn.IFS(Q14&lt;&gt;1,"",Q14=1,TRUNC((HCPB-C14)*HCPPC))</f>
        <v>72</v>
      </c>
      <c r="E14" s="13">
        <v>170</v>
      </c>
      <c r="F14" s="13">
        <v>133</v>
      </c>
      <c r="G14" s="13">
        <v>175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478</v>
      </c>
      <c r="J14">
        <f t="shared" si="2"/>
        <v>159</v>
      </c>
      <c r="K14" cm="1">
        <f t="array" ref="K14">_xlfn.IFS(Q14&lt;&gt;1,"",Q14=1,I14+(3*D14))</f>
        <v>694</v>
      </c>
      <c r="L14" cm="1">
        <f t="array" ref="L14">_xlfn.IFS(Q14&lt;&gt;1,"",COUNT($E$7:G14)&lt;=hcpng,"",COUNT($E$7:G14)&gt;=hcpng,K14)</f>
        <v>694</v>
      </c>
      <c r="M14" cm="1">
        <f t="array" ref="M14">_xlfn.IFS(Q14=1,SUM($E$7:G14),Q14&lt;&gt;1,"")</f>
        <v>3639</v>
      </c>
      <c r="N14" cm="1">
        <f t="array" ref="N14">_xlfn.IFS(Q14=1,COUNT($E$7:G14),Q14&lt;&gt;1,"")</f>
        <v>24</v>
      </c>
      <c r="O14">
        <f>IF(Q14=1,ROUND(AVERAGE($E$7:G14),2),"")</f>
        <v>151.63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242</v>
      </c>
      <c r="X14" cm="1">
        <f t="array" ref="X14">_xlfn.IFS(AND(Q14=1,COUNT($E$7:G14)&gt;hcpng),F14+D14,$A$7=1," ")</f>
        <v>205</v>
      </c>
      <c r="Y14" cm="1">
        <f t="array" ref="Y14">_xlfn.IFS(AND(Q14=1,COUNT($E$7:G14)&gt;hcpng),G14+D14,$A$7=1," ")</f>
        <v>247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151</v>
      </c>
      <c r="D15" s="15" cm="1">
        <f t="array" ref="D15">_xlfn.IFS(Q15&lt;&gt;1,"",Q15=1,TRUNC((HCPB-C15)*HCPPC))</f>
        <v>71</v>
      </c>
      <c r="E15" s="13">
        <v>113</v>
      </c>
      <c r="F15" s="13">
        <v>148</v>
      </c>
      <c r="G15" s="13">
        <v>229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490</v>
      </c>
      <c r="J15">
        <f t="shared" si="2"/>
        <v>163</v>
      </c>
      <c r="K15" cm="1">
        <f t="array" ref="K15">_xlfn.IFS(Q15&lt;&gt;1,"",Q15=1,I15+(3*D15))</f>
        <v>703</v>
      </c>
      <c r="L15" cm="1">
        <f t="array" ref="L15">_xlfn.IFS(Q15&lt;&gt;1,"",COUNT($E$7:G15)&lt;=hcpng,"",COUNT($E$7:G15)&gt;=hcpng,K15)</f>
        <v>703</v>
      </c>
      <c r="M15" cm="1">
        <f t="array" ref="M15">_xlfn.IFS(Q15=1,SUM($E$7:G15),Q15&lt;&gt;1,"")</f>
        <v>4129</v>
      </c>
      <c r="N15" cm="1">
        <f t="array" ref="N15">_xlfn.IFS(Q15=1,COUNT($E$7:G15),Q15&lt;&gt;1,"")</f>
        <v>27</v>
      </c>
      <c r="O15">
        <f>IF(Q15=1,ROUND(AVERAGE($E$7:G15),2),"")</f>
        <v>152.93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cm="1">
        <f t="array" ref="S15">_xlfn.IFS(E15=$X$5,E15,F15=$X$5,F15,G15=$X$5,G15,$A$7=1,"")</f>
        <v>229</v>
      </c>
      <c r="T15" t="str">
        <f t="shared" si="5"/>
        <v/>
      </c>
      <c r="U15" cm="1">
        <f t="array" ref="U15">_xlfn.IFS(W15=$X$6,W15,X15=$X$6,X15,Y15=$X$6,Y15,$A$7=1,"")</f>
        <v>300</v>
      </c>
      <c r="W15" cm="1">
        <f t="array" ref="W15">_xlfn.IFS(AND(Q15=1,COUNT($E$7:G15)&gt;hcpng),E15+D15,$A$7=1," ")</f>
        <v>184</v>
      </c>
      <c r="X15" cm="1">
        <f t="array" ref="X15">_xlfn.IFS(AND(Q15=1,COUNT($E$7:G15)&gt;hcpng),F15+D15,$A$7=1," ")</f>
        <v>219</v>
      </c>
      <c r="Y15" cm="1">
        <f t="array" ref="Y15">_xlfn.IFS(AND(Q15=1,COUNT($E$7:G15)&gt;hcpng),G15+D15,$A$7=1," ")</f>
        <v>300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152</v>
      </c>
      <c r="D16" s="15" cm="1">
        <f t="array" ref="D16">_xlfn.IFS(Q16&lt;&gt;1,"",Q16=1,TRUNC((HCPB-C16)*HCPPC))</f>
        <v>70</v>
      </c>
      <c r="E16" s="13">
        <v>146</v>
      </c>
      <c r="F16" s="13">
        <v>146</v>
      </c>
      <c r="G16" s="13">
        <v>163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455</v>
      </c>
      <c r="J16">
        <f t="shared" si="2"/>
        <v>151</v>
      </c>
      <c r="K16" cm="1">
        <f t="array" ref="K16">_xlfn.IFS(Q16&lt;&gt;1,"",Q16=1,I16+(3*D16))</f>
        <v>665</v>
      </c>
      <c r="L16" cm="1">
        <f t="array" ref="L16">_xlfn.IFS(Q16&lt;&gt;1,"",COUNT($E$7:G16)&lt;=hcpng,"",COUNT($E$7:G16)&gt;=hcpng,K16)</f>
        <v>665</v>
      </c>
      <c r="M16" cm="1">
        <f t="array" ref="M16">_xlfn.IFS(Q16=1,SUM($E$7:G16),Q16&lt;&gt;1,"")</f>
        <v>4584</v>
      </c>
      <c r="N16" cm="1">
        <f t="array" ref="N16">_xlfn.IFS(Q16=1,COUNT($E$7:G16),Q16&lt;&gt;1,"")</f>
        <v>30</v>
      </c>
      <c r="O16">
        <f>IF(Q16=1,ROUND(AVERAGE($E$7:G16),2),"")</f>
        <v>152.80000000000001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216</v>
      </c>
      <c r="X16" cm="1">
        <f t="array" ref="X16">_xlfn.IFS(AND(Q16=1,COUNT($E$7:G16)&gt;hcpng),F16+D16,$A$7=1," ")</f>
        <v>216</v>
      </c>
      <c r="Y16" cm="1">
        <f t="array" ref="Y16">_xlfn.IFS(AND(Q16=1,COUNT($E$7:G16)&gt;hcpng),G16+D16,$A$7=1," ")</f>
        <v>233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152</v>
      </c>
      <c r="D17" s="15" cm="1">
        <f t="array" ref="D17">_xlfn.IFS(Q17&lt;&gt;1,"",Q17=1,TRUNC((HCPB-C17)*HCPPC))</f>
        <v>70</v>
      </c>
      <c r="E17" s="13">
        <v>123</v>
      </c>
      <c r="F17" s="13">
        <v>136</v>
      </c>
      <c r="G17" s="13">
        <v>195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454</v>
      </c>
      <c r="J17">
        <f t="shared" si="2"/>
        <v>151</v>
      </c>
      <c r="K17" cm="1">
        <f t="array" ref="K17">_xlfn.IFS(Q17&lt;&gt;1,"",Q17=1,I17+(3*D17))</f>
        <v>664</v>
      </c>
      <c r="L17" cm="1">
        <f t="array" ref="L17">_xlfn.IFS(Q17&lt;&gt;1,"",COUNT($E$7:G17)&lt;=hcpng,"",COUNT($E$7:G17)&gt;=hcpng,K17)</f>
        <v>664</v>
      </c>
      <c r="M17" cm="1">
        <f t="array" ref="M17">_xlfn.IFS(Q17=1,SUM($E$7:G17),Q17&lt;&gt;1,"")</f>
        <v>5038</v>
      </c>
      <c r="N17" cm="1">
        <f t="array" ref="N17">_xlfn.IFS(Q17=1,COUNT($E$7:G17),Q17&lt;&gt;1,"")</f>
        <v>33</v>
      </c>
      <c r="O17">
        <f>IF(Q17=1,ROUND(AVERAGE($E$7:G17),2),"")</f>
        <v>152.66999999999999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193</v>
      </c>
      <c r="X17" cm="1">
        <f t="array" ref="X17">_xlfn.IFS(AND(Q17=1,COUNT($E$7:G17)&gt;hcpng),F17+D17,$A$7=1," ")</f>
        <v>206</v>
      </c>
      <c r="Y17" cm="1">
        <f t="array" ref="Y17">_xlfn.IFS(AND(Q17=1,COUNT($E$7:G17)&gt;hcpng),G17+D17,$A$7=1," ")</f>
        <v>265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152</v>
      </c>
      <c r="D18" s="15" cm="1">
        <f t="array" ref="D18">_xlfn.IFS(Q18&lt;&gt;1,"",Q18=1,TRUNC((HCPB-C18)*HCPPC))</f>
        <v>70</v>
      </c>
      <c r="E18" s="13">
        <v>133</v>
      </c>
      <c r="F18" s="13">
        <v>167</v>
      </c>
      <c r="G18" s="13">
        <v>140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440</v>
      </c>
      <c r="J18">
        <f t="shared" si="2"/>
        <v>146</v>
      </c>
      <c r="K18" cm="1">
        <f t="array" ref="K18">_xlfn.IFS(Q18&lt;&gt;1,"",Q18=1,I18+(3*D18))</f>
        <v>650</v>
      </c>
      <c r="L18" cm="1">
        <f t="array" ref="L18">_xlfn.IFS(Q18&lt;&gt;1,"",COUNT($E$7:G18)&lt;=hcpng,"",COUNT($E$7:G18)&gt;=hcpng,K18)</f>
        <v>650</v>
      </c>
      <c r="M18" cm="1">
        <f t="array" ref="M18">_xlfn.IFS(Q18=1,SUM($E$7:G18),Q18&lt;&gt;1,"")</f>
        <v>5478</v>
      </c>
      <c r="N18" cm="1">
        <f t="array" ref="N18">_xlfn.IFS(Q18=1,COUNT($E$7:G18),Q18&lt;&gt;1,"")</f>
        <v>36</v>
      </c>
      <c r="O18">
        <f>IF(Q18=1,ROUND(AVERAGE($E$7:G18),2),"")</f>
        <v>152.16999999999999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203</v>
      </c>
      <c r="X18" cm="1">
        <f t="array" ref="X18">_xlfn.IFS(AND(Q18=1,COUNT($E$7:G18)&gt;hcpng),F18+D18,$A$7=1," ")</f>
        <v>237</v>
      </c>
      <c r="Y18" cm="1">
        <f t="array" ref="Y18">_xlfn.IFS(AND(Q18=1,COUNT($E$7:G18)&gt;hcpng),G18+D18,$A$7=1," ")</f>
        <v>210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152</v>
      </c>
      <c r="D19" s="15" cm="1">
        <f t="array" ref="D19">_xlfn.IFS(Q19&lt;&gt;1,"",Q19=1,TRUNC((HCPB-C19)*HCPPC))</f>
        <v>70</v>
      </c>
      <c r="E19" s="13">
        <v>183</v>
      </c>
      <c r="F19" s="13">
        <v>123</v>
      </c>
      <c r="G19" s="13">
        <v>136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442</v>
      </c>
      <c r="J19">
        <f t="shared" si="2"/>
        <v>147</v>
      </c>
      <c r="K19" cm="1">
        <f t="array" ref="K19">_xlfn.IFS(Q19&lt;&gt;1,"",Q19=1,I19+(3*D19))</f>
        <v>652</v>
      </c>
      <c r="L19" cm="1">
        <f t="array" ref="L19">_xlfn.IFS(Q19&lt;&gt;1,"",COUNT($E$7:G19)&lt;=hcpng,"",COUNT($E$7:G19)&gt;=hcpng,K19)</f>
        <v>652</v>
      </c>
      <c r="M19" cm="1">
        <f t="array" ref="M19">_xlfn.IFS(Q19=1,SUM($E$7:G19),Q19&lt;&gt;1,"")</f>
        <v>5920</v>
      </c>
      <c r="N19" cm="1">
        <f t="array" ref="N19">_xlfn.IFS(Q19=1,COUNT($E$7:G19),Q19&lt;&gt;1,"")</f>
        <v>39</v>
      </c>
      <c r="O19">
        <f>IF(Q19=1,ROUND(AVERAGE($E$7:G19),2),"")</f>
        <v>151.79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253</v>
      </c>
      <c r="X19" cm="1">
        <f t="array" ref="X19">_xlfn.IFS(AND(Q19=1,COUNT($E$7:G19)&gt;hcpng),F19+D19,$A$7=1," ")</f>
        <v>193</v>
      </c>
      <c r="Y19" cm="1">
        <f t="array" ref="Y19">_xlfn.IFS(AND(Q19=1,COUNT($E$7:G19)&gt;hcpng),G19+D19,$A$7=1," ")</f>
        <v>206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151</v>
      </c>
      <c r="D20" s="15" cm="1">
        <f t="array" ref="D20">_xlfn.IFS(Q20&lt;&gt;1,"",Q20=1,TRUNC((HCPB-C20)*HCPPC))</f>
        <v>71</v>
      </c>
      <c r="E20" s="13">
        <v>100</v>
      </c>
      <c r="F20" s="13">
        <v>148</v>
      </c>
      <c r="G20" s="13">
        <v>164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412</v>
      </c>
      <c r="J20">
        <f t="shared" si="2"/>
        <v>137</v>
      </c>
      <c r="K20" cm="1">
        <f t="array" ref="K20">_xlfn.IFS(Q20&lt;&gt;1,"",Q20=1,I20+(3*D20))</f>
        <v>625</v>
      </c>
      <c r="L20" cm="1">
        <f t="array" ref="L20">_xlfn.IFS(Q20&lt;&gt;1,"",COUNT($E$7:G20)&lt;=hcpng,"",COUNT($E$7:G20)&gt;=hcpng,K20)</f>
        <v>625</v>
      </c>
      <c r="M20" cm="1">
        <f t="array" ref="M20">_xlfn.IFS(Q20=1,SUM($E$7:G20),Q20&lt;&gt;1,"")</f>
        <v>6332</v>
      </c>
      <c r="N20" cm="1">
        <f t="array" ref="N20">_xlfn.IFS(Q20=1,COUNT($E$7:G20),Q20&lt;&gt;1,"")</f>
        <v>42</v>
      </c>
      <c r="O20">
        <f>IF(Q20=1,ROUND(AVERAGE($E$7:G20),2),"")</f>
        <v>150.76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171</v>
      </c>
      <c r="X20" cm="1">
        <f t="array" ref="X20">_xlfn.IFS(AND(Q20=1,COUNT($E$7:G20)&gt;hcpng),F20+D20,$A$7=1," ")</f>
        <v>219</v>
      </c>
      <c r="Y20" cm="1">
        <f t="array" ref="Y20">_xlfn.IFS(AND(Q20=1,COUNT($E$7:G20)&gt;hcpng),G20+D20,$A$7=1," ")</f>
        <v>235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150</v>
      </c>
      <c r="D21" s="15" cm="1">
        <f t="array" ref="D21">_xlfn.IFS(Q21&lt;&gt;1,"",Q21=1,TRUNC((HCPB-C21)*HCPPC))</f>
        <v>72</v>
      </c>
      <c r="E21" s="13">
        <v>186</v>
      </c>
      <c r="F21" s="13">
        <v>151</v>
      </c>
      <c r="G21" s="13">
        <v>161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>#</v>
      </c>
      <c r="I21">
        <f t="shared" si="1"/>
        <v>498</v>
      </c>
      <c r="J21">
        <f t="shared" si="2"/>
        <v>166</v>
      </c>
      <c r="K21" cm="1">
        <f t="array" ref="K21">_xlfn.IFS(Q21&lt;&gt;1,"",Q21=1,I21+(3*D21))</f>
        <v>714</v>
      </c>
      <c r="L21" cm="1">
        <f t="array" ref="L21">_xlfn.IFS(Q21&lt;&gt;1,"",COUNT($E$7:G21)&lt;=hcpng,"",COUNT($E$7:G21)&gt;=hcpng,K21)</f>
        <v>714</v>
      </c>
      <c r="M21" cm="1">
        <f t="array" ref="M21">_xlfn.IFS(Q21=1,SUM($E$7:G21),Q21&lt;&gt;1,"")</f>
        <v>6830</v>
      </c>
      <c r="N21" cm="1">
        <f t="array" ref="N21">_xlfn.IFS(Q21=1,COUNT($E$7:G21),Q21&lt;&gt;1,"")</f>
        <v>45</v>
      </c>
      <c r="O21">
        <f>IF(Q21=1,ROUND(AVERAGE($E$7:G21),2),"")</f>
        <v>151.78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258</v>
      </c>
      <c r="X21" cm="1">
        <f t="array" ref="X21">_xlfn.IFS(AND(Q21=1,COUNT($E$7:G21)&gt;hcpng),F21+D21,$A$7=1," ")</f>
        <v>223</v>
      </c>
      <c r="Y21" cm="1">
        <f t="array" ref="Y21">_xlfn.IFS(AND(Q21=1,COUNT($E$7:G21)&gt;hcpng),G21+D21,$A$7=1," ")</f>
        <v>233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151</v>
      </c>
      <c r="D22" s="15" cm="1">
        <f t="array" ref="D22">_xlfn.IFS(Q22&lt;&gt;1,"",Q22=1,TRUNC((HCPB-C22)*HCPPC))</f>
        <v>71</v>
      </c>
      <c r="E22" s="13">
        <v>157</v>
      </c>
      <c r="F22" s="13">
        <v>123</v>
      </c>
      <c r="G22" s="13">
        <v>132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412</v>
      </c>
      <c r="J22">
        <f t="shared" si="2"/>
        <v>137</v>
      </c>
      <c r="K22" cm="1">
        <f t="array" ref="K22">_xlfn.IFS(Q22&lt;&gt;1,"",Q22=1,I22+(3*D22))</f>
        <v>625</v>
      </c>
      <c r="L22" cm="1">
        <f t="array" ref="L22">_xlfn.IFS(Q22&lt;&gt;1,"",COUNT($E$7:G22)&lt;=hcpng,"",COUNT($E$7:G22)&gt;=hcpng,K22)</f>
        <v>625</v>
      </c>
      <c r="M22" cm="1">
        <f t="array" ref="M22">_xlfn.IFS(Q22=1,SUM($E$7:G22),Q22&lt;&gt;1,"")</f>
        <v>7242</v>
      </c>
      <c r="N22" cm="1">
        <f t="array" ref="N22">_xlfn.IFS(Q22=1,COUNT($E$7:G22),Q22&lt;&gt;1,"")</f>
        <v>48</v>
      </c>
      <c r="O22">
        <f>IF(Q22=1,ROUND(AVERAGE($E$7:G22),2),"")</f>
        <v>150.88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228</v>
      </c>
      <c r="X22" cm="1">
        <f t="array" ref="X22">_xlfn.IFS(AND(Q22=1,COUNT($E$7:G22)&gt;hcpng),F22+D22,$A$7=1," ")</f>
        <v>194</v>
      </c>
      <c r="Y22" cm="1">
        <f t="array" ref="Y22">_xlfn.IFS(AND(Q22=1,COUNT($E$7:G22)&gt;hcpng),G22+D22,$A$7=1," ")</f>
        <v>203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150</v>
      </c>
      <c r="D23" s="15" cm="1">
        <f t="array" ref="D23">_xlfn.IFS(Q23&lt;&gt;1,"",Q23=1,TRUNC((HCPB-C23)*HCPPC))</f>
        <v>72</v>
      </c>
      <c r="E23" s="13">
        <v>197</v>
      </c>
      <c r="F23" s="13">
        <v>127</v>
      </c>
      <c r="G23" s="13">
        <v>144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468</v>
      </c>
      <c r="J23">
        <f t="shared" si="2"/>
        <v>156</v>
      </c>
      <c r="K23" cm="1">
        <f t="array" ref="K23">_xlfn.IFS(Q23&lt;&gt;1,"",Q23=1,I23+(3*D23))</f>
        <v>684</v>
      </c>
      <c r="L23" cm="1">
        <f t="array" ref="L23">_xlfn.IFS(Q23&lt;&gt;1,"",COUNT($E$7:G23)&lt;=hcpng,"",COUNT($E$7:G23)&gt;=hcpng,K23)</f>
        <v>684</v>
      </c>
      <c r="M23" cm="1">
        <f t="array" ref="M23">_xlfn.IFS(Q23=1,SUM($E$7:G23),Q23&lt;&gt;1,"")</f>
        <v>7710</v>
      </c>
      <c r="N23" cm="1">
        <f t="array" ref="N23">_xlfn.IFS(Q23=1,COUNT($E$7:G23),Q23&lt;&gt;1,"")</f>
        <v>51</v>
      </c>
      <c r="O23">
        <f>IF(Q23=1,ROUND(AVERAGE($E$7:G23),2),"")</f>
        <v>151.18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269</v>
      </c>
      <c r="X23" cm="1">
        <f t="array" ref="X23">_xlfn.IFS(AND(Q23=1,COUNT($E$7:G23)&gt;hcpng),F23+D23,$A$7=1," ")</f>
        <v>199</v>
      </c>
      <c r="Y23" cm="1">
        <f t="array" ref="Y23">_xlfn.IFS(AND(Q23=1,COUNT($E$7:G23)&gt;hcpng),G23+D23,$A$7=1," ")</f>
        <v>216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151</v>
      </c>
      <c r="D24" s="15" cm="1">
        <f t="array" ref="D24">_xlfn.IFS(Q24&lt;&gt;1,"",Q24=1,TRUNC((HCPB-C24)*HCPPC))</f>
        <v>71</v>
      </c>
      <c r="E24" s="13">
        <v>203</v>
      </c>
      <c r="F24" s="13">
        <v>165</v>
      </c>
      <c r="G24" s="13">
        <v>136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504</v>
      </c>
      <c r="J24">
        <f t="shared" si="2"/>
        <v>168</v>
      </c>
      <c r="K24" cm="1">
        <f t="array" ref="K24">_xlfn.IFS(Q24&lt;&gt;1,"",Q24=1,I24+(3*D24))</f>
        <v>717</v>
      </c>
      <c r="L24" cm="1">
        <f t="array" ref="L24">_xlfn.IFS(Q24&lt;&gt;1,"",COUNT($E$7:G24)&lt;=hcpng,"",COUNT($E$7:G24)&gt;=hcpng,K24)</f>
        <v>717</v>
      </c>
      <c r="M24" cm="1">
        <f t="array" ref="M24">_xlfn.IFS(Q24=1,SUM($E$7:G24),Q24&lt;&gt;1,"")</f>
        <v>8214</v>
      </c>
      <c r="N24" cm="1">
        <f t="array" ref="N24">_xlfn.IFS(Q24=1,COUNT($E$7:G24),Q24&lt;&gt;1,"")</f>
        <v>54</v>
      </c>
      <c r="O24">
        <f>IF(Q24=1,ROUND(AVERAGE($E$7:G24),2),"")</f>
        <v>152.11000000000001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274</v>
      </c>
      <c r="X24" cm="1">
        <f t="array" ref="X24">_xlfn.IFS(AND(Q24=1,COUNT($E$7:G24)&gt;hcpng),F24+D24,$A$7=1," ")</f>
        <v>236</v>
      </c>
      <c r="Y24" cm="1">
        <f t="array" ref="Y24">_xlfn.IFS(AND(Q24=1,COUNT($E$7:G24)&gt;hcpng),G24+D24,$A$7=1," ")</f>
        <v>207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152</v>
      </c>
      <c r="D25" s="15" cm="1">
        <f t="array" ref="D25">_xlfn.IFS(Q25&lt;&gt;1,"",Q25=1,TRUNC((HCPB-C25)*HCPPC))</f>
        <v>70</v>
      </c>
      <c r="E25" s="13">
        <v>185</v>
      </c>
      <c r="F25" s="13">
        <v>148</v>
      </c>
      <c r="G25" s="13">
        <v>135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468</v>
      </c>
      <c r="J25">
        <f t="shared" si="2"/>
        <v>156</v>
      </c>
      <c r="K25" cm="1">
        <f t="array" ref="K25">_xlfn.IFS(Q25&lt;&gt;1,"",Q25=1,I25+(3*D25))</f>
        <v>678</v>
      </c>
      <c r="L25" cm="1">
        <f t="array" ref="L25">_xlfn.IFS(Q25&lt;&gt;1,"",COUNT($E$7:G25)&lt;=hcpng,"",COUNT($E$7:G25)&gt;=hcpng,K25)</f>
        <v>678</v>
      </c>
      <c r="M25" cm="1">
        <f t="array" ref="M25">_xlfn.IFS(Q25=1,SUM($E$7:G25),Q25&lt;&gt;1,"")</f>
        <v>8682</v>
      </c>
      <c r="N25" cm="1">
        <f t="array" ref="N25">_xlfn.IFS(Q25=1,COUNT($E$7:G25),Q25&lt;&gt;1,"")</f>
        <v>57</v>
      </c>
      <c r="O25">
        <f>IF(Q25=1,ROUND(AVERAGE($E$7:G25),2),"")</f>
        <v>152.32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255</v>
      </c>
      <c r="X25" cm="1">
        <f t="array" ref="X25">_xlfn.IFS(AND(Q25=1,COUNT($E$7:G25)&gt;hcpng),F25+D25,$A$7=1," ")</f>
        <v>218</v>
      </c>
      <c r="Y25" cm="1">
        <f t="array" ref="Y25">_xlfn.IFS(AND(Q25=1,COUNT($E$7:G25)&gt;hcpng),G25+D25,$A$7=1," ")</f>
        <v>205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152</v>
      </c>
      <c r="D26" s="15" cm="1">
        <f t="array" ref="D26">_xlfn.IFS(Q26&lt;&gt;1,"",Q26=1,TRUNC((HCPB-C26)*HCPPC))</f>
        <v>70</v>
      </c>
      <c r="E26" s="13">
        <v>156</v>
      </c>
      <c r="F26" s="13">
        <v>175</v>
      </c>
      <c r="G26" s="13">
        <v>144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475</v>
      </c>
      <c r="J26">
        <f t="shared" si="2"/>
        <v>158</v>
      </c>
      <c r="K26" cm="1">
        <f t="array" ref="K26">_xlfn.IFS(Q26&lt;&gt;1,"",Q26=1,I26+(3*D26))</f>
        <v>685</v>
      </c>
      <c r="L26" cm="1">
        <f t="array" ref="L26">_xlfn.IFS(Q26&lt;&gt;1,"",COUNT($E$7:G26)&lt;=hcpng,"",COUNT($E$7:G26)&gt;=hcpng,K26)</f>
        <v>685</v>
      </c>
      <c r="M26" cm="1">
        <f t="array" ref="M26">_xlfn.IFS(Q26=1,SUM($E$7:G26),Q26&lt;&gt;1,"")</f>
        <v>9157</v>
      </c>
      <c r="N26" cm="1">
        <f t="array" ref="N26">_xlfn.IFS(Q26=1,COUNT($E$7:G26),Q26&lt;&gt;1,"")</f>
        <v>60</v>
      </c>
      <c r="O26">
        <f>IF(Q26=1,ROUND(AVERAGE($E$7:G26),2),"")</f>
        <v>152.62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226</v>
      </c>
      <c r="X26" cm="1">
        <f t="array" ref="X26">_xlfn.IFS(AND(Q26=1,COUNT($E$7:G26)&gt;hcpng),F26+D26,$A$7=1," ")</f>
        <v>245</v>
      </c>
      <c r="Y26" cm="1">
        <f t="array" ref="Y26">_xlfn.IFS(AND(Q26=1,COUNT($E$7:G26)&gt;hcpng),G26+D26,$A$7=1," ")</f>
        <v>214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152</v>
      </c>
      <c r="D27" s="15" cm="1">
        <f t="array" ref="D27">_xlfn.IFS(Q27&lt;&gt;1,"",Q27=1,TRUNC((HCPB-C27)*HCPPC))</f>
        <v>70</v>
      </c>
      <c r="E27" s="13">
        <v>138</v>
      </c>
      <c r="F27" s="13">
        <v>132</v>
      </c>
      <c r="G27" s="13">
        <v>182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452</v>
      </c>
      <c r="J27">
        <f t="shared" si="2"/>
        <v>150</v>
      </c>
      <c r="K27" cm="1">
        <f t="array" ref="K27">_xlfn.IFS(Q27&lt;&gt;1,"",Q27=1,I27+(3*D27))</f>
        <v>662</v>
      </c>
      <c r="L27" cm="1">
        <f t="array" ref="L27">_xlfn.IFS(Q27&lt;&gt;1,"",COUNT($E$7:G27)&lt;=hcpng,"",COUNT($E$7:G27)&gt;=hcpng,K27)</f>
        <v>662</v>
      </c>
      <c r="M27" cm="1">
        <f t="array" ref="M27">_xlfn.IFS(Q27=1,SUM($E$7:G27),Q27&lt;&gt;1,"")</f>
        <v>9609</v>
      </c>
      <c r="N27" cm="1">
        <f t="array" ref="N27">_xlfn.IFS(Q27=1,COUNT($E$7:G27),Q27&lt;&gt;1,"")</f>
        <v>63</v>
      </c>
      <c r="O27">
        <f>IF(Q27=1,ROUND(AVERAGE($E$7:G27),2),"")</f>
        <v>152.52000000000001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208</v>
      </c>
      <c r="X27" cm="1">
        <f t="array" ref="X27">_xlfn.IFS(AND(Q27=1,COUNT($E$7:G27)&gt;hcpng),F27+D27,$A$7=1," ")</f>
        <v>202</v>
      </c>
      <c r="Y27" cm="1">
        <f t="array" ref="Y27">_xlfn.IFS(AND(Q27=1,COUNT($E$7:G27)&gt;hcpng),G27+D27,$A$7=1," ")</f>
        <v>252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152</v>
      </c>
      <c r="D28" s="15" cm="1">
        <f t="array" ref="D28">_xlfn.IFS(Q28&lt;&gt;1,"",Q28=1,TRUNC((HCPB-C28)*HCPPC))</f>
        <v>70</v>
      </c>
      <c r="E28" s="13">
        <v>151</v>
      </c>
      <c r="F28" s="13">
        <v>165</v>
      </c>
      <c r="G28" s="13">
        <v>141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457</v>
      </c>
      <c r="J28">
        <f t="shared" si="2"/>
        <v>152</v>
      </c>
      <c r="K28" cm="1">
        <f t="array" ref="K28">_xlfn.IFS(Q28&lt;&gt;1,"",Q28=1,I28+(3*D28))</f>
        <v>667</v>
      </c>
      <c r="L28" cm="1">
        <f t="array" ref="L28">_xlfn.IFS(Q28&lt;&gt;1,"",COUNT($E$7:G28)&lt;=hcpng,"",COUNT($E$7:G28)&gt;=hcpng,K28)</f>
        <v>667</v>
      </c>
      <c r="M28" cm="1">
        <f t="array" ref="M28">_xlfn.IFS(Q28=1,SUM($E$7:G28),Q28&lt;&gt;1,"")</f>
        <v>10066</v>
      </c>
      <c r="N28" cm="1">
        <f t="array" ref="N28">_xlfn.IFS(Q28=1,COUNT($E$7:G28),Q28&lt;&gt;1,"")</f>
        <v>66</v>
      </c>
      <c r="O28">
        <f>IF(Q28=1,ROUND(AVERAGE($E$7:G28),2),"")</f>
        <v>152.52000000000001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221</v>
      </c>
      <c r="X28" cm="1">
        <f t="array" ref="X28">_xlfn.IFS(AND(Q28=1,COUNT($E$7:G28)&gt;hcpng),F28+D28,$A$7=1," ")</f>
        <v>235</v>
      </c>
      <c r="Y28" cm="1">
        <f t="array" ref="Y28">_xlfn.IFS(AND(Q28=1,COUNT($E$7:G28)&gt;hcpng),G28+D28,$A$7=1," ")</f>
        <v>211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152</v>
      </c>
      <c r="D29" s="15" cm="1">
        <f t="array" ref="D29">_xlfn.IFS(Q29&lt;&gt;1,"",Q29=1,TRUNC((HCPB-C29)*HCPPC))</f>
        <v>70</v>
      </c>
      <c r="E29" s="13">
        <v>150</v>
      </c>
      <c r="F29" s="13">
        <v>166</v>
      </c>
      <c r="G29" s="13">
        <v>183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499</v>
      </c>
      <c r="J29">
        <f t="shared" si="2"/>
        <v>166</v>
      </c>
      <c r="K29" cm="1">
        <f t="array" ref="K29">_xlfn.IFS(Q29&lt;&gt;1,"",Q29=1,I29+(3*D29))</f>
        <v>709</v>
      </c>
      <c r="L29" cm="1">
        <f t="array" ref="L29">_xlfn.IFS(Q29&lt;&gt;1,"",COUNT($E$7:G29)&lt;=hcpng,"",COUNT($E$7:G29)&gt;=hcpng,K29)</f>
        <v>709</v>
      </c>
      <c r="M29" cm="1">
        <f t="array" ref="M29">_xlfn.IFS(Q29=1,SUM($E$7:G29),Q29&lt;&gt;1,"")</f>
        <v>10565</v>
      </c>
      <c r="N29" cm="1">
        <f t="array" ref="N29">_xlfn.IFS(Q29=1,COUNT($E$7:G29),Q29&lt;&gt;1,"")</f>
        <v>69</v>
      </c>
      <c r="O29">
        <f>IF(Q29=1,ROUND(AVERAGE($E$7:G29),2),"")</f>
        <v>153.12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220</v>
      </c>
      <c r="X29" cm="1">
        <f t="array" ref="X29">_xlfn.IFS(AND(Q29=1,COUNT($E$7:G29)&gt;hcpng),F29+D29,$A$7=1," ")</f>
        <v>236</v>
      </c>
      <c r="Y29" cm="1">
        <f t="array" ref="Y29">_xlfn.IFS(AND(Q29=1,COUNT($E$7:G29)&gt;hcpng),G29+D29,$A$7=1," ")</f>
        <v>253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153</v>
      </c>
      <c r="D30" s="15" cm="1">
        <f t="array" ref="D30">_xlfn.IFS(Q30&lt;&gt;1,"",Q30=1,TRUNC((HCPB-C30)*HCPPC))</f>
        <v>69</v>
      </c>
      <c r="E30" s="13">
        <v>167</v>
      </c>
      <c r="F30" s="13">
        <v>158</v>
      </c>
      <c r="G30" s="13">
        <v>160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>#</v>
      </c>
      <c r="I30">
        <f t="shared" si="1"/>
        <v>485</v>
      </c>
      <c r="J30">
        <f t="shared" si="2"/>
        <v>161</v>
      </c>
      <c r="K30" cm="1">
        <f t="array" ref="K30">_xlfn.IFS(Q30&lt;&gt;1,"",Q30=1,I30+(3*D30))</f>
        <v>692</v>
      </c>
      <c r="L30" cm="1">
        <f t="array" ref="L30">_xlfn.IFS(Q30&lt;&gt;1,"",COUNT($E$7:G30)&lt;=hcpng,"",COUNT($E$7:G30)&gt;=hcpng,K30)</f>
        <v>692</v>
      </c>
      <c r="M30" cm="1">
        <f t="array" ref="M30">_xlfn.IFS(Q30=1,SUM($E$7:G30),Q30&lt;&gt;1,"")</f>
        <v>11050</v>
      </c>
      <c r="N30" cm="1">
        <f t="array" ref="N30">_xlfn.IFS(Q30=1,COUNT($E$7:G30),Q30&lt;&gt;1,"")</f>
        <v>72</v>
      </c>
      <c r="O30">
        <f>IF(Q30=1,ROUND(AVERAGE($E$7:G30),2),"")</f>
        <v>153.47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236</v>
      </c>
      <c r="X30" cm="1">
        <f t="array" ref="X30">_xlfn.IFS(AND(Q30=1,COUNT($E$7:G30)&gt;hcpng),F30+D30,$A$7=1," ")</f>
        <v>227</v>
      </c>
      <c r="Y30" cm="1">
        <f t="array" ref="Y30">_xlfn.IFS(AND(Q30=1,COUNT($E$7:G30)&gt;hcpng),G30+D30,$A$7=1," ")</f>
        <v>229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153</v>
      </c>
      <c r="D31" s="15" cm="1">
        <f t="array" ref="D31">_xlfn.IFS(Q31&lt;&gt;1,"",Q31=1,TRUNC((HCPB-C31)*HCPPC))</f>
        <v>69</v>
      </c>
      <c r="E31" s="13">
        <v>137</v>
      </c>
      <c r="F31" s="13">
        <v>154</v>
      </c>
      <c r="G31" s="13">
        <v>168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459</v>
      </c>
      <c r="J31">
        <f t="shared" si="2"/>
        <v>153</v>
      </c>
      <c r="K31" cm="1">
        <f t="array" ref="K31">_xlfn.IFS(Q31&lt;&gt;1,"",Q31=1,I31+(3*D31))</f>
        <v>666</v>
      </c>
      <c r="L31" cm="1">
        <f t="array" ref="L31">_xlfn.IFS(Q31&lt;&gt;1,"",COUNT($E$7:G31)&lt;=hcpng,"",COUNT($E$7:G31)&gt;=hcpng,K31)</f>
        <v>666</v>
      </c>
      <c r="M31" cm="1">
        <f t="array" ref="M31">_xlfn.IFS(Q31=1,SUM($E$7:G31),Q31&lt;&gt;1,"")</f>
        <v>11509</v>
      </c>
      <c r="N31" cm="1">
        <f t="array" ref="N31">_xlfn.IFS(Q31=1,COUNT($E$7:G31),Q31&lt;&gt;1,"")</f>
        <v>75</v>
      </c>
      <c r="O31">
        <f>IF(Q31=1,ROUND(AVERAGE($E$7:G31),2),"")</f>
        <v>153.44999999999999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206</v>
      </c>
      <c r="X31" cm="1">
        <f t="array" ref="X31">_xlfn.IFS(AND(Q31=1,COUNT($E$7:G31)&gt;hcpng),F31+D31,$A$7=1," ")</f>
        <v>223</v>
      </c>
      <c r="Y31" cm="1">
        <f t="array" ref="Y31">_xlfn.IFS(AND(Q31=1,COUNT($E$7:G31)&gt;hcpng),G31+D31,$A$7=1," ")</f>
        <v>237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153</v>
      </c>
      <c r="D32" s="15" cm="1">
        <f t="array" ref="D32">_xlfn.IFS(Q32&lt;&gt;1,"",Q32=1,TRUNC((HCPB-C32)*HCPPC))</f>
        <v>69</v>
      </c>
      <c r="E32" s="13">
        <v>136</v>
      </c>
      <c r="F32" s="13">
        <v>165</v>
      </c>
      <c r="G32" s="13">
        <v>162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463</v>
      </c>
      <c r="J32">
        <f t="shared" si="2"/>
        <v>154</v>
      </c>
      <c r="K32" cm="1">
        <f t="array" ref="K32">_xlfn.IFS(Q32&lt;&gt;1,"",Q32=1,I32+(3*D32))</f>
        <v>670</v>
      </c>
      <c r="L32" cm="1">
        <f t="array" ref="L32">_xlfn.IFS(Q32&lt;&gt;1,"",COUNT($E$7:G32)&lt;=hcpng,"",COUNT($E$7:G32)&gt;=hcpng,K32)</f>
        <v>670</v>
      </c>
      <c r="M32" cm="1">
        <f t="array" ref="M32">_xlfn.IFS(Q32=1,SUM($E$7:G32),Q32&lt;&gt;1,"")</f>
        <v>11972</v>
      </c>
      <c r="N32" cm="1">
        <f t="array" ref="N32">_xlfn.IFS(Q32=1,COUNT($E$7:G32),Q32&lt;&gt;1,"")</f>
        <v>78</v>
      </c>
      <c r="O32">
        <f>IF(Q32=1,ROUND(AVERAGE($E$7:G32),2),"")</f>
        <v>153.49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205</v>
      </c>
      <c r="X32" cm="1">
        <f t="array" ref="X32">_xlfn.IFS(AND(Q32=1,COUNT($E$7:G32)&gt;hcpng),F32+D32,$A$7=1," ")</f>
        <v>234</v>
      </c>
      <c r="Y32" cm="1">
        <f t="array" ref="Y32">_xlfn.IFS(AND(Q32=1,COUNT($E$7:G32)&gt;hcpng),G32+D32,$A$7=1," ")</f>
        <v>231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153</v>
      </c>
      <c r="D33" s="15" cm="1">
        <f t="array" ref="D33">_xlfn.IFS(Q33&lt;&gt;1,"",Q33=1,TRUNC((HCPB-C33)*HCPPC))</f>
        <v>69</v>
      </c>
      <c r="E33" s="13">
        <v>149</v>
      </c>
      <c r="F33" s="13">
        <v>205</v>
      </c>
      <c r="G33" s="13">
        <v>187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541</v>
      </c>
      <c r="J33">
        <f t="shared" si="2"/>
        <v>180</v>
      </c>
      <c r="K33" cm="1">
        <f t="array" ref="K33">_xlfn.IFS(Q33&lt;&gt;1,"",Q33=1,I33+(3*D33))</f>
        <v>748</v>
      </c>
      <c r="L33" cm="1">
        <f t="array" ref="L33">_xlfn.IFS(Q33&lt;&gt;1,"",COUNT($E$7:G33)&lt;=hcpng,"",COUNT($E$7:G33)&gt;=hcpng,K33)</f>
        <v>748</v>
      </c>
      <c r="M33" cm="1">
        <f t="array" ref="M33">_xlfn.IFS(Q33=1,SUM($E$7:G33),Q33&lt;&gt;1,"")</f>
        <v>12513</v>
      </c>
      <c r="N33" cm="1">
        <f t="array" ref="N33">_xlfn.IFS(Q33=1,COUNT($E$7:G33),Q33&lt;&gt;1,"")</f>
        <v>81</v>
      </c>
      <c r="O33">
        <f>IF(Q33=1,ROUND(AVERAGE($E$7:G33),2),"")</f>
        <v>154.47999999999999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218</v>
      </c>
      <c r="X33" cm="1">
        <f t="array" ref="X33">_xlfn.IFS(AND(Q33=1,COUNT($E$7:G33)&gt;hcpng),F33+D33,$A$7=1," ")</f>
        <v>274</v>
      </c>
      <c r="Y33" cm="1">
        <f t="array" ref="Y33">_xlfn.IFS(AND(Q33=1,COUNT($E$7:G33)&gt;hcpng),G33+D33,$A$7=1," ")</f>
        <v>256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154</v>
      </c>
      <c r="D34" s="15" cm="1">
        <f t="array" ref="D34">_xlfn.IFS(Q34&lt;&gt;1,"",Q34=1,TRUNC((HCPB-C34)*HCPPC))</f>
        <v>68</v>
      </c>
      <c r="E34" s="13">
        <v>139</v>
      </c>
      <c r="F34" s="13">
        <v>152</v>
      </c>
      <c r="G34" s="13">
        <v>158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449</v>
      </c>
      <c r="J34">
        <f t="shared" si="2"/>
        <v>149</v>
      </c>
      <c r="K34" cm="1">
        <f t="array" ref="K34">_xlfn.IFS(Q34&lt;&gt;1,"",Q34=1,I34+(3*D34))</f>
        <v>653</v>
      </c>
      <c r="L34" cm="1">
        <f t="array" ref="L34">_xlfn.IFS(Q34&lt;&gt;1,"",COUNT($E$7:G34)&lt;=hcpng,"",COUNT($E$7:G34)&gt;=hcpng,K34)</f>
        <v>653</v>
      </c>
      <c r="M34" cm="1">
        <f t="array" ref="M34">_xlfn.IFS(Q34=1,SUM($E$7:G34),Q34&lt;&gt;1,"")</f>
        <v>12962</v>
      </c>
      <c r="N34" cm="1">
        <f t="array" ref="N34">_xlfn.IFS(Q34=1,COUNT($E$7:G34),Q34&lt;&gt;1,"")</f>
        <v>84</v>
      </c>
      <c r="O34">
        <f>IF(Q34=1,ROUND(AVERAGE($E$7:G34),2),"")</f>
        <v>154.31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207</v>
      </c>
      <c r="X34" cm="1">
        <f t="array" ref="X34">_xlfn.IFS(AND(Q34=1,COUNT($E$7:G34)&gt;hcpng),F34+D34,$A$7=1," ")</f>
        <v>220</v>
      </c>
      <c r="Y34" cm="1">
        <f t="array" ref="Y34">_xlfn.IFS(AND(Q34=1,COUNT($E$7:G34)&gt;hcpng),G34+D34,$A$7=1," ")</f>
        <v>226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154</v>
      </c>
      <c r="D35" s="15" cm="1">
        <f t="array" ref="D35">_xlfn.IFS(Q35&lt;&gt;1,"",Q35=1,TRUNC((HCPB-C35)*HCPPC))</f>
        <v>68</v>
      </c>
      <c r="E35" s="13">
        <v>129</v>
      </c>
      <c r="F35" s="13">
        <v>165</v>
      </c>
      <c r="G35" s="13">
        <v>157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451</v>
      </c>
      <c r="J35">
        <f t="shared" si="2"/>
        <v>150</v>
      </c>
      <c r="K35" cm="1">
        <f t="array" ref="K35">_xlfn.IFS(Q35&lt;&gt;1,"",Q35=1,I35+(3*D35))</f>
        <v>655</v>
      </c>
      <c r="L35" cm="1">
        <f t="array" ref="L35">_xlfn.IFS(Q35&lt;&gt;1,"",COUNT($E$7:G35)&lt;=hcpng,"",COUNT($E$7:G35)&gt;=hcpng,K35)</f>
        <v>655</v>
      </c>
      <c r="M35" cm="1">
        <f t="array" ref="M35">_xlfn.IFS(Q35=1,SUM($E$7:G35),Q35&lt;&gt;1,"")</f>
        <v>13413</v>
      </c>
      <c r="N35" cm="1">
        <f t="array" ref="N35">_xlfn.IFS(Q35=1,COUNT($E$7:G35),Q35&lt;&gt;1,"")</f>
        <v>87</v>
      </c>
      <c r="O35">
        <f>IF(Q35=1,ROUND(AVERAGE($E$7:G35),2),"")</f>
        <v>154.16999999999999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197</v>
      </c>
      <c r="X35" cm="1">
        <f t="array" ref="X35">_xlfn.IFS(AND(Q35=1,COUNT($E$7:G35)&gt;hcpng),F35+D35,$A$7=1," ")</f>
        <v>233</v>
      </c>
      <c r="Y35" cm="1">
        <f t="array" ref="Y35">_xlfn.IFS(AND(Q35=1,COUNT($E$7:G35)&gt;hcpng),G35+D35,$A$7=1," ")</f>
        <v>225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154</v>
      </c>
      <c r="D36" s="15" cm="1">
        <f t="array" ref="D36">_xlfn.IFS(Q36&lt;&gt;1,"",Q36=1,TRUNC((HCPB-C36)*HCPPC))</f>
        <v>68</v>
      </c>
      <c r="E36" s="13">
        <v>113</v>
      </c>
      <c r="F36" s="13">
        <v>150</v>
      </c>
      <c r="G36" s="13">
        <v>137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400</v>
      </c>
      <c r="J36">
        <f t="shared" si="2"/>
        <v>133</v>
      </c>
      <c r="K36" cm="1">
        <f t="array" ref="K36">_xlfn.IFS(Q36&lt;&gt;1,"",Q36=1,I36+(3*D36))</f>
        <v>604</v>
      </c>
      <c r="L36" cm="1">
        <f t="array" ref="L36">_xlfn.IFS(Q36&lt;&gt;1,"",COUNT($E$7:G36)&lt;=hcpng,"",COUNT($E$7:G36)&gt;=hcpng,K36)</f>
        <v>604</v>
      </c>
      <c r="M36" cm="1">
        <f t="array" ref="M36">_xlfn.IFS(Q36=1,SUM($E$7:G36),Q36&lt;&gt;1,"")</f>
        <v>13813</v>
      </c>
      <c r="N36" cm="1">
        <f t="array" ref="N36">_xlfn.IFS(Q36=1,COUNT($E$7:G36),Q36&lt;&gt;1,"")</f>
        <v>90</v>
      </c>
      <c r="O36">
        <f>IF(Q36=1,ROUND(AVERAGE($E$7:G36),2),"")</f>
        <v>153.47999999999999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181</v>
      </c>
      <c r="X36" cm="1">
        <f t="array" ref="X36">_xlfn.IFS(AND(Q36=1,COUNT($E$7:G36)&gt;hcpng),F36+D36,$A$7=1," ")</f>
        <v>218</v>
      </c>
      <c r="Y36" cm="1">
        <f t="array" ref="Y36">_xlfn.IFS(AND(Q36=1,COUNT($E$7:G36)&gt;hcpng),G36+D36,$A$7=1," ")</f>
        <v>205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148.1</v>
      </c>
      <c r="F37" s="17">
        <f>IF(COUNT(F7:F36)&gt;=1,ROUND(SUM(F7:F36)/COUNT(F7:F36),2),"")</f>
        <v>153.37</v>
      </c>
      <c r="G37" s="17">
        <f>IF(COUNT(G7:G36)&gt;=1,ROUND(SUM(G7:G36)/COUNT(G7:G36),2),"")</f>
        <v>158.97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>X</v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>X</v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>X</v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>X</v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>X</v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>X</v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>X</v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>X</v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>X</v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03" priority="2">
      <formula>MOD(ROW(),2)=0</formula>
    </cfRule>
  </conditionalFormatting>
  <conditionalFormatting sqref="E7:G36">
    <cfRule type="expression" dxfId="102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148BC-66CC-4A48-A6F5-21CDECC1D720}">
  <sheetPr codeName="Sheet23"/>
  <dimension ref="A1:AB73"/>
  <sheetViews>
    <sheetView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5</v>
      </c>
      <c r="AB2" t="s">
        <v>72</v>
      </c>
    </row>
    <row r="3" spans="1:28" ht="14.45" customHeight="1" x14ac:dyDescent="0.25">
      <c r="A3" s="6" t="s">
        <v>7</v>
      </c>
      <c r="B3" s="22" t="s">
        <v>117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639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234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296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131</v>
      </c>
      <c r="D7" s="15" cm="1">
        <f t="array" ref="D7">_xlfn.IFS(Q7&lt;&gt;1,"",Q7=1,TRUNC((HCPB-C7)*HCPPC))</f>
        <v>89</v>
      </c>
      <c r="E7" s="13">
        <v>117</v>
      </c>
      <c r="F7" s="13">
        <v>145</v>
      </c>
      <c r="G7" s="13">
        <v>131</v>
      </c>
      <c r="H7" s="16"/>
      <c r="I7">
        <f>IF(Q7=1,SUM(E7:G7),"")</f>
        <v>393</v>
      </c>
      <c r="J7">
        <f>IF(Q7=1,TRUNC(AVERAGE(E7:G7),0),"")</f>
        <v>131</v>
      </c>
      <c r="K7" cm="1">
        <f t="array" ref="K7">_xlfn.IFS(Q7&lt;&gt;1,"",Q7=1,I7+(3*D7))</f>
        <v>660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393</v>
      </c>
      <c r="N7" cm="1">
        <f t="array" ref="N7">_xlfn.IFS(Q7=1,COUNT($E$7:G7),Q7&lt;&gt;1,"")</f>
        <v>3</v>
      </c>
      <c r="O7">
        <f>IF(Q7=1,ROUND(AVERAGE($E$7:G7),2),"")</f>
        <v>131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131</v>
      </c>
      <c r="D8" s="15" cm="1">
        <f t="array" ref="D8">_xlfn.IFS(Q8&lt;&gt;1,"",Q8=1,TRUNC((HCPB-C8)*HCPPC))</f>
        <v>89</v>
      </c>
      <c r="E8" s="13">
        <v>192</v>
      </c>
      <c r="F8" s="13">
        <v>187</v>
      </c>
      <c r="G8" s="13">
        <v>113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492</v>
      </c>
      <c r="J8">
        <f t="shared" ref="J8:J36" si="2">IF(Q8=1,TRUNC(AVERAGE(E8:G8),0),"")</f>
        <v>164</v>
      </c>
      <c r="K8" cm="1">
        <f t="array" ref="K8">_xlfn.IFS(Q8&lt;&gt;1,"",Q8=1,I8+(3*D8))</f>
        <v>759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885</v>
      </c>
      <c r="N8" cm="1">
        <f t="array" ref="N8">_xlfn.IFS(Q8=1,COUNT($E$7:G8),Q8&lt;&gt;1,"")</f>
        <v>6</v>
      </c>
      <c r="O8">
        <f>IF(Q8=1,ROUND(AVERAGE($E$7:G8),2),"")</f>
        <v>147.5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147</v>
      </c>
      <c r="D9" s="15" cm="1">
        <f t="array" ref="D9">_xlfn.IFS(Q9&lt;&gt;1,"",Q9=1,TRUNC((HCPB-C9)*HCPPC))</f>
        <v>74</v>
      </c>
      <c r="E9" s="13">
        <v>155</v>
      </c>
      <c r="F9" s="13">
        <v>185</v>
      </c>
      <c r="G9" s="13">
        <v>142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482</v>
      </c>
      <c r="J9">
        <f t="shared" si="2"/>
        <v>160</v>
      </c>
      <c r="K9" cm="1">
        <f t="array" ref="K9">_xlfn.IFS(Q9&lt;&gt;1,"",Q9=1,I9+(3*D9))</f>
        <v>704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1367</v>
      </c>
      <c r="N9" cm="1">
        <f t="array" ref="N9">_xlfn.IFS(Q9=1,COUNT($E$7:G9),Q9&lt;&gt;1,"")</f>
        <v>9</v>
      </c>
      <c r="O9">
        <f>IF(Q9=1,ROUND(AVERAGE($E$7:G9),2),"")</f>
        <v>151.88999999999999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151</v>
      </c>
      <c r="D10" s="15" cm="1">
        <f t="array" ref="D10">_xlfn.IFS(Q10&lt;&gt;1,"",Q10=1,TRUNC((HCPB-C10)*HCPPC))</f>
        <v>71</v>
      </c>
      <c r="E10" s="13">
        <v>191</v>
      </c>
      <c r="F10" s="13">
        <v>178</v>
      </c>
      <c r="G10" s="13">
        <v>153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522</v>
      </c>
      <c r="J10">
        <f t="shared" si="2"/>
        <v>174</v>
      </c>
      <c r="K10" cm="1">
        <f t="array" ref="K10">_xlfn.IFS(Q10&lt;&gt;1,"",Q10=1,I10+(3*D10))</f>
        <v>735</v>
      </c>
      <c r="L10" cm="1">
        <f t="array" ref="L10">_xlfn.IFS(Q10&lt;&gt;1,"",COUNT($E$7:G10)&lt;=hcpng,"",COUNT($E$7:G10)&gt;=hcpng,K10)</f>
        <v>735</v>
      </c>
      <c r="M10" cm="1">
        <f t="array" ref="M10">_xlfn.IFS(Q10=1,SUM($E$7:G10),Q10&lt;&gt;1,"")</f>
        <v>1889</v>
      </c>
      <c r="N10" cm="1">
        <f t="array" ref="N10">_xlfn.IFS(Q10=1,COUNT($E$7:G10),Q10&lt;&gt;1,"")</f>
        <v>12</v>
      </c>
      <c r="O10">
        <f>IF(Q10=1,ROUND(AVERAGE($E$7:G10),2),"")</f>
        <v>157.41999999999999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262</v>
      </c>
      <c r="X10" cm="1">
        <f t="array" ref="X10">_xlfn.IFS(AND(Q10=1,COUNT($E$7:G10)&gt;hcpng),F10+D10,$A$7=1," ")</f>
        <v>249</v>
      </c>
      <c r="Y10" cm="1">
        <f t="array" ref="Y10">_xlfn.IFS(AND(Q10=1,COUNT($E$7:G10)&gt;hcpng),G10+D10,$A$7=1," ")</f>
        <v>224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157</v>
      </c>
      <c r="D11" s="15" cm="1">
        <f t="array" ref="D11">_xlfn.IFS(Q11&lt;&gt;1,"",Q11=1,TRUNC((HCPB-C11)*HCPPC))</f>
        <v>65</v>
      </c>
      <c r="E11" s="13">
        <v>160</v>
      </c>
      <c r="F11" s="13">
        <v>161</v>
      </c>
      <c r="G11" s="13">
        <v>206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>#</v>
      </c>
      <c r="I11">
        <f t="shared" si="1"/>
        <v>527</v>
      </c>
      <c r="J11">
        <f t="shared" si="2"/>
        <v>175</v>
      </c>
      <c r="K11" cm="1">
        <f t="array" ref="K11">_xlfn.IFS(Q11&lt;&gt;1,"",Q11=1,I11+(3*D11))</f>
        <v>722</v>
      </c>
      <c r="L11" cm="1">
        <f t="array" ref="L11">_xlfn.IFS(Q11&lt;&gt;1,"",COUNT($E$7:G11)&lt;=hcpng,"",COUNT($E$7:G11)&gt;=hcpng,K11)</f>
        <v>722</v>
      </c>
      <c r="M11" cm="1">
        <f t="array" ref="M11">_xlfn.IFS(Q11=1,SUM($E$7:G11),Q11&lt;&gt;1,"")</f>
        <v>2416</v>
      </c>
      <c r="N11" cm="1">
        <f t="array" ref="N11">_xlfn.IFS(Q11=1,COUNT($E$7:G11),Q11&lt;&gt;1,"")</f>
        <v>15</v>
      </c>
      <c r="O11">
        <f>IF(Q11=1,ROUND(AVERAGE($E$7:G11),2),"")</f>
        <v>161.07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225</v>
      </c>
      <c r="X11" cm="1">
        <f t="array" ref="X11">_xlfn.IFS(AND(Q11=1,COUNT($E$7:G11)&gt;hcpng),F11+D11,$A$7=1," ")</f>
        <v>226</v>
      </c>
      <c r="Y11" cm="1">
        <f t="array" ref="Y11">_xlfn.IFS(AND(Q11=1,COUNT($E$7:G11)&gt;hcpng),G11+D11,$A$7=1," ")</f>
        <v>271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161</v>
      </c>
      <c r="D12" s="15" cm="1">
        <f t="array" ref="D12">_xlfn.IFS(Q12&lt;&gt;1,"",Q12=1,TRUNC((HCPB-C12)*HCPPC))</f>
        <v>62</v>
      </c>
      <c r="E12" s="13">
        <v>234</v>
      </c>
      <c r="F12" s="13">
        <v>234</v>
      </c>
      <c r="G12" s="13">
        <v>171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1"/>
        <v>639</v>
      </c>
      <c r="J12">
        <f t="shared" si="2"/>
        <v>213</v>
      </c>
      <c r="K12" cm="1">
        <f t="array" ref="K12">_xlfn.IFS(Q12&lt;&gt;1,"",Q12=1,I12+(3*D12))</f>
        <v>825</v>
      </c>
      <c r="L12" cm="1">
        <f t="array" ref="L12">_xlfn.IFS(Q12&lt;&gt;1,"",COUNT($E$7:G12)&lt;=hcpng,"",COUNT($E$7:G12)&gt;=hcpng,K12)</f>
        <v>825</v>
      </c>
      <c r="M12" cm="1">
        <f t="array" ref="M12">_xlfn.IFS(Q12=1,SUM($E$7:G12),Q12&lt;&gt;1,"")</f>
        <v>3055</v>
      </c>
      <c r="N12" cm="1">
        <f t="array" ref="N12">_xlfn.IFS(Q12=1,COUNT($E$7:G12),Q12&lt;&gt;1,"")</f>
        <v>18</v>
      </c>
      <c r="O12">
        <f>IF(Q12=1,ROUND(AVERAGE($E$7:G12),2),"")</f>
        <v>169.72</v>
      </c>
      <c r="P12" t="str" cm="1">
        <f t="array" ref="P12">_xlfn.IFS(Q12&lt;&gt;1,"",SUM($Q$7:Q12)=1,1,SUM($Q$7:Q12)&lt;&gt;1,"")</f>
        <v/>
      </c>
      <c r="Q12">
        <f t="shared" si="7"/>
        <v>1</v>
      </c>
      <c r="R12">
        <f t="shared" si="4"/>
        <v>639</v>
      </c>
      <c r="S12" cm="1">
        <f t="array" ref="S12">_xlfn.IFS(E12=$X$5,E12,F12=$X$5,F12,G12=$X$5,G12,$A$7=1,"")</f>
        <v>234</v>
      </c>
      <c r="T12">
        <f t="shared" si="5"/>
        <v>825</v>
      </c>
      <c r="U12" cm="1">
        <f t="array" ref="U12">_xlfn.IFS(W12=$X$6,W12,X12=$X$6,X12,Y12=$X$6,Y12,$A$7=1,"")</f>
        <v>296</v>
      </c>
      <c r="W12" cm="1">
        <f t="array" ref="W12">_xlfn.IFS(AND(Q12=1,COUNT($E$7:G12)&gt;hcpng),E12+D12,$A$7=1," ")</f>
        <v>296</v>
      </c>
      <c r="X12" cm="1">
        <f t="array" ref="X12">_xlfn.IFS(AND(Q12=1,COUNT($E$7:G12)&gt;hcpng),F12+D12,$A$7=1," ")</f>
        <v>296</v>
      </c>
      <c r="Y12" cm="1">
        <f t="array" ref="Y12">_xlfn.IFS(AND(Q12=1,COUNT($E$7:G12)&gt;hcpng),G12+D12,$A$7=1," ")</f>
        <v>233</v>
      </c>
      <c r="Z12">
        <f t="shared" si="6"/>
        <v>6</v>
      </c>
      <c r="AA12" cm="1">
        <f t="array" ref="AA12">_xlfn.IFS(COUNTIFS(H12,"#",H11,"#"),A11,COUNTIFS(H12,2,H11,"#"),A11,$A$7=1,"")</f>
        <v>5</v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169</v>
      </c>
      <c r="D13" s="15" cm="1">
        <f t="array" ref="D13">_xlfn.IFS(Q13&lt;&gt;1,"",Q13=1,TRUNC((HCPB-C13)*HCPPC))</f>
        <v>54</v>
      </c>
      <c r="E13" s="13">
        <v>116</v>
      </c>
      <c r="F13" s="13">
        <v>146</v>
      </c>
      <c r="G13" s="13">
        <v>131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393</v>
      </c>
      <c r="J13">
        <f t="shared" si="2"/>
        <v>131</v>
      </c>
      <c r="K13" cm="1">
        <f t="array" ref="K13">_xlfn.IFS(Q13&lt;&gt;1,"",Q13=1,I13+(3*D13))</f>
        <v>555</v>
      </c>
      <c r="L13" cm="1">
        <f t="array" ref="L13">_xlfn.IFS(Q13&lt;&gt;1,"",COUNT($E$7:G13)&lt;=hcpng,"",COUNT($E$7:G13)&gt;=hcpng,K13)</f>
        <v>555</v>
      </c>
      <c r="M13" cm="1">
        <f t="array" ref="M13">_xlfn.IFS(Q13=1,SUM($E$7:G13),Q13&lt;&gt;1,"")</f>
        <v>3448</v>
      </c>
      <c r="N13" cm="1">
        <f t="array" ref="N13">_xlfn.IFS(Q13=1,COUNT($E$7:G13),Q13&lt;&gt;1,"")</f>
        <v>21</v>
      </c>
      <c r="O13">
        <f>IF(Q13=1,ROUND(AVERAGE($E$7:G13),2),"")</f>
        <v>164.19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170</v>
      </c>
      <c r="X13" cm="1">
        <f t="array" ref="X13">_xlfn.IFS(AND(Q13=1,COUNT($E$7:G13)&gt;hcpng),F13+D13,$A$7=1," ")</f>
        <v>200</v>
      </c>
      <c r="Y13" cm="1">
        <f t="array" ref="Y13">_xlfn.IFS(AND(Q13=1,COUNT($E$7:G13)&gt;hcpng),G13+D13,$A$7=1," ")</f>
        <v>185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164</v>
      </c>
      <c r="D14" s="15" cm="1">
        <f t="array" ref="D14">_xlfn.IFS(Q14&lt;&gt;1,"",Q14=1,TRUNC((HCPB-C14)*HCPPC))</f>
        <v>59</v>
      </c>
      <c r="E14" s="13">
        <v>160</v>
      </c>
      <c r="F14" s="13">
        <v>130</v>
      </c>
      <c r="G14" s="13">
        <v>127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417</v>
      </c>
      <c r="J14">
        <f t="shared" si="2"/>
        <v>139</v>
      </c>
      <c r="K14" cm="1">
        <f t="array" ref="K14">_xlfn.IFS(Q14&lt;&gt;1,"",Q14=1,I14+(3*D14))</f>
        <v>594</v>
      </c>
      <c r="L14" cm="1">
        <f t="array" ref="L14">_xlfn.IFS(Q14&lt;&gt;1,"",COUNT($E$7:G14)&lt;=hcpng,"",COUNT($E$7:G14)&gt;=hcpng,K14)</f>
        <v>594</v>
      </c>
      <c r="M14" cm="1">
        <f t="array" ref="M14">_xlfn.IFS(Q14=1,SUM($E$7:G14),Q14&lt;&gt;1,"")</f>
        <v>3865</v>
      </c>
      <c r="N14" cm="1">
        <f t="array" ref="N14">_xlfn.IFS(Q14=1,COUNT($E$7:G14),Q14&lt;&gt;1,"")</f>
        <v>24</v>
      </c>
      <c r="O14">
        <f>IF(Q14=1,ROUND(AVERAGE($E$7:G14),2),"")</f>
        <v>161.04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219</v>
      </c>
      <c r="X14" cm="1">
        <f t="array" ref="X14">_xlfn.IFS(AND(Q14=1,COUNT($E$7:G14)&gt;hcpng),F14+D14,$A$7=1," ")</f>
        <v>189</v>
      </c>
      <c r="Y14" cm="1">
        <f t="array" ref="Y14">_xlfn.IFS(AND(Q14=1,COUNT($E$7:G14)&gt;hcpng),G14+D14,$A$7=1," ")</f>
        <v>186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161</v>
      </c>
      <c r="D15" s="15" cm="1">
        <f t="array" ref="D15">_xlfn.IFS(Q15&lt;&gt;1,"",Q15=1,TRUNC((HCPB-C15)*HCPPC))</f>
        <v>62</v>
      </c>
      <c r="E15" s="13">
        <v>167</v>
      </c>
      <c r="F15" s="13">
        <v>201</v>
      </c>
      <c r="G15" s="13">
        <v>183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>#</v>
      </c>
      <c r="I15">
        <f t="shared" si="1"/>
        <v>551</v>
      </c>
      <c r="J15">
        <f t="shared" si="2"/>
        <v>183</v>
      </c>
      <c r="K15" cm="1">
        <f t="array" ref="K15">_xlfn.IFS(Q15&lt;&gt;1,"",Q15=1,I15+(3*D15))</f>
        <v>737</v>
      </c>
      <c r="L15" cm="1">
        <f t="array" ref="L15">_xlfn.IFS(Q15&lt;&gt;1,"",COUNT($E$7:G15)&lt;=hcpng,"",COUNT($E$7:G15)&gt;=hcpng,K15)</f>
        <v>737</v>
      </c>
      <c r="M15" cm="1">
        <f t="array" ref="M15">_xlfn.IFS(Q15=1,SUM($E$7:G15),Q15&lt;&gt;1,"")</f>
        <v>4416</v>
      </c>
      <c r="N15" cm="1">
        <f t="array" ref="N15">_xlfn.IFS(Q15=1,COUNT($E$7:G15),Q15&lt;&gt;1,"")</f>
        <v>27</v>
      </c>
      <c r="O15">
        <f>IF(Q15=1,ROUND(AVERAGE($E$7:G15),2),"")</f>
        <v>163.56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229</v>
      </c>
      <c r="X15" cm="1">
        <f t="array" ref="X15">_xlfn.IFS(AND(Q15=1,COUNT($E$7:G15)&gt;hcpng),F15+D15,$A$7=1," ")</f>
        <v>263</v>
      </c>
      <c r="Y15" cm="1">
        <f t="array" ref="Y15">_xlfn.IFS(AND(Q15=1,COUNT($E$7:G15)&gt;hcpng),G15+D15,$A$7=1," ")</f>
        <v>245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163</v>
      </c>
      <c r="D16" s="15" cm="1">
        <f t="array" ref="D16">_xlfn.IFS(Q16&lt;&gt;1,"",Q16=1,TRUNC((HCPB-C16)*HCPPC))</f>
        <v>60</v>
      </c>
      <c r="E16" s="13">
        <v>99</v>
      </c>
      <c r="F16" s="13">
        <v>158</v>
      </c>
      <c r="G16" s="13">
        <v>157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414</v>
      </c>
      <c r="J16">
        <f t="shared" si="2"/>
        <v>138</v>
      </c>
      <c r="K16" cm="1">
        <f t="array" ref="K16">_xlfn.IFS(Q16&lt;&gt;1,"",Q16=1,I16+(3*D16))</f>
        <v>594</v>
      </c>
      <c r="L16" cm="1">
        <f t="array" ref="L16">_xlfn.IFS(Q16&lt;&gt;1,"",COUNT($E$7:G16)&lt;=hcpng,"",COUNT($E$7:G16)&gt;=hcpng,K16)</f>
        <v>594</v>
      </c>
      <c r="M16" cm="1">
        <f t="array" ref="M16">_xlfn.IFS(Q16=1,SUM($E$7:G16),Q16&lt;&gt;1,"")</f>
        <v>4830</v>
      </c>
      <c r="N16" cm="1">
        <f t="array" ref="N16">_xlfn.IFS(Q16=1,COUNT($E$7:G16),Q16&lt;&gt;1,"")</f>
        <v>30</v>
      </c>
      <c r="O16">
        <f>IF(Q16=1,ROUND(AVERAGE($E$7:G16),2),"")</f>
        <v>161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159</v>
      </c>
      <c r="X16" cm="1">
        <f t="array" ref="X16">_xlfn.IFS(AND(Q16=1,COUNT($E$7:G16)&gt;hcpng),F16+D16,$A$7=1," ")</f>
        <v>218</v>
      </c>
      <c r="Y16" cm="1">
        <f t="array" ref="Y16">_xlfn.IFS(AND(Q16=1,COUNT($E$7:G16)&gt;hcpng),G16+D16,$A$7=1," ")</f>
        <v>217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161</v>
      </c>
      <c r="D17" s="15" cm="1">
        <f t="array" ref="D17">_xlfn.IFS(Q17&lt;&gt;1,"",Q17=1,TRUNC((HCPB-C17)*HCPPC))</f>
        <v>62</v>
      </c>
      <c r="E17" s="13">
        <v>165</v>
      </c>
      <c r="F17" s="13">
        <v>145</v>
      </c>
      <c r="G17" s="13">
        <v>142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452</v>
      </c>
      <c r="J17">
        <f t="shared" si="2"/>
        <v>150</v>
      </c>
      <c r="K17" cm="1">
        <f t="array" ref="K17">_xlfn.IFS(Q17&lt;&gt;1,"",Q17=1,I17+(3*D17))</f>
        <v>638</v>
      </c>
      <c r="L17" cm="1">
        <f t="array" ref="L17">_xlfn.IFS(Q17&lt;&gt;1,"",COUNT($E$7:G17)&lt;=hcpng,"",COUNT($E$7:G17)&gt;=hcpng,K17)</f>
        <v>638</v>
      </c>
      <c r="M17" cm="1">
        <f t="array" ref="M17">_xlfn.IFS(Q17=1,SUM($E$7:G17),Q17&lt;&gt;1,"")</f>
        <v>5282</v>
      </c>
      <c r="N17" cm="1">
        <f t="array" ref="N17">_xlfn.IFS(Q17=1,COUNT($E$7:G17),Q17&lt;&gt;1,"")</f>
        <v>33</v>
      </c>
      <c r="O17">
        <f>IF(Q17=1,ROUND(AVERAGE($E$7:G17),2),"")</f>
        <v>160.06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227</v>
      </c>
      <c r="X17" cm="1">
        <f t="array" ref="X17">_xlfn.IFS(AND(Q17=1,COUNT($E$7:G17)&gt;hcpng),F17+D17,$A$7=1," ")</f>
        <v>207</v>
      </c>
      <c r="Y17" cm="1">
        <f t="array" ref="Y17">_xlfn.IFS(AND(Q17=1,COUNT($E$7:G17)&gt;hcpng),G17+D17,$A$7=1," ")</f>
        <v>204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160</v>
      </c>
      <c r="D18" s="15" cm="1">
        <f t="array" ref="D18">_xlfn.IFS(Q18&lt;&gt;1,"",Q18=1,TRUNC((HCPB-C18)*HCPPC))</f>
        <v>63</v>
      </c>
      <c r="E18" s="13">
        <v>153</v>
      </c>
      <c r="F18" s="13">
        <v>187</v>
      </c>
      <c r="G18" s="13">
        <v>164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504</v>
      </c>
      <c r="J18">
        <f t="shared" si="2"/>
        <v>168</v>
      </c>
      <c r="K18" cm="1">
        <f t="array" ref="K18">_xlfn.IFS(Q18&lt;&gt;1,"",Q18=1,I18+(3*D18))</f>
        <v>693</v>
      </c>
      <c r="L18" cm="1">
        <f t="array" ref="L18">_xlfn.IFS(Q18&lt;&gt;1,"",COUNT($E$7:G18)&lt;=hcpng,"",COUNT($E$7:G18)&gt;=hcpng,K18)</f>
        <v>693</v>
      </c>
      <c r="M18" cm="1">
        <f t="array" ref="M18">_xlfn.IFS(Q18=1,SUM($E$7:G18),Q18&lt;&gt;1,"")</f>
        <v>5786</v>
      </c>
      <c r="N18" cm="1">
        <f t="array" ref="N18">_xlfn.IFS(Q18=1,COUNT($E$7:G18),Q18&lt;&gt;1,"")</f>
        <v>36</v>
      </c>
      <c r="O18">
        <f>IF(Q18=1,ROUND(AVERAGE($E$7:G18),2),"")</f>
        <v>160.72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216</v>
      </c>
      <c r="X18" cm="1">
        <f t="array" ref="X18">_xlfn.IFS(AND(Q18=1,COUNT($E$7:G18)&gt;hcpng),F18+D18,$A$7=1," ")</f>
        <v>250</v>
      </c>
      <c r="Y18" cm="1">
        <f t="array" ref="Y18">_xlfn.IFS(AND(Q18=1,COUNT($E$7:G18)&gt;hcpng),G18+D18,$A$7=1," ")</f>
        <v>227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160</v>
      </c>
      <c r="D19" s="15" cm="1">
        <f t="array" ref="D19">_xlfn.IFS(Q19&lt;&gt;1,"",Q19=1,TRUNC((HCPB-C19)*HCPPC))</f>
        <v>63</v>
      </c>
      <c r="E19" s="13">
        <v>100</v>
      </c>
      <c r="F19" s="13">
        <v>182</v>
      </c>
      <c r="G19" s="13">
        <v>148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430</v>
      </c>
      <c r="J19">
        <f t="shared" si="2"/>
        <v>143</v>
      </c>
      <c r="K19" cm="1">
        <f t="array" ref="K19">_xlfn.IFS(Q19&lt;&gt;1,"",Q19=1,I19+(3*D19))</f>
        <v>619</v>
      </c>
      <c r="L19" cm="1">
        <f t="array" ref="L19">_xlfn.IFS(Q19&lt;&gt;1,"",COUNT($E$7:G19)&lt;=hcpng,"",COUNT($E$7:G19)&gt;=hcpng,K19)</f>
        <v>619</v>
      </c>
      <c r="M19" cm="1">
        <f t="array" ref="M19">_xlfn.IFS(Q19=1,SUM($E$7:G19),Q19&lt;&gt;1,"")</f>
        <v>6216</v>
      </c>
      <c r="N19" cm="1">
        <f t="array" ref="N19">_xlfn.IFS(Q19=1,COUNT($E$7:G19),Q19&lt;&gt;1,"")</f>
        <v>39</v>
      </c>
      <c r="O19">
        <f>IF(Q19=1,ROUND(AVERAGE($E$7:G19),2),"")</f>
        <v>159.38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163</v>
      </c>
      <c r="X19" cm="1">
        <f t="array" ref="X19">_xlfn.IFS(AND(Q19=1,COUNT($E$7:G19)&gt;hcpng),F19+D19,$A$7=1," ")</f>
        <v>245</v>
      </c>
      <c r="Y19" cm="1">
        <f t="array" ref="Y19">_xlfn.IFS(AND(Q19=1,COUNT($E$7:G19)&gt;hcpng),G19+D19,$A$7=1," ")</f>
        <v>211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159</v>
      </c>
      <c r="D20" s="15" cm="1">
        <f t="array" ref="D20">_xlfn.IFS(Q20&lt;&gt;1,"",Q20=1,TRUNC((HCPB-C20)*HCPPC))</f>
        <v>63</v>
      </c>
      <c r="E20" s="13">
        <v>161</v>
      </c>
      <c r="F20" s="13">
        <v>139</v>
      </c>
      <c r="G20" s="13">
        <v>131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431</v>
      </c>
      <c r="J20">
        <f t="shared" si="2"/>
        <v>143</v>
      </c>
      <c r="K20" cm="1">
        <f t="array" ref="K20">_xlfn.IFS(Q20&lt;&gt;1,"",Q20=1,I20+(3*D20))</f>
        <v>620</v>
      </c>
      <c r="L20" cm="1">
        <f t="array" ref="L20">_xlfn.IFS(Q20&lt;&gt;1,"",COUNT($E$7:G20)&lt;=hcpng,"",COUNT($E$7:G20)&gt;=hcpng,K20)</f>
        <v>620</v>
      </c>
      <c r="M20" cm="1">
        <f t="array" ref="M20">_xlfn.IFS(Q20=1,SUM($E$7:G20),Q20&lt;&gt;1,"")</f>
        <v>6647</v>
      </c>
      <c r="N20" cm="1">
        <f t="array" ref="N20">_xlfn.IFS(Q20=1,COUNT($E$7:G20),Q20&lt;&gt;1,"")</f>
        <v>42</v>
      </c>
      <c r="O20">
        <f>IF(Q20=1,ROUND(AVERAGE($E$7:G20),2),"")</f>
        <v>158.26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224</v>
      </c>
      <c r="X20" cm="1">
        <f t="array" ref="X20">_xlfn.IFS(AND(Q20=1,COUNT($E$7:G20)&gt;hcpng),F20+D20,$A$7=1," ")</f>
        <v>202</v>
      </c>
      <c r="Y20" cm="1">
        <f t="array" ref="Y20">_xlfn.IFS(AND(Q20=1,COUNT($E$7:G20)&gt;hcpng),G20+D20,$A$7=1," ")</f>
        <v>194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158</v>
      </c>
      <c r="D21" s="15" cm="1">
        <f t="array" ref="D21">_xlfn.IFS(Q21&lt;&gt;1,"",Q21=1,TRUNC((HCPB-C21)*HCPPC))</f>
        <v>64</v>
      </c>
      <c r="E21" s="13">
        <v>93</v>
      </c>
      <c r="F21" s="13">
        <v>127</v>
      </c>
      <c r="G21" s="13">
        <v>144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364</v>
      </c>
      <c r="J21">
        <f t="shared" si="2"/>
        <v>121</v>
      </c>
      <c r="K21" cm="1">
        <f t="array" ref="K21">_xlfn.IFS(Q21&lt;&gt;1,"",Q21=1,I21+(3*D21))</f>
        <v>556</v>
      </c>
      <c r="L21" cm="1">
        <f t="array" ref="L21">_xlfn.IFS(Q21&lt;&gt;1,"",COUNT($E$7:G21)&lt;=hcpng,"",COUNT($E$7:G21)&gt;=hcpng,K21)</f>
        <v>556</v>
      </c>
      <c r="M21" cm="1">
        <f t="array" ref="M21">_xlfn.IFS(Q21=1,SUM($E$7:G21),Q21&lt;&gt;1,"")</f>
        <v>7011</v>
      </c>
      <c r="N21" cm="1">
        <f t="array" ref="N21">_xlfn.IFS(Q21=1,COUNT($E$7:G21),Q21&lt;&gt;1,"")</f>
        <v>45</v>
      </c>
      <c r="O21">
        <f>IF(Q21=1,ROUND(AVERAGE($E$7:G21),2),"")</f>
        <v>155.80000000000001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157</v>
      </c>
      <c r="X21" cm="1">
        <f t="array" ref="X21">_xlfn.IFS(AND(Q21=1,COUNT($E$7:G21)&gt;hcpng),F21+D21,$A$7=1," ")</f>
        <v>191</v>
      </c>
      <c r="Y21" cm="1">
        <f t="array" ref="Y21">_xlfn.IFS(AND(Q21=1,COUNT($E$7:G21)&gt;hcpng),G21+D21,$A$7=1," ")</f>
        <v>208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155</v>
      </c>
      <c r="D22" s="15" cm="1">
        <f t="array" ref="D22">_xlfn.IFS(Q22&lt;&gt;1,"",Q22=1,TRUNC((HCPB-C22)*HCPPC))</f>
        <v>67</v>
      </c>
      <c r="E22" s="13">
        <v>159</v>
      </c>
      <c r="F22" s="13">
        <v>129</v>
      </c>
      <c r="G22" s="13">
        <v>130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418</v>
      </c>
      <c r="J22">
        <f t="shared" si="2"/>
        <v>139</v>
      </c>
      <c r="K22" cm="1">
        <f t="array" ref="K22">_xlfn.IFS(Q22&lt;&gt;1,"",Q22=1,I22+(3*D22))</f>
        <v>619</v>
      </c>
      <c r="L22" cm="1">
        <f t="array" ref="L22">_xlfn.IFS(Q22&lt;&gt;1,"",COUNT($E$7:G22)&lt;=hcpng,"",COUNT($E$7:G22)&gt;=hcpng,K22)</f>
        <v>619</v>
      </c>
      <c r="M22" cm="1">
        <f t="array" ref="M22">_xlfn.IFS(Q22=1,SUM($E$7:G22),Q22&lt;&gt;1,"")</f>
        <v>7429</v>
      </c>
      <c r="N22" cm="1">
        <f t="array" ref="N22">_xlfn.IFS(Q22=1,COUNT($E$7:G22),Q22&lt;&gt;1,"")</f>
        <v>48</v>
      </c>
      <c r="O22">
        <f>IF(Q22=1,ROUND(AVERAGE($E$7:G22),2),"")</f>
        <v>154.77000000000001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226</v>
      </c>
      <c r="X22" cm="1">
        <f t="array" ref="X22">_xlfn.IFS(AND(Q22=1,COUNT($E$7:G22)&gt;hcpng),F22+D22,$A$7=1," ")</f>
        <v>196</v>
      </c>
      <c r="Y22" cm="1">
        <f t="array" ref="Y22">_xlfn.IFS(AND(Q22=1,COUNT($E$7:G22)&gt;hcpng),G22+D22,$A$7=1," ")</f>
        <v>197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154</v>
      </c>
      <c r="D23" s="15" cm="1">
        <f t="array" ref="D23">_xlfn.IFS(Q23&lt;&gt;1,"",Q23=1,TRUNC((HCPB-C23)*HCPPC))</f>
        <v>68</v>
      </c>
      <c r="E23" s="13">
        <v>141</v>
      </c>
      <c r="F23" s="13">
        <v>188</v>
      </c>
      <c r="G23" s="13">
        <v>130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459</v>
      </c>
      <c r="J23">
        <f t="shared" si="2"/>
        <v>153</v>
      </c>
      <c r="K23" cm="1">
        <f t="array" ref="K23">_xlfn.IFS(Q23&lt;&gt;1,"",Q23=1,I23+(3*D23))</f>
        <v>663</v>
      </c>
      <c r="L23" cm="1">
        <f t="array" ref="L23">_xlfn.IFS(Q23&lt;&gt;1,"",COUNT($E$7:G23)&lt;=hcpng,"",COUNT($E$7:G23)&gt;=hcpng,K23)</f>
        <v>663</v>
      </c>
      <c r="M23" cm="1">
        <f t="array" ref="M23">_xlfn.IFS(Q23=1,SUM($E$7:G23),Q23&lt;&gt;1,"")</f>
        <v>7888</v>
      </c>
      <c r="N23" cm="1">
        <f t="array" ref="N23">_xlfn.IFS(Q23=1,COUNT($E$7:G23),Q23&lt;&gt;1,"")</f>
        <v>51</v>
      </c>
      <c r="O23">
        <f>IF(Q23=1,ROUND(AVERAGE($E$7:G23),2),"")</f>
        <v>154.66999999999999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209</v>
      </c>
      <c r="X23" cm="1">
        <f t="array" ref="X23">_xlfn.IFS(AND(Q23=1,COUNT($E$7:G23)&gt;hcpng),F23+D23,$A$7=1," ")</f>
        <v>256</v>
      </c>
      <c r="Y23" cm="1">
        <f t="array" ref="Y23">_xlfn.IFS(AND(Q23=1,COUNT($E$7:G23)&gt;hcpng),G23+D23,$A$7=1," ")</f>
        <v>198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154</v>
      </c>
      <c r="D24" s="15" cm="1">
        <f t="array" ref="D24">_xlfn.IFS(Q24&lt;&gt;1,"",Q24=1,TRUNC((HCPB-C24)*HCPPC))</f>
        <v>68</v>
      </c>
      <c r="E24" s="13">
        <v>134</v>
      </c>
      <c r="F24" s="13">
        <v>111</v>
      </c>
      <c r="G24" s="13">
        <v>140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385</v>
      </c>
      <c r="J24">
        <f t="shared" si="2"/>
        <v>128</v>
      </c>
      <c r="K24" cm="1">
        <f t="array" ref="K24">_xlfn.IFS(Q24&lt;&gt;1,"",Q24=1,I24+(3*D24))</f>
        <v>589</v>
      </c>
      <c r="L24" cm="1">
        <f t="array" ref="L24">_xlfn.IFS(Q24&lt;&gt;1,"",COUNT($E$7:G24)&lt;=hcpng,"",COUNT($E$7:G24)&gt;=hcpng,K24)</f>
        <v>589</v>
      </c>
      <c r="M24" cm="1">
        <f t="array" ref="M24">_xlfn.IFS(Q24=1,SUM($E$7:G24),Q24&lt;&gt;1,"")</f>
        <v>8273</v>
      </c>
      <c r="N24" cm="1">
        <f t="array" ref="N24">_xlfn.IFS(Q24=1,COUNT($E$7:G24),Q24&lt;&gt;1,"")</f>
        <v>54</v>
      </c>
      <c r="O24">
        <f>IF(Q24=1,ROUND(AVERAGE($E$7:G24),2),"")</f>
        <v>153.19999999999999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202</v>
      </c>
      <c r="X24" cm="1">
        <f t="array" ref="X24">_xlfn.IFS(AND(Q24=1,COUNT($E$7:G24)&gt;hcpng),F24+D24,$A$7=1," ")</f>
        <v>179</v>
      </c>
      <c r="Y24" cm="1">
        <f t="array" ref="Y24">_xlfn.IFS(AND(Q24=1,COUNT($E$7:G24)&gt;hcpng),G24+D24,$A$7=1," ")</f>
        <v>208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153</v>
      </c>
      <c r="D25" s="15" cm="1">
        <f t="array" ref="D25">_xlfn.IFS(Q25&lt;&gt;1,"",Q25=1,TRUNC((HCPB-C25)*HCPPC))</f>
        <v>69</v>
      </c>
      <c r="E25" s="13">
        <v>167</v>
      </c>
      <c r="F25" s="13">
        <v>159</v>
      </c>
      <c r="G25" s="13">
        <v>127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453</v>
      </c>
      <c r="J25">
        <f t="shared" si="2"/>
        <v>151</v>
      </c>
      <c r="K25" cm="1">
        <f t="array" ref="K25">_xlfn.IFS(Q25&lt;&gt;1,"",Q25=1,I25+(3*D25))</f>
        <v>660</v>
      </c>
      <c r="L25" cm="1">
        <f t="array" ref="L25">_xlfn.IFS(Q25&lt;&gt;1,"",COUNT($E$7:G25)&lt;=hcpng,"",COUNT($E$7:G25)&gt;=hcpng,K25)</f>
        <v>660</v>
      </c>
      <c r="M25" cm="1">
        <f t="array" ref="M25">_xlfn.IFS(Q25=1,SUM($E$7:G25),Q25&lt;&gt;1,"")</f>
        <v>8726</v>
      </c>
      <c r="N25" cm="1">
        <f t="array" ref="N25">_xlfn.IFS(Q25=1,COUNT($E$7:G25),Q25&lt;&gt;1,"")</f>
        <v>57</v>
      </c>
      <c r="O25">
        <f>IF(Q25=1,ROUND(AVERAGE($E$7:G25),2),"")</f>
        <v>153.09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236</v>
      </c>
      <c r="X25" cm="1">
        <f t="array" ref="X25">_xlfn.IFS(AND(Q25=1,COUNT($E$7:G25)&gt;hcpng),F25+D25,$A$7=1," ")</f>
        <v>228</v>
      </c>
      <c r="Y25" cm="1">
        <f t="array" ref="Y25">_xlfn.IFS(AND(Q25=1,COUNT($E$7:G25)&gt;hcpng),G25+D25,$A$7=1," ")</f>
        <v>196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153</v>
      </c>
      <c r="D26" s="15" cm="1">
        <f t="array" ref="D26">_xlfn.IFS(Q26&lt;&gt;1,"",Q26=1,TRUNC((HCPB-C26)*HCPPC))</f>
        <v>69</v>
      </c>
      <c r="E26" s="13">
        <v>160</v>
      </c>
      <c r="F26" s="13">
        <v>144</v>
      </c>
      <c r="G26" s="13">
        <v>133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437</v>
      </c>
      <c r="J26">
        <f t="shared" si="2"/>
        <v>145</v>
      </c>
      <c r="K26" cm="1">
        <f t="array" ref="K26">_xlfn.IFS(Q26&lt;&gt;1,"",Q26=1,I26+(3*D26))</f>
        <v>644</v>
      </c>
      <c r="L26" cm="1">
        <f t="array" ref="L26">_xlfn.IFS(Q26&lt;&gt;1,"",COUNT($E$7:G26)&lt;=hcpng,"",COUNT($E$7:G26)&gt;=hcpng,K26)</f>
        <v>644</v>
      </c>
      <c r="M26" cm="1">
        <f t="array" ref="M26">_xlfn.IFS(Q26=1,SUM($E$7:G26),Q26&lt;&gt;1,"")</f>
        <v>9163</v>
      </c>
      <c r="N26" cm="1">
        <f t="array" ref="N26">_xlfn.IFS(Q26=1,COUNT($E$7:G26),Q26&lt;&gt;1,"")</f>
        <v>60</v>
      </c>
      <c r="O26">
        <f>IF(Q26=1,ROUND(AVERAGE($E$7:G26),2),"")</f>
        <v>152.72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229</v>
      </c>
      <c r="X26" cm="1">
        <f t="array" ref="X26">_xlfn.IFS(AND(Q26=1,COUNT($E$7:G26)&gt;hcpng),F26+D26,$A$7=1," ")</f>
        <v>213</v>
      </c>
      <c r="Y26" cm="1">
        <f t="array" ref="Y26">_xlfn.IFS(AND(Q26=1,COUNT($E$7:G26)&gt;hcpng),G26+D26,$A$7=1," ")</f>
        <v>202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152</v>
      </c>
      <c r="D27" s="15" cm="1">
        <f t="array" ref="D27">_xlfn.IFS(Q27&lt;&gt;1,"",Q27=1,TRUNC((HCPB-C27)*HCPPC))</f>
        <v>70</v>
      </c>
      <c r="E27" s="13">
        <v>171</v>
      </c>
      <c r="F27" s="13">
        <v>166</v>
      </c>
      <c r="G27" s="13">
        <v>153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1"/>
        <v>490</v>
      </c>
      <c r="J27">
        <f t="shared" si="2"/>
        <v>163</v>
      </c>
      <c r="K27" cm="1">
        <f t="array" ref="K27">_xlfn.IFS(Q27&lt;&gt;1,"",Q27=1,I27+(3*D27))</f>
        <v>700</v>
      </c>
      <c r="L27" cm="1">
        <f t="array" ref="L27">_xlfn.IFS(Q27&lt;&gt;1,"",COUNT($E$7:G27)&lt;=hcpng,"",COUNT($E$7:G27)&gt;=hcpng,K27)</f>
        <v>700</v>
      </c>
      <c r="M27" cm="1">
        <f t="array" ref="M27">_xlfn.IFS(Q27=1,SUM($E$7:G27),Q27&lt;&gt;1,"")</f>
        <v>9653</v>
      </c>
      <c r="N27" cm="1">
        <f t="array" ref="N27">_xlfn.IFS(Q27=1,COUNT($E$7:G27),Q27&lt;&gt;1,"")</f>
        <v>63</v>
      </c>
      <c r="O27">
        <f>IF(Q27=1,ROUND(AVERAGE($E$7:G27),2),"")</f>
        <v>153.22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241</v>
      </c>
      <c r="X27" cm="1">
        <f t="array" ref="X27">_xlfn.IFS(AND(Q27=1,COUNT($E$7:G27)&gt;hcpng),F27+D27,$A$7=1," ")</f>
        <v>236</v>
      </c>
      <c r="Y27" cm="1">
        <f t="array" ref="Y27">_xlfn.IFS(AND(Q27=1,COUNT($E$7:G27)&gt;hcpng),G27+D27,$A$7=1," ")</f>
        <v>223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153</v>
      </c>
      <c r="D28" s="15" cm="1">
        <f t="array" ref="D28">_xlfn.IFS(Q28&lt;&gt;1,"",Q28=1,TRUNC((HCPB-C28)*HCPPC))</f>
        <v>69</v>
      </c>
      <c r="E28" s="13">
        <v>158</v>
      </c>
      <c r="F28" s="13">
        <v>142</v>
      </c>
      <c r="G28" s="13">
        <v>157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457</v>
      </c>
      <c r="J28">
        <f t="shared" si="2"/>
        <v>152</v>
      </c>
      <c r="K28" cm="1">
        <f t="array" ref="K28">_xlfn.IFS(Q28&lt;&gt;1,"",Q28=1,I28+(3*D28))</f>
        <v>664</v>
      </c>
      <c r="L28" cm="1">
        <f t="array" ref="L28">_xlfn.IFS(Q28&lt;&gt;1,"",COUNT($E$7:G28)&lt;=hcpng,"",COUNT($E$7:G28)&gt;=hcpng,K28)</f>
        <v>664</v>
      </c>
      <c r="M28" cm="1">
        <f t="array" ref="M28">_xlfn.IFS(Q28=1,SUM($E$7:G28),Q28&lt;&gt;1,"")</f>
        <v>10110</v>
      </c>
      <c r="N28" cm="1">
        <f t="array" ref="N28">_xlfn.IFS(Q28=1,COUNT($E$7:G28),Q28&lt;&gt;1,"")</f>
        <v>66</v>
      </c>
      <c r="O28">
        <f>IF(Q28=1,ROUND(AVERAGE($E$7:G28),2),"")</f>
        <v>153.18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227</v>
      </c>
      <c r="X28" cm="1">
        <f t="array" ref="X28">_xlfn.IFS(AND(Q28=1,COUNT($E$7:G28)&gt;hcpng),F28+D28,$A$7=1," ")</f>
        <v>211</v>
      </c>
      <c r="Y28" cm="1">
        <f t="array" ref="Y28">_xlfn.IFS(AND(Q28=1,COUNT($E$7:G28)&gt;hcpng),G28+D28,$A$7=1," ")</f>
        <v>226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153</v>
      </c>
      <c r="D29" s="15" cm="1">
        <f t="array" ref="D29">_xlfn.IFS(Q29&lt;&gt;1,"",Q29=1,TRUNC((HCPB-C29)*HCPPC))</f>
        <v>69</v>
      </c>
      <c r="E29" s="13">
        <v>109</v>
      </c>
      <c r="F29" s="13">
        <v>121</v>
      </c>
      <c r="G29" s="13">
        <v>168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398</v>
      </c>
      <c r="J29">
        <f t="shared" si="2"/>
        <v>132</v>
      </c>
      <c r="K29" cm="1">
        <f t="array" ref="K29">_xlfn.IFS(Q29&lt;&gt;1,"",Q29=1,I29+(3*D29))</f>
        <v>605</v>
      </c>
      <c r="L29" cm="1">
        <f t="array" ref="L29">_xlfn.IFS(Q29&lt;&gt;1,"",COUNT($E$7:G29)&lt;=hcpng,"",COUNT($E$7:G29)&gt;=hcpng,K29)</f>
        <v>605</v>
      </c>
      <c r="M29" cm="1">
        <f t="array" ref="M29">_xlfn.IFS(Q29=1,SUM($E$7:G29),Q29&lt;&gt;1,"")</f>
        <v>10508</v>
      </c>
      <c r="N29" cm="1">
        <f t="array" ref="N29">_xlfn.IFS(Q29=1,COUNT($E$7:G29),Q29&lt;&gt;1,"")</f>
        <v>69</v>
      </c>
      <c r="O29">
        <f>IF(Q29=1,ROUND(AVERAGE($E$7:G29),2),"")</f>
        <v>152.29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178</v>
      </c>
      <c r="X29" cm="1">
        <f t="array" ref="X29">_xlfn.IFS(AND(Q29=1,COUNT($E$7:G29)&gt;hcpng),F29+D29,$A$7=1," ")</f>
        <v>190</v>
      </c>
      <c r="Y29" cm="1">
        <f t="array" ref="Y29">_xlfn.IFS(AND(Q29=1,COUNT($E$7:G29)&gt;hcpng),G29+D29,$A$7=1," ")</f>
        <v>237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152</v>
      </c>
      <c r="D30" s="15" cm="1">
        <f t="array" ref="D30">_xlfn.IFS(Q30&lt;&gt;1,"",Q30=1,TRUNC((HCPB-C30)*HCPPC))</f>
        <v>70</v>
      </c>
      <c r="E30" s="13">
        <v>149</v>
      </c>
      <c r="F30" s="13">
        <v>165</v>
      </c>
      <c r="G30" s="13">
        <v>163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477</v>
      </c>
      <c r="J30">
        <f t="shared" si="2"/>
        <v>159</v>
      </c>
      <c r="K30" cm="1">
        <f t="array" ref="K30">_xlfn.IFS(Q30&lt;&gt;1,"",Q30=1,I30+(3*D30))</f>
        <v>687</v>
      </c>
      <c r="L30" cm="1">
        <f t="array" ref="L30">_xlfn.IFS(Q30&lt;&gt;1,"",COUNT($E$7:G30)&lt;=hcpng,"",COUNT($E$7:G30)&gt;=hcpng,K30)</f>
        <v>687</v>
      </c>
      <c r="M30" cm="1">
        <f t="array" ref="M30">_xlfn.IFS(Q30=1,SUM($E$7:G30),Q30&lt;&gt;1,"")</f>
        <v>10985</v>
      </c>
      <c r="N30" cm="1">
        <f t="array" ref="N30">_xlfn.IFS(Q30=1,COUNT($E$7:G30),Q30&lt;&gt;1,"")</f>
        <v>72</v>
      </c>
      <c r="O30">
        <f>IF(Q30=1,ROUND(AVERAGE($E$7:G30),2),"")</f>
        <v>152.57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219</v>
      </c>
      <c r="X30" cm="1">
        <f t="array" ref="X30">_xlfn.IFS(AND(Q30=1,COUNT($E$7:G30)&gt;hcpng),F30+D30,$A$7=1," ")</f>
        <v>235</v>
      </c>
      <c r="Y30" cm="1">
        <f t="array" ref="Y30">_xlfn.IFS(AND(Q30=1,COUNT($E$7:G30)&gt;hcpng),G30+D30,$A$7=1," ")</f>
        <v>233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5" t="str" cm="1">
        <f t="array" ref="D31">_xlfn.IFS(Q31&lt;&gt;1,"",Q31=1,TRUNC((HCPB-C31)*HCPPC))</f>
        <v/>
      </c>
      <c r="E31" s="13"/>
      <c r="F31" s="13"/>
      <c r="G31" s="13"/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1"/>
        <v/>
      </c>
      <c r="J31" t="str">
        <f t="shared" si="2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7"/>
        <v/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6"/>
        <v>0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152</v>
      </c>
      <c r="D32" s="15" cm="1">
        <f t="array" ref="D32">_xlfn.IFS(Q32&lt;&gt;1,"",Q32=1,TRUNC((HCPB-C32)*HCPPC))</f>
        <v>70</v>
      </c>
      <c r="E32" s="13">
        <v>154</v>
      </c>
      <c r="F32" s="13">
        <v>166</v>
      </c>
      <c r="G32" s="13">
        <v>105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425</v>
      </c>
      <c r="J32">
        <f t="shared" si="2"/>
        <v>141</v>
      </c>
      <c r="K32" cm="1">
        <f t="array" ref="K32">_xlfn.IFS(Q32&lt;&gt;1,"",Q32=1,I32+(3*D32))</f>
        <v>635</v>
      </c>
      <c r="L32" cm="1">
        <f t="array" ref="L32">_xlfn.IFS(Q32&lt;&gt;1,"",COUNT($E$7:G32)&lt;=hcpng,"",COUNT($E$7:G32)&gt;=hcpng,K32)</f>
        <v>635</v>
      </c>
      <c r="M32" cm="1">
        <f t="array" ref="M32">_xlfn.IFS(Q32=1,SUM($E$7:G32),Q32&lt;&gt;1,"")</f>
        <v>11410</v>
      </c>
      <c r="N32" cm="1">
        <f t="array" ref="N32">_xlfn.IFS(Q32=1,COUNT($E$7:G32),Q32&lt;&gt;1,"")</f>
        <v>75</v>
      </c>
      <c r="O32">
        <f>IF(Q32=1,ROUND(AVERAGE($E$7:G32),2),"")</f>
        <v>152.13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224</v>
      </c>
      <c r="X32" cm="1">
        <f t="array" ref="X32">_xlfn.IFS(AND(Q32=1,COUNT($E$7:G32)&gt;hcpng),F32+D32,$A$7=1," ")</f>
        <v>236</v>
      </c>
      <c r="Y32" cm="1">
        <f t="array" ref="Y32">_xlfn.IFS(AND(Q32=1,COUNT($E$7:G32)&gt;hcpng),G32+D32,$A$7=1," ")</f>
        <v>175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152</v>
      </c>
      <c r="D33" s="15" cm="1">
        <f t="array" ref="D33">_xlfn.IFS(Q33&lt;&gt;1,"",Q33=1,TRUNC((HCPB-C33)*HCPPC))</f>
        <v>70</v>
      </c>
      <c r="E33" s="13">
        <v>152</v>
      </c>
      <c r="F33" s="13">
        <v>180</v>
      </c>
      <c r="G33" s="13">
        <v>155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487</v>
      </c>
      <c r="J33">
        <f t="shared" si="2"/>
        <v>162</v>
      </c>
      <c r="K33" cm="1">
        <f t="array" ref="K33">_xlfn.IFS(Q33&lt;&gt;1,"",Q33=1,I33+(3*D33))</f>
        <v>697</v>
      </c>
      <c r="L33" cm="1">
        <f t="array" ref="L33">_xlfn.IFS(Q33&lt;&gt;1,"",COUNT($E$7:G33)&lt;=hcpng,"",COUNT($E$7:G33)&gt;=hcpng,K33)</f>
        <v>697</v>
      </c>
      <c r="M33" cm="1">
        <f t="array" ref="M33">_xlfn.IFS(Q33=1,SUM($E$7:G33),Q33&lt;&gt;1,"")</f>
        <v>11897</v>
      </c>
      <c r="N33" cm="1">
        <f t="array" ref="N33">_xlfn.IFS(Q33=1,COUNT($E$7:G33),Q33&lt;&gt;1,"")</f>
        <v>78</v>
      </c>
      <c r="O33">
        <f>IF(Q33=1,ROUND(AVERAGE($E$7:G33),2),"")</f>
        <v>152.53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222</v>
      </c>
      <c r="X33" cm="1">
        <f t="array" ref="X33">_xlfn.IFS(AND(Q33=1,COUNT($E$7:G33)&gt;hcpng),F33+D33,$A$7=1," ")</f>
        <v>250</v>
      </c>
      <c r="Y33" cm="1">
        <f t="array" ref="Y33">_xlfn.IFS(AND(Q33=1,COUNT($E$7:G33)&gt;hcpng),G33+D33,$A$7=1," ")</f>
        <v>225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152</v>
      </c>
      <c r="D34" s="15" cm="1">
        <f t="array" ref="D34">_xlfn.IFS(Q34&lt;&gt;1,"",Q34=1,TRUNC((HCPB-C34)*HCPPC))</f>
        <v>70</v>
      </c>
      <c r="E34" s="13">
        <v>179</v>
      </c>
      <c r="F34" s="13">
        <v>125</v>
      </c>
      <c r="G34" s="13">
        <v>153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457</v>
      </c>
      <c r="J34">
        <f t="shared" si="2"/>
        <v>152</v>
      </c>
      <c r="K34" cm="1">
        <f t="array" ref="K34">_xlfn.IFS(Q34&lt;&gt;1,"",Q34=1,I34+(3*D34))</f>
        <v>667</v>
      </c>
      <c r="L34" cm="1">
        <f t="array" ref="L34">_xlfn.IFS(Q34&lt;&gt;1,"",COUNT($E$7:G34)&lt;=hcpng,"",COUNT($E$7:G34)&gt;=hcpng,K34)</f>
        <v>667</v>
      </c>
      <c r="M34" cm="1">
        <f t="array" ref="M34">_xlfn.IFS(Q34=1,SUM($E$7:G34),Q34&lt;&gt;1,"")</f>
        <v>12354</v>
      </c>
      <c r="N34" cm="1">
        <f t="array" ref="N34">_xlfn.IFS(Q34=1,COUNT($E$7:G34),Q34&lt;&gt;1,"")</f>
        <v>81</v>
      </c>
      <c r="O34">
        <f>IF(Q34=1,ROUND(AVERAGE($E$7:G34),2),"")</f>
        <v>152.52000000000001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249</v>
      </c>
      <c r="X34" cm="1">
        <f t="array" ref="X34">_xlfn.IFS(AND(Q34=1,COUNT($E$7:G34)&gt;hcpng),F34+D34,$A$7=1," ")</f>
        <v>195</v>
      </c>
      <c r="Y34" cm="1">
        <f t="array" ref="Y34">_xlfn.IFS(AND(Q34=1,COUNT($E$7:G34)&gt;hcpng),G34+D34,$A$7=1," ")</f>
        <v>223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152</v>
      </c>
      <c r="D35" s="15" cm="1">
        <f t="array" ref="D35">_xlfn.IFS(Q35&lt;&gt;1,"",Q35=1,TRUNC((HCPB-C35)*HCPPC))</f>
        <v>70</v>
      </c>
      <c r="E35" s="13">
        <v>125</v>
      </c>
      <c r="F35" s="13">
        <v>189</v>
      </c>
      <c r="G35" s="13">
        <v>150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464</v>
      </c>
      <c r="J35">
        <f t="shared" si="2"/>
        <v>154</v>
      </c>
      <c r="K35" cm="1">
        <f t="array" ref="K35">_xlfn.IFS(Q35&lt;&gt;1,"",Q35=1,I35+(3*D35))</f>
        <v>674</v>
      </c>
      <c r="L35" cm="1">
        <f t="array" ref="L35">_xlfn.IFS(Q35&lt;&gt;1,"",COUNT($E$7:G35)&lt;=hcpng,"",COUNT($E$7:G35)&gt;=hcpng,K35)</f>
        <v>674</v>
      </c>
      <c r="M35" cm="1">
        <f t="array" ref="M35">_xlfn.IFS(Q35=1,SUM($E$7:G35),Q35&lt;&gt;1,"")</f>
        <v>12818</v>
      </c>
      <c r="N35" cm="1">
        <f t="array" ref="N35">_xlfn.IFS(Q35=1,COUNT($E$7:G35),Q35&lt;&gt;1,"")</f>
        <v>84</v>
      </c>
      <c r="O35">
        <f>IF(Q35=1,ROUND(AVERAGE($E$7:G35),2),"")</f>
        <v>152.6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195</v>
      </c>
      <c r="X35" cm="1">
        <f t="array" ref="X35">_xlfn.IFS(AND(Q35=1,COUNT($E$7:G35)&gt;hcpng),F35+D35,$A$7=1," ")</f>
        <v>259</v>
      </c>
      <c r="Y35" cm="1">
        <f t="array" ref="Y35">_xlfn.IFS(AND(Q35=1,COUNT($E$7:G35)&gt;hcpng),G35+D35,$A$7=1," ")</f>
        <v>220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152</v>
      </c>
      <c r="D36" s="15" cm="1">
        <f t="array" ref="D36">_xlfn.IFS(Q36&lt;&gt;1,"",Q36=1,TRUNC((HCPB-C36)*HCPPC))</f>
        <v>70</v>
      </c>
      <c r="E36" s="13">
        <v>138</v>
      </c>
      <c r="F36" s="13">
        <v>127</v>
      </c>
      <c r="G36" s="13">
        <v>150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415</v>
      </c>
      <c r="J36">
        <f t="shared" si="2"/>
        <v>138</v>
      </c>
      <c r="K36" cm="1">
        <f t="array" ref="K36">_xlfn.IFS(Q36&lt;&gt;1,"",Q36=1,I36+(3*D36))</f>
        <v>625</v>
      </c>
      <c r="L36" cm="1">
        <f t="array" ref="L36">_xlfn.IFS(Q36&lt;&gt;1,"",COUNT($E$7:G36)&lt;=hcpng,"",COUNT($E$7:G36)&gt;=hcpng,K36)</f>
        <v>625</v>
      </c>
      <c r="M36" cm="1">
        <f t="array" ref="M36">_xlfn.IFS(Q36=1,SUM($E$7:G36),Q36&lt;&gt;1,"")</f>
        <v>13233</v>
      </c>
      <c r="N36" cm="1">
        <f t="array" ref="N36">_xlfn.IFS(Q36=1,COUNT($E$7:G36),Q36&lt;&gt;1,"")</f>
        <v>87</v>
      </c>
      <c r="O36">
        <f>IF(Q36=1,ROUND(AVERAGE($E$7:G36),2),"")</f>
        <v>152.1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208</v>
      </c>
      <c r="X36" cm="1">
        <f t="array" ref="X36">_xlfn.IFS(AND(Q36=1,COUNT($E$7:G36)&gt;hcpng),F36+D36,$A$7=1," ")</f>
        <v>197</v>
      </c>
      <c r="Y36" cm="1">
        <f t="array" ref="Y36">_xlfn.IFS(AND(Q36=1,COUNT($E$7:G36)&gt;hcpng),G36+D36,$A$7=1," ")</f>
        <v>220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150.31</v>
      </c>
      <c r="F37" s="17">
        <f>IF(COUNT(F7:F36)&gt;=1,ROUND(SUM(F7:F36)/COUNT(F7:F36),2),"")</f>
        <v>159.21</v>
      </c>
      <c r="G37" s="17">
        <f>IF(COUNT(G7:G36)&gt;=1,ROUND(SUM(G7:G36)/COUNT(G7:G36),2),"")</f>
        <v>146.79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>X</v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>X</v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>X</v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>X</v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>X</v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01" priority="2">
      <formula>MOD(ROW(),2)=0</formula>
    </cfRule>
  </conditionalFormatting>
  <conditionalFormatting sqref="E7:G36">
    <cfRule type="expression" dxfId="100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A54B4-ED5A-4E32-8215-DEEAC7E3BBB0}">
  <sheetPr codeName="Sheet22"/>
  <dimension ref="A1:AB73"/>
  <sheetViews>
    <sheetView topLeftCell="A9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116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640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265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328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157</v>
      </c>
      <c r="D7" s="15" cm="1">
        <f t="array" ref="D7">_xlfn.IFS(Q7&lt;&gt;1,"",Q7=1,TRUNC((HCPB-C7)*HCPPC))</f>
        <v>65</v>
      </c>
      <c r="E7" s="13">
        <v>144</v>
      </c>
      <c r="F7" s="13">
        <v>171</v>
      </c>
      <c r="G7" s="13">
        <v>156</v>
      </c>
      <c r="H7" s="16"/>
      <c r="I7">
        <f>IF(Q7=1,SUM(E7:G7),"")</f>
        <v>471</v>
      </c>
      <c r="J7">
        <f>IF(Q7=1,TRUNC(AVERAGE(E7:G7),0),"")</f>
        <v>157</v>
      </c>
      <c r="K7" cm="1">
        <f t="array" ref="K7">_xlfn.IFS(Q7&lt;&gt;1,"",Q7=1,I7+(3*D7))</f>
        <v>666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471</v>
      </c>
      <c r="N7" cm="1">
        <f t="array" ref="N7">_xlfn.IFS(Q7=1,COUNT($E$7:G7),Q7&lt;&gt;1,"")</f>
        <v>3</v>
      </c>
      <c r="O7">
        <f>IF(Q7=1,ROUND(AVERAGE($E$7:G7),2),"")</f>
        <v>157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157</v>
      </c>
      <c r="D8" s="15" cm="1">
        <f t="array" ref="D8">_xlfn.IFS(Q8&lt;&gt;1,"",Q8=1,TRUNC((HCPB-C8)*HCPPC))</f>
        <v>65</v>
      </c>
      <c r="E8" s="13">
        <v>154</v>
      </c>
      <c r="F8" s="13">
        <v>145</v>
      </c>
      <c r="G8" s="13">
        <v>196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495</v>
      </c>
      <c r="J8">
        <f t="shared" ref="J8:J36" si="2">IF(Q8=1,TRUNC(AVERAGE(E8:G8),0),"")</f>
        <v>165</v>
      </c>
      <c r="K8" cm="1">
        <f t="array" ref="K8">_xlfn.IFS(Q8&lt;&gt;1,"",Q8=1,I8+(3*D8))</f>
        <v>690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966</v>
      </c>
      <c r="N8" cm="1">
        <f t="array" ref="N8">_xlfn.IFS(Q8=1,COUNT($E$7:G8),Q8&lt;&gt;1,"")</f>
        <v>6</v>
      </c>
      <c r="O8">
        <f>IF(Q8=1,ROUND(AVERAGE($E$7:G8),2),"")</f>
        <v>161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161</v>
      </c>
      <c r="D9" s="15" cm="1">
        <f t="array" ref="D9">_xlfn.IFS(Q9&lt;&gt;1,"",Q9=1,TRUNC((HCPB-C9)*HCPPC))</f>
        <v>62</v>
      </c>
      <c r="E9" s="13">
        <v>160</v>
      </c>
      <c r="F9" s="13">
        <v>155</v>
      </c>
      <c r="G9" s="13">
        <v>137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452</v>
      </c>
      <c r="J9">
        <f t="shared" si="2"/>
        <v>150</v>
      </c>
      <c r="K9" cm="1">
        <f t="array" ref="K9">_xlfn.IFS(Q9&lt;&gt;1,"",Q9=1,I9+(3*D9))</f>
        <v>638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1418</v>
      </c>
      <c r="N9" cm="1">
        <f t="array" ref="N9">_xlfn.IFS(Q9=1,COUNT($E$7:G9),Q9&lt;&gt;1,"")</f>
        <v>9</v>
      </c>
      <c r="O9">
        <f>IF(Q9=1,ROUND(AVERAGE($E$7:G9),2),"")</f>
        <v>157.56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157</v>
      </c>
      <c r="D11" s="15" cm="1">
        <f t="array" ref="D11">_xlfn.IFS(Q11&lt;&gt;1,"",Q11=1,TRUNC((HCPB-C11)*HCPPC))</f>
        <v>65</v>
      </c>
      <c r="E11" s="13">
        <v>150</v>
      </c>
      <c r="F11" s="13">
        <v>161</v>
      </c>
      <c r="G11" s="13">
        <v>156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467</v>
      </c>
      <c r="J11">
        <f t="shared" si="2"/>
        <v>155</v>
      </c>
      <c r="K11" cm="1">
        <f t="array" ref="K11">_xlfn.IFS(Q11&lt;&gt;1,"",Q11=1,I11+(3*D11))</f>
        <v>662</v>
      </c>
      <c r="L11" cm="1">
        <f t="array" ref="L11">_xlfn.IFS(Q11&lt;&gt;1,"",COUNT($E$7:G11)&lt;=hcpng,"",COUNT($E$7:G11)&gt;=hcpng,K11)</f>
        <v>662</v>
      </c>
      <c r="M11" cm="1">
        <f t="array" ref="M11">_xlfn.IFS(Q11=1,SUM($E$7:G11),Q11&lt;&gt;1,"")</f>
        <v>1885</v>
      </c>
      <c r="N11" cm="1">
        <f t="array" ref="N11">_xlfn.IFS(Q11=1,COUNT($E$7:G11),Q11&lt;&gt;1,"")</f>
        <v>12</v>
      </c>
      <c r="O11">
        <f>IF(Q11=1,ROUND(AVERAGE($E$7:G11),2),"")</f>
        <v>157.08000000000001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215</v>
      </c>
      <c r="X11" cm="1">
        <f t="array" ref="X11">_xlfn.IFS(AND(Q11=1,COUNT($E$7:G11)&gt;hcpng),F11+D11,$A$7=1," ")</f>
        <v>226</v>
      </c>
      <c r="Y11" cm="1">
        <f t="array" ref="Y11">_xlfn.IFS(AND(Q11=1,COUNT($E$7:G11)&gt;hcpng),G11+D11,$A$7=1," ")</f>
        <v>221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157</v>
      </c>
      <c r="D12" s="15" cm="1">
        <f t="array" ref="D12">_xlfn.IFS(Q12&lt;&gt;1,"",Q12=1,TRUNC((HCPB-C12)*HCPPC))</f>
        <v>65</v>
      </c>
      <c r="E12" s="13">
        <v>180</v>
      </c>
      <c r="F12" s="13">
        <v>170</v>
      </c>
      <c r="G12" s="13">
        <v>187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1"/>
        <v>537</v>
      </c>
      <c r="J12">
        <f t="shared" si="2"/>
        <v>179</v>
      </c>
      <c r="K12" cm="1">
        <f t="array" ref="K12">_xlfn.IFS(Q12&lt;&gt;1,"",Q12=1,I12+(3*D12))</f>
        <v>732</v>
      </c>
      <c r="L12" cm="1">
        <f t="array" ref="L12">_xlfn.IFS(Q12&lt;&gt;1,"",COUNT($E$7:G12)&lt;=hcpng,"",COUNT($E$7:G12)&gt;=hcpng,K12)</f>
        <v>732</v>
      </c>
      <c r="M12" cm="1">
        <f t="array" ref="M12">_xlfn.IFS(Q12=1,SUM($E$7:G12),Q12&lt;&gt;1,"")</f>
        <v>2422</v>
      </c>
      <c r="N12" cm="1">
        <f t="array" ref="N12">_xlfn.IFS(Q12=1,COUNT($E$7:G12),Q12&lt;&gt;1,"")</f>
        <v>15</v>
      </c>
      <c r="O12">
        <f>IF(Q12=1,ROUND(AVERAGE($E$7:G12),2),"")</f>
        <v>161.47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245</v>
      </c>
      <c r="X12" cm="1">
        <f t="array" ref="X12">_xlfn.IFS(AND(Q12=1,COUNT($E$7:G12)&gt;hcpng),F12+D12,$A$7=1," ")</f>
        <v>235</v>
      </c>
      <c r="Y12" cm="1">
        <f t="array" ref="Y12">_xlfn.IFS(AND(Q12=1,COUNT($E$7:G12)&gt;hcpng),G12+D12,$A$7=1," ")</f>
        <v>252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161</v>
      </c>
      <c r="D13" s="15" cm="1">
        <f t="array" ref="D13">_xlfn.IFS(Q13&lt;&gt;1,"",Q13=1,TRUNC((HCPB-C13)*HCPPC))</f>
        <v>62</v>
      </c>
      <c r="E13" s="13">
        <v>127</v>
      </c>
      <c r="F13" s="13">
        <v>207</v>
      </c>
      <c r="G13" s="13">
        <v>144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478</v>
      </c>
      <c r="J13">
        <f t="shared" si="2"/>
        <v>159</v>
      </c>
      <c r="K13" cm="1">
        <f t="array" ref="K13">_xlfn.IFS(Q13&lt;&gt;1,"",Q13=1,I13+(3*D13))</f>
        <v>664</v>
      </c>
      <c r="L13" cm="1">
        <f t="array" ref="L13">_xlfn.IFS(Q13&lt;&gt;1,"",COUNT($E$7:G13)&lt;=hcpng,"",COUNT($E$7:G13)&gt;=hcpng,K13)</f>
        <v>664</v>
      </c>
      <c r="M13" cm="1">
        <f t="array" ref="M13">_xlfn.IFS(Q13=1,SUM($E$7:G13),Q13&lt;&gt;1,"")</f>
        <v>2900</v>
      </c>
      <c r="N13" cm="1">
        <f t="array" ref="N13">_xlfn.IFS(Q13=1,COUNT($E$7:G13),Q13&lt;&gt;1,"")</f>
        <v>18</v>
      </c>
      <c r="O13">
        <f>IF(Q13=1,ROUND(AVERAGE($E$7:G13),2),"")</f>
        <v>161.11000000000001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189</v>
      </c>
      <c r="X13" cm="1">
        <f t="array" ref="X13">_xlfn.IFS(AND(Q13=1,COUNT($E$7:G13)&gt;hcpng),F13+D13,$A$7=1," ")</f>
        <v>269</v>
      </c>
      <c r="Y13" cm="1">
        <f t="array" ref="Y13">_xlfn.IFS(AND(Q13=1,COUNT($E$7:G13)&gt;hcpng),G13+D13,$A$7=1," ")</f>
        <v>206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161</v>
      </c>
      <c r="D14" s="15" cm="1">
        <f t="array" ref="D14">_xlfn.IFS(Q14&lt;&gt;1,"",Q14=1,TRUNC((HCPB-C14)*HCPPC))</f>
        <v>62</v>
      </c>
      <c r="E14" s="13">
        <v>174</v>
      </c>
      <c r="F14" s="13">
        <v>189</v>
      </c>
      <c r="G14" s="13">
        <v>157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520</v>
      </c>
      <c r="J14">
        <f t="shared" si="2"/>
        <v>173</v>
      </c>
      <c r="K14" cm="1">
        <f t="array" ref="K14">_xlfn.IFS(Q14&lt;&gt;1,"",Q14=1,I14+(3*D14))</f>
        <v>706</v>
      </c>
      <c r="L14" cm="1">
        <f t="array" ref="L14">_xlfn.IFS(Q14&lt;&gt;1,"",COUNT($E$7:G14)&lt;=hcpng,"",COUNT($E$7:G14)&gt;=hcpng,K14)</f>
        <v>706</v>
      </c>
      <c r="M14" cm="1">
        <f t="array" ref="M14">_xlfn.IFS(Q14=1,SUM($E$7:G14),Q14&lt;&gt;1,"")</f>
        <v>3420</v>
      </c>
      <c r="N14" cm="1">
        <f t="array" ref="N14">_xlfn.IFS(Q14=1,COUNT($E$7:G14),Q14&lt;&gt;1,"")</f>
        <v>21</v>
      </c>
      <c r="O14">
        <f>IF(Q14=1,ROUND(AVERAGE($E$7:G14),2),"")</f>
        <v>162.86000000000001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236</v>
      </c>
      <c r="X14" cm="1">
        <f t="array" ref="X14">_xlfn.IFS(AND(Q14=1,COUNT($E$7:G14)&gt;hcpng),F14+D14,$A$7=1," ")</f>
        <v>251</v>
      </c>
      <c r="Y14" cm="1">
        <f t="array" ref="Y14">_xlfn.IFS(AND(Q14=1,COUNT($E$7:G14)&gt;hcpng),G14+D14,$A$7=1," ")</f>
        <v>219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5" t="str" cm="1">
        <f t="array" ref="D15">_xlfn.IFS(Q15&lt;&gt;1,"",Q15=1,TRUNC((HCPB-C15)*HCPPC))</f>
        <v/>
      </c>
      <c r="E15" s="13"/>
      <c r="F15" s="13"/>
      <c r="G15" s="13"/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1"/>
        <v/>
      </c>
      <c r="J15" t="str">
        <f t="shared" si="2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7"/>
        <v/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6"/>
        <v>0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5" t="str" cm="1">
        <f t="array" ref="D16">_xlfn.IFS(Q16&lt;&gt;1,"",Q16=1,TRUNC((HCPB-C16)*HCPPC))</f>
        <v/>
      </c>
      <c r="E16" s="13"/>
      <c r="F16" s="13"/>
      <c r="G16" s="13"/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1"/>
        <v/>
      </c>
      <c r="J16" t="str">
        <f t="shared" si="2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7"/>
        <v/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6"/>
        <v>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162</v>
      </c>
      <c r="D17" s="15" cm="1">
        <f t="array" ref="D17">_xlfn.IFS(Q17&lt;&gt;1,"",Q17=1,TRUNC((HCPB-C17)*HCPPC))</f>
        <v>61</v>
      </c>
      <c r="E17" s="13">
        <v>194</v>
      </c>
      <c r="F17" s="13">
        <v>165</v>
      </c>
      <c r="G17" s="13">
        <v>181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>#</v>
      </c>
      <c r="I17">
        <f t="shared" si="1"/>
        <v>540</v>
      </c>
      <c r="J17">
        <f t="shared" si="2"/>
        <v>180</v>
      </c>
      <c r="K17" cm="1">
        <f t="array" ref="K17">_xlfn.IFS(Q17&lt;&gt;1,"",Q17=1,I17+(3*D17))</f>
        <v>723</v>
      </c>
      <c r="L17" cm="1">
        <f t="array" ref="L17">_xlfn.IFS(Q17&lt;&gt;1,"",COUNT($E$7:G17)&lt;=hcpng,"",COUNT($E$7:G17)&gt;=hcpng,K17)</f>
        <v>723</v>
      </c>
      <c r="M17" cm="1">
        <f t="array" ref="M17">_xlfn.IFS(Q17=1,SUM($E$7:G17),Q17&lt;&gt;1,"")</f>
        <v>3960</v>
      </c>
      <c r="N17" cm="1">
        <f t="array" ref="N17">_xlfn.IFS(Q17=1,COUNT($E$7:G17),Q17&lt;&gt;1,"")</f>
        <v>24</v>
      </c>
      <c r="O17">
        <f>IF(Q17=1,ROUND(AVERAGE($E$7:G17),2),"")</f>
        <v>165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255</v>
      </c>
      <c r="X17" cm="1">
        <f t="array" ref="X17">_xlfn.IFS(AND(Q17=1,COUNT($E$7:G17)&gt;hcpng),F17+D17,$A$7=1," ")</f>
        <v>226</v>
      </c>
      <c r="Y17" cm="1">
        <f t="array" ref="Y17">_xlfn.IFS(AND(Q17=1,COUNT($E$7:G17)&gt;hcpng),G17+D17,$A$7=1," ")</f>
        <v>242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165</v>
      </c>
      <c r="D18" s="15" cm="1">
        <f t="array" ref="D18">_xlfn.IFS(Q18&lt;&gt;1,"",Q18=1,TRUNC((HCPB-C18)*HCPPC))</f>
        <v>58</v>
      </c>
      <c r="E18" s="13">
        <v>150</v>
      </c>
      <c r="F18" s="13">
        <v>185</v>
      </c>
      <c r="G18" s="13">
        <v>153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488</v>
      </c>
      <c r="J18">
        <f t="shared" si="2"/>
        <v>162</v>
      </c>
      <c r="K18" cm="1">
        <f t="array" ref="K18">_xlfn.IFS(Q18&lt;&gt;1,"",Q18=1,I18+(3*D18))</f>
        <v>662</v>
      </c>
      <c r="L18" cm="1">
        <f t="array" ref="L18">_xlfn.IFS(Q18&lt;&gt;1,"",COUNT($E$7:G18)&lt;=hcpng,"",COUNT($E$7:G18)&gt;=hcpng,K18)</f>
        <v>662</v>
      </c>
      <c r="M18" cm="1">
        <f t="array" ref="M18">_xlfn.IFS(Q18=1,SUM($E$7:G18),Q18&lt;&gt;1,"")</f>
        <v>4448</v>
      </c>
      <c r="N18" cm="1">
        <f t="array" ref="N18">_xlfn.IFS(Q18=1,COUNT($E$7:G18),Q18&lt;&gt;1,"")</f>
        <v>27</v>
      </c>
      <c r="O18">
        <f>IF(Q18=1,ROUND(AVERAGE($E$7:G18),2),"")</f>
        <v>164.74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208</v>
      </c>
      <c r="X18" cm="1">
        <f t="array" ref="X18">_xlfn.IFS(AND(Q18=1,COUNT($E$7:G18)&gt;hcpng),F18+D18,$A$7=1," ")</f>
        <v>243</v>
      </c>
      <c r="Y18" cm="1">
        <f t="array" ref="Y18">_xlfn.IFS(AND(Q18=1,COUNT($E$7:G18)&gt;hcpng),G18+D18,$A$7=1," ")</f>
        <v>211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164</v>
      </c>
      <c r="D19" s="15" cm="1">
        <f t="array" ref="D19">_xlfn.IFS(Q19&lt;&gt;1,"",Q19=1,TRUNC((HCPB-C19)*HCPPC))</f>
        <v>59</v>
      </c>
      <c r="E19" s="13">
        <v>134</v>
      </c>
      <c r="F19" s="13">
        <v>123</v>
      </c>
      <c r="G19" s="13">
        <v>168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425</v>
      </c>
      <c r="J19">
        <f t="shared" si="2"/>
        <v>141</v>
      </c>
      <c r="K19" cm="1">
        <f t="array" ref="K19">_xlfn.IFS(Q19&lt;&gt;1,"",Q19=1,I19+(3*D19))</f>
        <v>602</v>
      </c>
      <c r="L19" cm="1">
        <f t="array" ref="L19">_xlfn.IFS(Q19&lt;&gt;1,"",COUNT($E$7:G19)&lt;=hcpng,"",COUNT($E$7:G19)&gt;=hcpng,K19)</f>
        <v>602</v>
      </c>
      <c r="M19" cm="1">
        <f t="array" ref="M19">_xlfn.IFS(Q19=1,SUM($E$7:G19),Q19&lt;&gt;1,"")</f>
        <v>4873</v>
      </c>
      <c r="N19" cm="1">
        <f t="array" ref="N19">_xlfn.IFS(Q19=1,COUNT($E$7:G19),Q19&lt;&gt;1,"")</f>
        <v>30</v>
      </c>
      <c r="O19">
        <f>IF(Q19=1,ROUND(AVERAGE($E$7:G19),2),"")</f>
        <v>162.43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193</v>
      </c>
      <c r="X19" cm="1">
        <f t="array" ref="X19">_xlfn.IFS(AND(Q19=1,COUNT($E$7:G19)&gt;hcpng),F19+D19,$A$7=1," ")</f>
        <v>182</v>
      </c>
      <c r="Y19" cm="1">
        <f t="array" ref="Y19">_xlfn.IFS(AND(Q19=1,COUNT($E$7:G19)&gt;hcpng),G19+D19,$A$7=1," ")</f>
        <v>227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162</v>
      </c>
      <c r="D20" s="15" cm="1">
        <f t="array" ref="D20">_xlfn.IFS(Q20&lt;&gt;1,"",Q20=1,TRUNC((HCPB-C20)*HCPPC))</f>
        <v>61</v>
      </c>
      <c r="E20" s="13">
        <v>162</v>
      </c>
      <c r="F20" s="13">
        <v>98</v>
      </c>
      <c r="G20" s="13">
        <v>157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417</v>
      </c>
      <c r="J20">
        <f t="shared" si="2"/>
        <v>139</v>
      </c>
      <c r="K20" cm="1">
        <f t="array" ref="K20">_xlfn.IFS(Q20&lt;&gt;1,"",Q20=1,I20+(3*D20))</f>
        <v>600</v>
      </c>
      <c r="L20" cm="1">
        <f t="array" ref="L20">_xlfn.IFS(Q20&lt;&gt;1,"",COUNT($E$7:G20)&lt;=hcpng,"",COUNT($E$7:G20)&gt;=hcpng,K20)</f>
        <v>600</v>
      </c>
      <c r="M20" cm="1">
        <f t="array" ref="M20">_xlfn.IFS(Q20=1,SUM($E$7:G20),Q20&lt;&gt;1,"")</f>
        <v>5290</v>
      </c>
      <c r="N20" cm="1">
        <f t="array" ref="N20">_xlfn.IFS(Q20=1,COUNT($E$7:G20),Q20&lt;&gt;1,"")</f>
        <v>33</v>
      </c>
      <c r="O20">
        <f>IF(Q20=1,ROUND(AVERAGE($E$7:G20),2),"")</f>
        <v>160.30000000000001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223</v>
      </c>
      <c r="X20" cm="1">
        <f t="array" ref="X20">_xlfn.IFS(AND(Q20=1,COUNT($E$7:G20)&gt;hcpng),F20+D20,$A$7=1," ")</f>
        <v>159</v>
      </c>
      <c r="Y20" cm="1">
        <f t="array" ref="Y20">_xlfn.IFS(AND(Q20=1,COUNT($E$7:G20)&gt;hcpng),G20+D20,$A$7=1," ")</f>
        <v>218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160</v>
      </c>
      <c r="D21" s="15" cm="1">
        <f t="array" ref="D21">_xlfn.IFS(Q21&lt;&gt;1,"",Q21=1,TRUNC((HCPB-C21)*HCPPC))</f>
        <v>63</v>
      </c>
      <c r="E21" s="13">
        <v>120</v>
      </c>
      <c r="F21" s="13">
        <v>145</v>
      </c>
      <c r="G21" s="13">
        <v>151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416</v>
      </c>
      <c r="J21">
        <f t="shared" si="2"/>
        <v>138</v>
      </c>
      <c r="K21" cm="1">
        <f t="array" ref="K21">_xlfn.IFS(Q21&lt;&gt;1,"",Q21=1,I21+(3*D21))</f>
        <v>605</v>
      </c>
      <c r="L21" cm="1">
        <f t="array" ref="L21">_xlfn.IFS(Q21&lt;&gt;1,"",COUNT($E$7:G21)&lt;=hcpng,"",COUNT($E$7:G21)&gt;=hcpng,K21)</f>
        <v>605</v>
      </c>
      <c r="M21" cm="1">
        <f t="array" ref="M21">_xlfn.IFS(Q21=1,SUM($E$7:G21),Q21&lt;&gt;1,"")</f>
        <v>5706</v>
      </c>
      <c r="N21" cm="1">
        <f t="array" ref="N21">_xlfn.IFS(Q21=1,COUNT($E$7:G21),Q21&lt;&gt;1,"")</f>
        <v>36</v>
      </c>
      <c r="O21">
        <f>IF(Q21=1,ROUND(AVERAGE($E$7:G21),2),"")</f>
        <v>158.5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183</v>
      </c>
      <c r="X21" cm="1">
        <f t="array" ref="X21">_xlfn.IFS(AND(Q21=1,COUNT($E$7:G21)&gt;hcpng),F21+D21,$A$7=1," ")</f>
        <v>208</v>
      </c>
      <c r="Y21" cm="1">
        <f t="array" ref="Y21">_xlfn.IFS(AND(Q21=1,COUNT($E$7:G21)&gt;hcpng),G21+D21,$A$7=1," ")</f>
        <v>214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158</v>
      </c>
      <c r="D22" s="15" cm="1">
        <f t="array" ref="D22">_xlfn.IFS(Q22&lt;&gt;1,"",Q22=1,TRUNC((HCPB-C22)*HCPPC))</f>
        <v>64</v>
      </c>
      <c r="E22" s="13">
        <v>157</v>
      </c>
      <c r="F22" s="13">
        <v>196</v>
      </c>
      <c r="G22" s="13">
        <v>141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494</v>
      </c>
      <c r="J22">
        <f t="shared" si="2"/>
        <v>164</v>
      </c>
      <c r="K22" cm="1">
        <f t="array" ref="K22">_xlfn.IFS(Q22&lt;&gt;1,"",Q22=1,I22+(3*D22))</f>
        <v>686</v>
      </c>
      <c r="L22" cm="1">
        <f t="array" ref="L22">_xlfn.IFS(Q22&lt;&gt;1,"",COUNT($E$7:G22)&lt;=hcpng,"",COUNT($E$7:G22)&gt;=hcpng,K22)</f>
        <v>686</v>
      </c>
      <c r="M22" cm="1">
        <f t="array" ref="M22">_xlfn.IFS(Q22=1,SUM($E$7:G22),Q22&lt;&gt;1,"")</f>
        <v>6200</v>
      </c>
      <c r="N22" cm="1">
        <f t="array" ref="N22">_xlfn.IFS(Q22=1,COUNT($E$7:G22),Q22&lt;&gt;1,"")</f>
        <v>39</v>
      </c>
      <c r="O22">
        <f>IF(Q22=1,ROUND(AVERAGE($E$7:G22),2),"")</f>
        <v>158.97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221</v>
      </c>
      <c r="X22" cm="1">
        <f t="array" ref="X22">_xlfn.IFS(AND(Q22=1,COUNT($E$7:G22)&gt;hcpng),F22+D22,$A$7=1," ")</f>
        <v>260</v>
      </c>
      <c r="Y22" cm="1">
        <f t="array" ref="Y22">_xlfn.IFS(AND(Q22=1,COUNT($E$7:G22)&gt;hcpng),G22+D22,$A$7=1," ")</f>
        <v>205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158</v>
      </c>
      <c r="D23" s="15" cm="1">
        <f t="array" ref="D23">_xlfn.IFS(Q23&lt;&gt;1,"",Q23=1,TRUNC((HCPB-C23)*HCPPC))</f>
        <v>64</v>
      </c>
      <c r="E23" s="13">
        <v>171</v>
      </c>
      <c r="F23" s="13">
        <v>188</v>
      </c>
      <c r="G23" s="13">
        <v>143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502</v>
      </c>
      <c r="J23">
        <f t="shared" si="2"/>
        <v>167</v>
      </c>
      <c r="K23" cm="1">
        <f t="array" ref="K23">_xlfn.IFS(Q23&lt;&gt;1,"",Q23=1,I23+(3*D23))</f>
        <v>694</v>
      </c>
      <c r="L23" cm="1">
        <f t="array" ref="L23">_xlfn.IFS(Q23&lt;&gt;1,"",COUNT($E$7:G23)&lt;=hcpng,"",COUNT($E$7:G23)&gt;=hcpng,K23)</f>
        <v>694</v>
      </c>
      <c r="M23" cm="1">
        <f t="array" ref="M23">_xlfn.IFS(Q23=1,SUM($E$7:G23),Q23&lt;&gt;1,"")</f>
        <v>6702</v>
      </c>
      <c r="N23" cm="1">
        <f t="array" ref="N23">_xlfn.IFS(Q23=1,COUNT($E$7:G23),Q23&lt;&gt;1,"")</f>
        <v>42</v>
      </c>
      <c r="O23">
        <f>IF(Q23=1,ROUND(AVERAGE($E$7:G23),2),"")</f>
        <v>159.57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235</v>
      </c>
      <c r="X23" cm="1">
        <f t="array" ref="X23">_xlfn.IFS(AND(Q23=1,COUNT($E$7:G23)&gt;hcpng),F23+D23,$A$7=1," ")</f>
        <v>252</v>
      </c>
      <c r="Y23" cm="1">
        <f t="array" ref="Y23">_xlfn.IFS(AND(Q23=1,COUNT($E$7:G23)&gt;hcpng),G23+D23,$A$7=1," ")</f>
        <v>207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159</v>
      </c>
      <c r="D24" s="15" cm="1">
        <f t="array" ref="D24">_xlfn.IFS(Q24&lt;&gt;1,"",Q24=1,TRUNC((HCPB-C24)*HCPPC))</f>
        <v>63</v>
      </c>
      <c r="E24" s="13">
        <v>178</v>
      </c>
      <c r="F24" s="13">
        <v>165</v>
      </c>
      <c r="G24" s="13">
        <v>195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>#</v>
      </c>
      <c r="I24">
        <f t="shared" si="1"/>
        <v>538</v>
      </c>
      <c r="J24">
        <f t="shared" si="2"/>
        <v>179</v>
      </c>
      <c r="K24" cm="1">
        <f t="array" ref="K24">_xlfn.IFS(Q24&lt;&gt;1,"",Q24=1,I24+(3*D24))</f>
        <v>727</v>
      </c>
      <c r="L24" cm="1">
        <f t="array" ref="L24">_xlfn.IFS(Q24&lt;&gt;1,"",COUNT($E$7:G24)&lt;=hcpng,"",COUNT($E$7:G24)&gt;=hcpng,K24)</f>
        <v>727</v>
      </c>
      <c r="M24" cm="1">
        <f t="array" ref="M24">_xlfn.IFS(Q24=1,SUM($E$7:G24),Q24&lt;&gt;1,"")</f>
        <v>7240</v>
      </c>
      <c r="N24" cm="1">
        <f t="array" ref="N24">_xlfn.IFS(Q24=1,COUNT($E$7:G24),Q24&lt;&gt;1,"")</f>
        <v>45</v>
      </c>
      <c r="O24">
        <f>IF(Q24=1,ROUND(AVERAGE($E$7:G24),2),"")</f>
        <v>160.88999999999999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241</v>
      </c>
      <c r="X24" cm="1">
        <f t="array" ref="X24">_xlfn.IFS(AND(Q24=1,COUNT($E$7:G24)&gt;hcpng),F24+D24,$A$7=1," ")</f>
        <v>228</v>
      </c>
      <c r="Y24" cm="1">
        <f t="array" ref="Y24">_xlfn.IFS(AND(Q24=1,COUNT($E$7:G24)&gt;hcpng),G24+D24,$A$7=1," ")</f>
        <v>258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160</v>
      </c>
      <c r="D25" s="15" cm="1">
        <f t="array" ref="D25">_xlfn.IFS(Q25&lt;&gt;1,"",Q25=1,TRUNC((HCPB-C25)*HCPPC))</f>
        <v>63</v>
      </c>
      <c r="E25" s="13">
        <v>171</v>
      </c>
      <c r="F25" s="13">
        <v>140</v>
      </c>
      <c r="G25" s="13">
        <v>173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484</v>
      </c>
      <c r="J25">
        <f t="shared" si="2"/>
        <v>161</v>
      </c>
      <c r="K25" cm="1">
        <f t="array" ref="K25">_xlfn.IFS(Q25&lt;&gt;1,"",Q25=1,I25+(3*D25))</f>
        <v>673</v>
      </c>
      <c r="L25" cm="1">
        <f t="array" ref="L25">_xlfn.IFS(Q25&lt;&gt;1,"",COUNT($E$7:G25)&lt;=hcpng,"",COUNT($E$7:G25)&gt;=hcpng,K25)</f>
        <v>673</v>
      </c>
      <c r="M25" cm="1">
        <f t="array" ref="M25">_xlfn.IFS(Q25=1,SUM($E$7:G25),Q25&lt;&gt;1,"")</f>
        <v>7724</v>
      </c>
      <c r="N25" cm="1">
        <f t="array" ref="N25">_xlfn.IFS(Q25=1,COUNT($E$7:G25),Q25&lt;&gt;1,"")</f>
        <v>48</v>
      </c>
      <c r="O25">
        <f>IF(Q25=1,ROUND(AVERAGE($E$7:G25),2),"")</f>
        <v>160.91999999999999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234</v>
      </c>
      <c r="X25" cm="1">
        <f t="array" ref="X25">_xlfn.IFS(AND(Q25=1,COUNT($E$7:G25)&gt;hcpng),F25+D25,$A$7=1," ")</f>
        <v>203</v>
      </c>
      <c r="Y25" cm="1">
        <f t="array" ref="Y25">_xlfn.IFS(AND(Q25=1,COUNT($E$7:G25)&gt;hcpng),G25+D25,$A$7=1," ")</f>
        <v>236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160</v>
      </c>
      <c r="D26" s="15" cm="1">
        <f t="array" ref="D26">_xlfn.IFS(Q26&lt;&gt;1,"",Q26=1,TRUNC((HCPB-C26)*HCPPC))</f>
        <v>63</v>
      </c>
      <c r="E26" s="13">
        <v>181</v>
      </c>
      <c r="F26" s="13">
        <v>194</v>
      </c>
      <c r="G26" s="13">
        <v>265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>#</v>
      </c>
      <c r="I26">
        <f t="shared" si="1"/>
        <v>640</v>
      </c>
      <c r="J26">
        <f t="shared" si="2"/>
        <v>213</v>
      </c>
      <c r="K26" cm="1">
        <f t="array" ref="K26">_xlfn.IFS(Q26&lt;&gt;1,"",Q26=1,I26+(3*D26))</f>
        <v>829</v>
      </c>
      <c r="L26" cm="1">
        <f t="array" ref="L26">_xlfn.IFS(Q26&lt;&gt;1,"",COUNT($E$7:G26)&lt;=hcpng,"",COUNT($E$7:G26)&gt;=hcpng,K26)</f>
        <v>829</v>
      </c>
      <c r="M26" cm="1">
        <f t="array" ref="M26">_xlfn.IFS(Q26=1,SUM($E$7:G26),Q26&lt;&gt;1,"")</f>
        <v>8364</v>
      </c>
      <c r="N26" cm="1">
        <f t="array" ref="N26">_xlfn.IFS(Q26=1,COUNT($E$7:G26),Q26&lt;&gt;1,"")</f>
        <v>51</v>
      </c>
      <c r="O26">
        <f>IF(Q26=1,ROUND(AVERAGE($E$7:G26),2),"")</f>
        <v>164</v>
      </c>
      <c r="P26" t="str" cm="1">
        <f t="array" ref="P26">_xlfn.IFS(Q26&lt;&gt;1,"",SUM($Q$7:Q26)=1,1,SUM($Q$7:Q26)&lt;&gt;1,"")</f>
        <v/>
      </c>
      <c r="Q26">
        <f t="shared" si="7"/>
        <v>1</v>
      </c>
      <c r="R26">
        <f t="shared" si="4"/>
        <v>640</v>
      </c>
      <c r="S26" cm="1">
        <f t="array" ref="S26">_xlfn.IFS(E26=$X$5,E26,F26=$X$5,F26,G26=$X$5,G26,$A$7=1,"")</f>
        <v>265</v>
      </c>
      <c r="T26">
        <f t="shared" si="5"/>
        <v>829</v>
      </c>
      <c r="U26" cm="1">
        <f t="array" ref="U26">_xlfn.IFS(W26=$X$6,W26,X26=$X$6,X26,Y26=$X$6,Y26,$A$7=1,"")</f>
        <v>328</v>
      </c>
      <c r="W26" cm="1">
        <f t="array" ref="W26">_xlfn.IFS(AND(Q26=1,COUNT($E$7:G26)&gt;hcpng),E26+D26,$A$7=1," ")</f>
        <v>244</v>
      </c>
      <c r="X26" cm="1">
        <f t="array" ref="X26">_xlfn.IFS(AND(Q26=1,COUNT($E$7:G26)&gt;hcpng),F26+D26,$A$7=1," ")</f>
        <v>257</v>
      </c>
      <c r="Y26" cm="1">
        <f t="array" ref="Y26">_xlfn.IFS(AND(Q26=1,COUNT($E$7:G26)&gt;hcpng),G26+D26,$A$7=1," ")</f>
        <v>328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164</v>
      </c>
      <c r="D27" s="15" cm="1">
        <f t="array" ref="D27">_xlfn.IFS(Q27&lt;&gt;1,"",Q27=1,TRUNC((HCPB-C27)*HCPPC))</f>
        <v>59</v>
      </c>
      <c r="E27" s="13">
        <v>170</v>
      </c>
      <c r="F27" s="13">
        <v>183</v>
      </c>
      <c r="G27" s="13">
        <v>130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483</v>
      </c>
      <c r="J27">
        <f t="shared" si="2"/>
        <v>161</v>
      </c>
      <c r="K27" cm="1">
        <f t="array" ref="K27">_xlfn.IFS(Q27&lt;&gt;1,"",Q27=1,I27+(3*D27))</f>
        <v>660</v>
      </c>
      <c r="L27" cm="1">
        <f t="array" ref="L27">_xlfn.IFS(Q27&lt;&gt;1,"",COUNT($E$7:G27)&lt;=hcpng,"",COUNT($E$7:G27)&gt;=hcpng,K27)</f>
        <v>660</v>
      </c>
      <c r="M27" cm="1">
        <f t="array" ref="M27">_xlfn.IFS(Q27=1,SUM($E$7:G27),Q27&lt;&gt;1,"")</f>
        <v>8847</v>
      </c>
      <c r="N27" cm="1">
        <f t="array" ref="N27">_xlfn.IFS(Q27=1,COUNT($E$7:G27),Q27&lt;&gt;1,"")</f>
        <v>54</v>
      </c>
      <c r="O27">
        <f>IF(Q27=1,ROUND(AVERAGE($E$7:G27),2),"")</f>
        <v>163.83000000000001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229</v>
      </c>
      <c r="X27" cm="1">
        <f t="array" ref="X27">_xlfn.IFS(AND(Q27=1,COUNT($E$7:G27)&gt;hcpng),F27+D27,$A$7=1," ")</f>
        <v>242</v>
      </c>
      <c r="Y27" cm="1">
        <f t="array" ref="Y27">_xlfn.IFS(AND(Q27=1,COUNT($E$7:G27)&gt;hcpng),G27+D27,$A$7=1," ")</f>
        <v>189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163</v>
      </c>
      <c r="D28" s="15" cm="1">
        <f t="array" ref="D28">_xlfn.IFS(Q28&lt;&gt;1,"",Q28=1,TRUNC((HCPB-C28)*HCPPC))</f>
        <v>60</v>
      </c>
      <c r="E28" s="13">
        <v>122</v>
      </c>
      <c r="F28" s="13">
        <v>155</v>
      </c>
      <c r="G28" s="13">
        <v>201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478</v>
      </c>
      <c r="J28">
        <f t="shared" si="2"/>
        <v>159</v>
      </c>
      <c r="K28" cm="1">
        <f t="array" ref="K28">_xlfn.IFS(Q28&lt;&gt;1,"",Q28=1,I28+(3*D28))</f>
        <v>658</v>
      </c>
      <c r="L28" cm="1">
        <f t="array" ref="L28">_xlfn.IFS(Q28&lt;&gt;1,"",COUNT($E$7:G28)&lt;=hcpng,"",COUNT($E$7:G28)&gt;=hcpng,K28)</f>
        <v>658</v>
      </c>
      <c r="M28" cm="1">
        <f t="array" ref="M28">_xlfn.IFS(Q28=1,SUM($E$7:G28),Q28&lt;&gt;1,"")</f>
        <v>9325</v>
      </c>
      <c r="N28" cm="1">
        <f t="array" ref="N28">_xlfn.IFS(Q28=1,COUNT($E$7:G28),Q28&lt;&gt;1,"")</f>
        <v>57</v>
      </c>
      <c r="O28">
        <f>IF(Q28=1,ROUND(AVERAGE($E$7:G28),2),"")</f>
        <v>163.6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182</v>
      </c>
      <c r="X28" cm="1">
        <f t="array" ref="X28">_xlfn.IFS(AND(Q28=1,COUNT($E$7:G28)&gt;hcpng),F28+D28,$A$7=1," ")</f>
        <v>215</v>
      </c>
      <c r="Y28" cm="1">
        <f t="array" ref="Y28">_xlfn.IFS(AND(Q28=1,COUNT($E$7:G28)&gt;hcpng),G28+D28,$A$7=1," ")</f>
        <v>261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163</v>
      </c>
      <c r="D29" s="15" cm="1">
        <f t="array" ref="D29">_xlfn.IFS(Q29&lt;&gt;1,"",Q29=1,TRUNC((HCPB-C29)*HCPPC))</f>
        <v>60</v>
      </c>
      <c r="E29" s="13">
        <v>182</v>
      </c>
      <c r="F29" s="13">
        <v>174</v>
      </c>
      <c r="G29" s="13">
        <v>174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>#</v>
      </c>
      <c r="I29">
        <f t="shared" si="1"/>
        <v>530</v>
      </c>
      <c r="J29">
        <f t="shared" si="2"/>
        <v>176</v>
      </c>
      <c r="K29" cm="1">
        <f t="array" ref="K29">_xlfn.IFS(Q29&lt;&gt;1,"",Q29=1,I29+(3*D29))</f>
        <v>710</v>
      </c>
      <c r="L29" cm="1">
        <f t="array" ref="L29">_xlfn.IFS(Q29&lt;&gt;1,"",COUNT($E$7:G29)&lt;=hcpng,"",COUNT($E$7:G29)&gt;=hcpng,K29)</f>
        <v>710</v>
      </c>
      <c r="M29" cm="1">
        <f t="array" ref="M29">_xlfn.IFS(Q29=1,SUM($E$7:G29),Q29&lt;&gt;1,"")</f>
        <v>9855</v>
      </c>
      <c r="N29" cm="1">
        <f t="array" ref="N29">_xlfn.IFS(Q29=1,COUNT($E$7:G29),Q29&lt;&gt;1,"")</f>
        <v>60</v>
      </c>
      <c r="O29">
        <f>IF(Q29=1,ROUND(AVERAGE($E$7:G29),2),"")</f>
        <v>164.25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242</v>
      </c>
      <c r="X29" cm="1">
        <f t="array" ref="X29">_xlfn.IFS(AND(Q29=1,COUNT($E$7:G29)&gt;hcpng),F29+D29,$A$7=1," ")</f>
        <v>234</v>
      </c>
      <c r="Y29" cm="1">
        <f t="array" ref="Y29">_xlfn.IFS(AND(Q29=1,COUNT($E$7:G29)&gt;hcpng),G29+D29,$A$7=1," ")</f>
        <v>234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164</v>
      </c>
      <c r="D30" s="15" cm="1">
        <f t="array" ref="D30">_xlfn.IFS(Q30&lt;&gt;1,"",Q30=1,TRUNC((HCPB-C30)*HCPPC))</f>
        <v>59</v>
      </c>
      <c r="E30" s="13">
        <v>133</v>
      </c>
      <c r="F30" s="13">
        <v>182</v>
      </c>
      <c r="G30" s="13">
        <v>160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475</v>
      </c>
      <c r="J30">
        <f t="shared" si="2"/>
        <v>158</v>
      </c>
      <c r="K30" cm="1">
        <f t="array" ref="K30">_xlfn.IFS(Q30&lt;&gt;1,"",Q30=1,I30+(3*D30))</f>
        <v>652</v>
      </c>
      <c r="L30" cm="1">
        <f t="array" ref="L30">_xlfn.IFS(Q30&lt;&gt;1,"",COUNT($E$7:G30)&lt;=hcpng,"",COUNT($E$7:G30)&gt;=hcpng,K30)</f>
        <v>652</v>
      </c>
      <c r="M30" cm="1">
        <f t="array" ref="M30">_xlfn.IFS(Q30=1,SUM($E$7:G30),Q30&lt;&gt;1,"")</f>
        <v>10330</v>
      </c>
      <c r="N30" cm="1">
        <f t="array" ref="N30">_xlfn.IFS(Q30=1,COUNT($E$7:G30),Q30&lt;&gt;1,"")</f>
        <v>63</v>
      </c>
      <c r="O30">
        <f>IF(Q30=1,ROUND(AVERAGE($E$7:G30),2),"")</f>
        <v>163.97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192</v>
      </c>
      <c r="X30" cm="1">
        <f t="array" ref="X30">_xlfn.IFS(AND(Q30=1,COUNT($E$7:G30)&gt;hcpng),F30+D30,$A$7=1," ")</f>
        <v>241</v>
      </c>
      <c r="Y30" cm="1">
        <f t="array" ref="Y30">_xlfn.IFS(AND(Q30=1,COUNT($E$7:G30)&gt;hcpng),G30+D30,$A$7=1," ")</f>
        <v>219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163</v>
      </c>
      <c r="D31" s="15" cm="1">
        <f t="array" ref="D31">_xlfn.IFS(Q31&lt;&gt;1,"",Q31=1,TRUNC((HCPB-C31)*HCPPC))</f>
        <v>60</v>
      </c>
      <c r="E31" s="13">
        <v>149</v>
      </c>
      <c r="F31" s="13">
        <v>158</v>
      </c>
      <c r="G31" s="13">
        <v>173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480</v>
      </c>
      <c r="J31">
        <f t="shared" si="2"/>
        <v>160</v>
      </c>
      <c r="K31" cm="1">
        <f t="array" ref="K31">_xlfn.IFS(Q31&lt;&gt;1,"",Q31=1,I31+(3*D31))</f>
        <v>660</v>
      </c>
      <c r="L31" cm="1">
        <f t="array" ref="L31">_xlfn.IFS(Q31&lt;&gt;1,"",COUNT($E$7:G31)&lt;=hcpng,"",COUNT($E$7:G31)&gt;=hcpng,K31)</f>
        <v>660</v>
      </c>
      <c r="M31" cm="1">
        <f t="array" ref="M31">_xlfn.IFS(Q31=1,SUM($E$7:G31),Q31&lt;&gt;1,"")</f>
        <v>10810</v>
      </c>
      <c r="N31" cm="1">
        <f t="array" ref="N31">_xlfn.IFS(Q31=1,COUNT($E$7:G31),Q31&lt;&gt;1,"")</f>
        <v>66</v>
      </c>
      <c r="O31">
        <f>IF(Q31=1,ROUND(AVERAGE($E$7:G31),2),"")</f>
        <v>163.79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209</v>
      </c>
      <c r="X31" cm="1">
        <f t="array" ref="X31">_xlfn.IFS(AND(Q31=1,COUNT($E$7:G31)&gt;hcpng),F31+D31,$A$7=1," ")</f>
        <v>218</v>
      </c>
      <c r="Y31" cm="1">
        <f t="array" ref="Y31">_xlfn.IFS(AND(Q31=1,COUNT($E$7:G31)&gt;hcpng),G31+D31,$A$7=1," ")</f>
        <v>233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163</v>
      </c>
      <c r="D32" s="15" cm="1">
        <f t="array" ref="D32">_xlfn.IFS(Q32&lt;&gt;1,"",Q32=1,TRUNC((HCPB-C32)*HCPPC))</f>
        <v>60</v>
      </c>
      <c r="E32" s="13">
        <v>169</v>
      </c>
      <c r="F32" s="13">
        <v>138</v>
      </c>
      <c r="G32" s="13">
        <v>175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482</v>
      </c>
      <c r="J32">
        <f t="shared" si="2"/>
        <v>160</v>
      </c>
      <c r="K32" cm="1">
        <f t="array" ref="K32">_xlfn.IFS(Q32&lt;&gt;1,"",Q32=1,I32+(3*D32))</f>
        <v>662</v>
      </c>
      <c r="L32" cm="1">
        <f t="array" ref="L32">_xlfn.IFS(Q32&lt;&gt;1,"",COUNT($E$7:G32)&lt;=hcpng,"",COUNT($E$7:G32)&gt;=hcpng,K32)</f>
        <v>662</v>
      </c>
      <c r="M32" cm="1">
        <f t="array" ref="M32">_xlfn.IFS(Q32=1,SUM($E$7:G32),Q32&lt;&gt;1,"")</f>
        <v>11292</v>
      </c>
      <c r="N32" cm="1">
        <f t="array" ref="N32">_xlfn.IFS(Q32=1,COUNT($E$7:G32),Q32&lt;&gt;1,"")</f>
        <v>69</v>
      </c>
      <c r="O32">
        <f>IF(Q32=1,ROUND(AVERAGE($E$7:G32),2),"")</f>
        <v>163.65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229</v>
      </c>
      <c r="X32" cm="1">
        <f t="array" ref="X32">_xlfn.IFS(AND(Q32=1,COUNT($E$7:G32)&gt;hcpng),F32+D32,$A$7=1," ")</f>
        <v>198</v>
      </c>
      <c r="Y32" cm="1">
        <f t="array" ref="Y32">_xlfn.IFS(AND(Q32=1,COUNT($E$7:G32)&gt;hcpng),G32+D32,$A$7=1," ")</f>
        <v>235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163</v>
      </c>
      <c r="D33" s="15" cm="1">
        <f t="array" ref="D33">_xlfn.IFS(Q33&lt;&gt;1,"",Q33=1,TRUNC((HCPB-C33)*HCPPC))</f>
        <v>60</v>
      </c>
      <c r="E33" s="13">
        <v>146</v>
      </c>
      <c r="F33" s="13">
        <v>168</v>
      </c>
      <c r="G33" s="13">
        <v>167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481</v>
      </c>
      <c r="J33">
        <f t="shared" si="2"/>
        <v>160</v>
      </c>
      <c r="K33" cm="1">
        <f t="array" ref="K33">_xlfn.IFS(Q33&lt;&gt;1,"",Q33=1,I33+(3*D33))</f>
        <v>661</v>
      </c>
      <c r="L33" cm="1">
        <f t="array" ref="L33">_xlfn.IFS(Q33&lt;&gt;1,"",COUNT($E$7:G33)&lt;=hcpng,"",COUNT($E$7:G33)&gt;=hcpng,K33)</f>
        <v>661</v>
      </c>
      <c r="M33" cm="1">
        <f t="array" ref="M33">_xlfn.IFS(Q33=1,SUM($E$7:G33),Q33&lt;&gt;1,"")</f>
        <v>11773</v>
      </c>
      <c r="N33" cm="1">
        <f t="array" ref="N33">_xlfn.IFS(Q33=1,COUNT($E$7:G33),Q33&lt;&gt;1,"")</f>
        <v>72</v>
      </c>
      <c r="O33">
        <f>IF(Q33=1,ROUND(AVERAGE($E$7:G33),2),"")</f>
        <v>163.51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206</v>
      </c>
      <c r="X33" cm="1">
        <f t="array" ref="X33">_xlfn.IFS(AND(Q33=1,COUNT($E$7:G33)&gt;hcpng),F33+D33,$A$7=1," ")</f>
        <v>228</v>
      </c>
      <c r="Y33" cm="1">
        <f t="array" ref="Y33">_xlfn.IFS(AND(Q33=1,COUNT($E$7:G33)&gt;hcpng),G33+D33,$A$7=1," ")</f>
        <v>227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163</v>
      </c>
      <c r="D34" s="15" cm="1">
        <f t="array" ref="D34">_xlfn.IFS(Q34&lt;&gt;1,"",Q34=1,TRUNC((HCPB-C34)*HCPPC))</f>
        <v>60</v>
      </c>
      <c r="E34" s="13">
        <v>164</v>
      </c>
      <c r="F34" s="13">
        <v>182</v>
      </c>
      <c r="G34" s="13">
        <v>172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1"/>
        <v>518</v>
      </c>
      <c r="J34">
        <f t="shared" si="2"/>
        <v>172</v>
      </c>
      <c r="K34" cm="1">
        <f t="array" ref="K34">_xlfn.IFS(Q34&lt;&gt;1,"",Q34=1,I34+(3*D34))</f>
        <v>698</v>
      </c>
      <c r="L34" cm="1">
        <f t="array" ref="L34">_xlfn.IFS(Q34&lt;&gt;1,"",COUNT($E$7:G34)&lt;=hcpng,"",COUNT($E$7:G34)&gt;=hcpng,K34)</f>
        <v>698</v>
      </c>
      <c r="M34" cm="1">
        <f t="array" ref="M34">_xlfn.IFS(Q34=1,SUM($E$7:G34),Q34&lt;&gt;1,"")</f>
        <v>12291</v>
      </c>
      <c r="N34" cm="1">
        <f t="array" ref="N34">_xlfn.IFS(Q34=1,COUNT($E$7:G34),Q34&lt;&gt;1,"")</f>
        <v>75</v>
      </c>
      <c r="O34">
        <f>IF(Q34=1,ROUND(AVERAGE($E$7:G34),2),"")</f>
        <v>163.88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224</v>
      </c>
      <c r="X34" cm="1">
        <f t="array" ref="X34">_xlfn.IFS(AND(Q34=1,COUNT($E$7:G34)&gt;hcpng),F34+D34,$A$7=1," ")</f>
        <v>242</v>
      </c>
      <c r="Y34" cm="1">
        <f t="array" ref="Y34">_xlfn.IFS(AND(Q34=1,COUNT($E$7:G34)&gt;hcpng),G34+D34,$A$7=1," ")</f>
        <v>232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163</v>
      </c>
      <c r="D35" s="15" cm="1">
        <f t="array" ref="D35">_xlfn.IFS(Q35&lt;&gt;1,"",Q35=1,TRUNC((HCPB-C35)*HCPPC))</f>
        <v>60</v>
      </c>
      <c r="E35" s="13">
        <v>148</v>
      </c>
      <c r="F35" s="13">
        <v>132</v>
      </c>
      <c r="G35" s="13">
        <v>138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418</v>
      </c>
      <c r="J35">
        <f t="shared" si="2"/>
        <v>139</v>
      </c>
      <c r="K35" cm="1">
        <f t="array" ref="K35">_xlfn.IFS(Q35&lt;&gt;1,"",Q35=1,I35+(3*D35))</f>
        <v>598</v>
      </c>
      <c r="L35" cm="1">
        <f t="array" ref="L35">_xlfn.IFS(Q35&lt;&gt;1,"",COUNT($E$7:G35)&lt;=hcpng,"",COUNT($E$7:G35)&gt;=hcpng,K35)</f>
        <v>598</v>
      </c>
      <c r="M35" cm="1">
        <f t="array" ref="M35">_xlfn.IFS(Q35=1,SUM($E$7:G35),Q35&lt;&gt;1,"")</f>
        <v>12709</v>
      </c>
      <c r="N35" cm="1">
        <f t="array" ref="N35">_xlfn.IFS(Q35=1,COUNT($E$7:G35),Q35&lt;&gt;1,"")</f>
        <v>78</v>
      </c>
      <c r="O35">
        <f>IF(Q35=1,ROUND(AVERAGE($E$7:G35),2),"")</f>
        <v>162.94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208</v>
      </c>
      <c r="X35" cm="1">
        <f t="array" ref="X35">_xlfn.IFS(AND(Q35=1,COUNT($E$7:G35)&gt;hcpng),F35+D35,$A$7=1," ")</f>
        <v>192</v>
      </c>
      <c r="Y35" cm="1">
        <f t="array" ref="Y35">_xlfn.IFS(AND(Q35=1,COUNT($E$7:G35)&gt;hcpng),G35+D35,$A$7=1," ")</f>
        <v>198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162</v>
      </c>
      <c r="D36" s="15" cm="1">
        <f t="array" ref="D36">_xlfn.IFS(Q36&lt;&gt;1,"",Q36=1,TRUNC((HCPB-C36)*HCPPC))</f>
        <v>61</v>
      </c>
      <c r="E36" s="13">
        <v>132</v>
      </c>
      <c r="F36" s="13">
        <v>167</v>
      </c>
      <c r="G36" s="13">
        <v>173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472</v>
      </c>
      <c r="J36">
        <f t="shared" si="2"/>
        <v>157</v>
      </c>
      <c r="K36" cm="1">
        <f t="array" ref="K36">_xlfn.IFS(Q36&lt;&gt;1,"",Q36=1,I36+(3*D36))</f>
        <v>655</v>
      </c>
      <c r="L36" cm="1">
        <f t="array" ref="L36">_xlfn.IFS(Q36&lt;&gt;1,"",COUNT($E$7:G36)&lt;=hcpng,"",COUNT($E$7:G36)&gt;=hcpng,K36)</f>
        <v>655</v>
      </c>
      <c r="M36" cm="1">
        <f t="array" ref="M36">_xlfn.IFS(Q36=1,SUM($E$7:G36),Q36&lt;&gt;1,"")</f>
        <v>13181</v>
      </c>
      <c r="N36" cm="1">
        <f t="array" ref="N36">_xlfn.IFS(Q36=1,COUNT($E$7:G36),Q36&lt;&gt;1,"")</f>
        <v>81</v>
      </c>
      <c r="O36">
        <f>IF(Q36=1,ROUND(AVERAGE($E$7:G36),2),"")</f>
        <v>162.72999999999999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193</v>
      </c>
      <c r="X36" cm="1">
        <f t="array" ref="X36">_xlfn.IFS(AND(Q36=1,COUNT($E$7:G36)&gt;hcpng),F36+D36,$A$7=1," ")</f>
        <v>228</v>
      </c>
      <c r="Y36" cm="1">
        <f t="array" ref="Y36">_xlfn.IFS(AND(Q36=1,COUNT($E$7:G36)&gt;hcpng),G36+D36,$A$7=1," ")</f>
        <v>234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156.37</v>
      </c>
      <c r="F37" s="69">
        <f>IF(COUNT(F7:F36)&gt;=1,ROUND(SUM(F7:F36)/COUNT(F7:F36),2),"")</f>
        <v>164.3</v>
      </c>
      <c r="G37" s="17">
        <f>IF(COUNT(G7:G36)&gt;=1,ROUND(SUM(G7:G36)/COUNT(G7:G36),2),"")</f>
        <v>167.52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>X</v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>X</v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>X</v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>X</v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>X</v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>X</v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99" priority="2">
      <formula>MOD(ROW(),2)=0</formula>
    </cfRule>
  </conditionalFormatting>
  <conditionalFormatting sqref="E7:G36">
    <cfRule type="expression" dxfId="98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A85C-B099-46D2-AE38-2713A9F35CF6}">
  <sheetPr codeName="Sheet21"/>
  <dimension ref="A1:AB73"/>
  <sheetViews>
    <sheetView topLeftCell="A25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18</v>
      </c>
      <c r="AB2" t="s">
        <v>72</v>
      </c>
    </row>
    <row r="3" spans="1:28" ht="14.45" customHeight="1" x14ac:dyDescent="0.25">
      <c r="A3" s="6" t="s">
        <v>7</v>
      </c>
      <c r="B3" s="22" t="s">
        <v>115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YES</v>
      </c>
      <c r="K3" t="str" cm="1">
        <f t="array" ref="K3">_xlfn.IFS(MAX(PA)&gt;B2,"",AND(SUM(Q7:Q36)&lt;30,SUM(Q7:Q36)=B2),"So Far",SUM(Q7:Q36)=30,"Good",SUM(Q7:Q36)&lt;&gt;B2,"")</f>
        <v>Good</v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653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300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351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165</v>
      </c>
      <c r="D7" s="15" cm="1">
        <f t="array" ref="D7">_xlfn.IFS(Q7&lt;&gt;1,"",Q7=1,TRUNC((HCPB-C7)*HCPPC))</f>
        <v>58</v>
      </c>
      <c r="E7" s="13">
        <v>152</v>
      </c>
      <c r="F7" s="13">
        <v>151</v>
      </c>
      <c r="G7" s="13">
        <v>193</v>
      </c>
      <c r="H7" s="16"/>
      <c r="I7">
        <f>IF(Q7=1,SUM(E7:G7),"")</f>
        <v>496</v>
      </c>
      <c r="J7">
        <f>IF(Q7=1,TRUNC(AVERAGE(E7:G7),0),"")</f>
        <v>165</v>
      </c>
      <c r="K7" cm="1">
        <f t="array" ref="K7">_xlfn.IFS(Q7&lt;&gt;1,"",Q7=1,I7+(3*D7))</f>
        <v>670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496</v>
      </c>
      <c r="N7" cm="1">
        <f t="array" ref="N7">_xlfn.IFS(Q7=1,COUNT($E$7:G7),Q7&lt;&gt;1,"")</f>
        <v>3</v>
      </c>
      <c r="O7">
        <f>IF(Q7=1,ROUND(AVERAGE($E$7:G7),2),"")</f>
        <v>165.33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165</v>
      </c>
      <c r="D8" s="15" cm="1">
        <f t="array" ref="D8">_xlfn.IFS(Q8&lt;&gt;1,"",Q8=1,TRUNC((HCPB-C8)*HCPPC))</f>
        <v>58</v>
      </c>
      <c r="E8" s="13">
        <v>168</v>
      </c>
      <c r="F8" s="13">
        <v>148</v>
      </c>
      <c r="G8" s="13">
        <v>181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497</v>
      </c>
      <c r="J8">
        <f t="shared" ref="J8:J36" si="2">IF(Q8=1,TRUNC(AVERAGE(E8:G8),0),"")</f>
        <v>165</v>
      </c>
      <c r="K8" cm="1">
        <f t="array" ref="K8">_xlfn.IFS(Q8&lt;&gt;1,"",Q8=1,I8+(3*D8))</f>
        <v>671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993</v>
      </c>
      <c r="N8" cm="1">
        <f t="array" ref="N8">_xlfn.IFS(Q8=1,COUNT($E$7:G8),Q8&lt;&gt;1,"")</f>
        <v>6</v>
      </c>
      <c r="O8">
        <f>IF(Q8=1,ROUND(AVERAGE($E$7:G8),2),"")</f>
        <v>165.5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165</v>
      </c>
      <c r="D9" s="15" cm="1">
        <f t="array" ref="D9">_xlfn.IFS(Q9&lt;&gt;1,"",Q9=1,TRUNC((HCPB-C9)*HCPPC))</f>
        <v>58</v>
      </c>
      <c r="E9" s="13">
        <v>166</v>
      </c>
      <c r="F9" s="13">
        <v>139</v>
      </c>
      <c r="G9" s="13">
        <v>179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484</v>
      </c>
      <c r="J9">
        <f t="shared" si="2"/>
        <v>161</v>
      </c>
      <c r="K9" cm="1">
        <f t="array" ref="K9">_xlfn.IFS(Q9&lt;&gt;1,"",Q9=1,I9+(3*D9))</f>
        <v>658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1477</v>
      </c>
      <c r="N9" cm="1">
        <f t="array" ref="N9">_xlfn.IFS(Q9=1,COUNT($E$7:G9),Q9&lt;&gt;1,"")</f>
        <v>9</v>
      </c>
      <c r="O9">
        <f>IF(Q9=1,ROUND(AVERAGE($E$7:G9),2),"")</f>
        <v>164.11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164</v>
      </c>
      <c r="D10" s="15" cm="1">
        <f t="array" ref="D10">_xlfn.IFS(Q10&lt;&gt;1,"",Q10=1,TRUNC((HCPB-C10)*HCPPC))</f>
        <v>59</v>
      </c>
      <c r="E10" s="13">
        <v>179</v>
      </c>
      <c r="F10" s="13">
        <v>168</v>
      </c>
      <c r="G10" s="13">
        <v>176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523</v>
      </c>
      <c r="J10">
        <f t="shared" si="2"/>
        <v>174</v>
      </c>
      <c r="K10" cm="1">
        <f t="array" ref="K10">_xlfn.IFS(Q10&lt;&gt;1,"",Q10=1,I10+(3*D10))</f>
        <v>700</v>
      </c>
      <c r="L10" cm="1">
        <f t="array" ref="L10">_xlfn.IFS(Q10&lt;&gt;1,"",COUNT($E$7:G10)&lt;=hcpng,"",COUNT($E$7:G10)&gt;=hcpng,K10)</f>
        <v>700</v>
      </c>
      <c r="M10" cm="1">
        <f t="array" ref="M10">_xlfn.IFS(Q10=1,SUM($E$7:G10),Q10&lt;&gt;1,"")</f>
        <v>2000</v>
      </c>
      <c r="N10" cm="1">
        <f t="array" ref="N10">_xlfn.IFS(Q10=1,COUNT($E$7:G10),Q10&lt;&gt;1,"")</f>
        <v>12</v>
      </c>
      <c r="O10">
        <f>IF(Q10=1,ROUND(AVERAGE($E$7:G10),2),"")</f>
        <v>166.67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238</v>
      </c>
      <c r="X10" cm="1">
        <f t="array" ref="X10">_xlfn.IFS(AND(Q10=1,COUNT($E$7:G10)&gt;hcpng),F10+D10,$A$7=1," ")</f>
        <v>227</v>
      </c>
      <c r="Y10" cm="1">
        <f t="array" ref="Y10">_xlfn.IFS(AND(Q10=1,COUNT($E$7:G10)&gt;hcpng),G10+D10,$A$7=1," ")</f>
        <v>235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166</v>
      </c>
      <c r="D11" s="15" cm="1">
        <f t="array" ref="D11">_xlfn.IFS(Q11&lt;&gt;1,"",Q11=1,TRUNC((HCPB-C11)*HCPPC))</f>
        <v>57</v>
      </c>
      <c r="E11" s="13">
        <v>179</v>
      </c>
      <c r="F11" s="13">
        <v>174</v>
      </c>
      <c r="G11" s="13">
        <v>190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>#</v>
      </c>
      <c r="I11">
        <f t="shared" si="1"/>
        <v>543</v>
      </c>
      <c r="J11">
        <f t="shared" si="2"/>
        <v>181</v>
      </c>
      <c r="K11" cm="1">
        <f t="array" ref="K11">_xlfn.IFS(Q11&lt;&gt;1,"",Q11=1,I11+(3*D11))</f>
        <v>714</v>
      </c>
      <c r="L11" cm="1">
        <f t="array" ref="L11">_xlfn.IFS(Q11&lt;&gt;1,"",COUNT($E$7:G11)&lt;=hcpng,"",COUNT($E$7:G11)&gt;=hcpng,K11)</f>
        <v>714</v>
      </c>
      <c r="M11" cm="1">
        <f t="array" ref="M11">_xlfn.IFS(Q11=1,SUM($E$7:G11),Q11&lt;&gt;1,"")</f>
        <v>2543</v>
      </c>
      <c r="N11" cm="1">
        <f t="array" ref="N11">_xlfn.IFS(Q11=1,COUNT($E$7:G11),Q11&lt;&gt;1,"")</f>
        <v>15</v>
      </c>
      <c r="O11">
        <f>IF(Q11=1,ROUND(AVERAGE($E$7:G11),2),"")</f>
        <v>169.53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236</v>
      </c>
      <c r="X11" cm="1">
        <f t="array" ref="X11">_xlfn.IFS(AND(Q11=1,COUNT($E$7:G11)&gt;hcpng),F11+D11,$A$7=1," ")</f>
        <v>231</v>
      </c>
      <c r="Y11" cm="1">
        <f t="array" ref="Y11">_xlfn.IFS(AND(Q11=1,COUNT($E$7:G11)&gt;hcpng),G11+D11,$A$7=1," ")</f>
        <v>247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169</v>
      </c>
      <c r="D12" s="15" cm="1">
        <f t="array" ref="D12">_xlfn.IFS(Q12&lt;&gt;1,"",Q12=1,TRUNC((HCPB-C12)*HCPPC))</f>
        <v>54</v>
      </c>
      <c r="E12" s="13">
        <v>136</v>
      </c>
      <c r="F12" s="13">
        <v>148</v>
      </c>
      <c r="G12" s="13">
        <v>188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472</v>
      </c>
      <c r="J12">
        <f t="shared" si="2"/>
        <v>157</v>
      </c>
      <c r="K12" cm="1">
        <f t="array" ref="K12">_xlfn.IFS(Q12&lt;&gt;1,"",Q12=1,I12+(3*D12))</f>
        <v>634</v>
      </c>
      <c r="L12" cm="1">
        <f t="array" ref="L12">_xlfn.IFS(Q12&lt;&gt;1,"",COUNT($E$7:G12)&lt;=hcpng,"",COUNT($E$7:G12)&gt;=hcpng,K12)</f>
        <v>634</v>
      </c>
      <c r="M12" cm="1">
        <f t="array" ref="M12">_xlfn.IFS(Q12=1,SUM($E$7:G12),Q12&lt;&gt;1,"")</f>
        <v>3015</v>
      </c>
      <c r="N12" cm="1">
        <f t="array" ref="N12">_xlfn.IFS(Q12=1,COUNT($E$7:G12),Q12&lt;&gt;1,"")</f>
        <v>18</v>
      </c>
      <c r="O12">
        <f>IF(Q12=1,ROUND(AVERAGE($E$7:G12),2),"")</f>
        <v>167.5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190</v>
      </c>
      <c r="X12" cm="1">
        <f t="array" ref="X12">_xlfn.IFS(AND(Q12=1,COUNT($E$7:G12)&gt;hcpng),F12+D12,$A$7=1," ")</f>
        <v>202</v>
      </c>
      <c r="Y12" cm="1">
        <f t="array" ref="Y12">_xlfn.IFS(AND(Q12=1,COUNT($E$7:G12)&gt;hcpng),G12+D12,$A$7=1," ")</f>
        <v>242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167</v>
      </c>
      <c r="D13" s="15" cm="1">
        <f t="array" ref="D13">_xlfn.IFS(Q13&lt;&gt;1,"",Q13=1,TRUNC((HCPB-C13)*HCPPC))</f>
        <v>56</v>
      </c>
      <c r="E13" s="13">
        <v>191</v>
      </c>
      <c r="F13" s="13">
        <v>223</v>
      </c>
      <c r="G13" s="13">
        <v>200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1"/>
        <v>614</v>
      </c>
      <c r="J13">
        <f t="shared" si="2"/>
        <v>204</v>
      </c>
      <c r="K13" cm="1">
        <f t="array" ref="K13">_xlfn.IFS(Q13&lt;&gt;1,"",Q13=1,I13+(3*D13))</f>
        <v>782</v>
      </c>
      <c r="L13" cm="1">
        <f t="array" ref="L13">_xlfn.IFS(Q13&lt;&gt;1,"",COUNT($E$7:G13)&lt;=hcpng,"",COUNT($E$7:G13)&gt;=hcpng,K13)</f>
        <v>782</v>
      </c>
      <c r="M13" cm="1">
        <f t="array" ref="M13">_xlfn.IFS(Q13=1,SUM($E$7:G13),Q13&lt;&gt;1,"")</f>
        <v>3629</v>
      </c>
      <c r="N13" cm="1">
        <f t="array" ref="N13">_xlfn.IFS(Q13=1,COUNT($E$7:G13),Q13&lt;&gt;1,"")</f>
        <v>21</v>
      </c>
      <c r="O13">
        <f>IF(Q13=1,ROUND(AVERAGE($E$7:G13),2),"")</f>
        <v>172.81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247</v>
      </c>
      <c r="X13" cm="1">
        <f t="array" ref="X13">_xlfn.IFS(AND(Q13=1,COUNT($E$7:G13)&gt;hcpng),F13+D13,$A$7=1," ")</f>
        <v>279</v>
      </c>
      <c r="Y13" cm="1">
        <f t="array" ref="Y13">_xlfn.IFS(AND(Q13=1,COUNT($E$7:G13)&gt;hcpng),G13+D13,$A$7=1," ")</f>
        <v>256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172</v>
      </c>
      <c r="D14" s="15" cm="1">
        <f t="array" ref="D14">_xlfn.IFS(Q14&lt;&gt;1,"",Q14=1,TRUNC((HCPB-C14)*HCPPC))</f>
        <v>52</v>
      </c>
      <c r="E14" s="13">
        <v>149</v>
      </c>
      <c r="F14" s="13">
        <v>199</v>
      </c>
      <c r="G14" s="13">
        <v>169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517</v>
      </c>
      <c r="J14">
        <f t="shared" si="2"/>
        <v>172</v>
      </c>
      <c r="K14" cm="1">
        <f t="array" ref="K14">_xlfn.IFS(Q14&lt;&gt;1,"",Q14=1,I14+(3*D14))</f>
        <v>673</v>
      </c>
      <c r="L14" cm="1">
        <f t="array" ref="L14">_xlfn.IFS(Q14&lt;&gt;1,"",COUNT($E$7:G14)&lt;=hcpng,"",COUNT($E$7:G14)&gt;=hcpng,K14)</f>
        <v>673</v>
      </c>
      <c r="M14" cm="1">
        <f t="array" ref="M14">_xlfn.IFS(Q14=1,SUM($E$7:G14),Q14&lt;&gt;1,"")</f>
        <v>4146</v>
      </c>
      <c r="N14" cm="1">
        <f t="array" ref="N14">_xlfn.IFS(Q14=1,COUNT($E$7:G14),Q14&lt;&gt;1,"")</f>
        <v>24</v>
      </c>
      <c r="O14">
        <f>IF(Q14=1,ROUND(AVERAGE($E$7:G14),2),"")</f>
        <v>172.75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201</v>
      </c>
      <c r="X14" cm="1">
        <f t="array" ref="X14">_xlfn.IFS(AND(Q14=1,COUNT($E$7:G14)&gt;hcpng),F14+D14,$A$7=1," ")</f>
        <v>251</v>
      </c>
      <c r="Y14" cm="1">
        <f t="array" ref="Y14">_xlfn.IFS(AND(Q14=1,COUNT($E$7:G14)&gt;hcpng),G14+D14,$A$7=1," ")</f>
        <v>221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172</v>
      </c>
      <c r="D15" s="15" cm="1">
        <f t="array" ref="D15">_xlfn.IFS(Q15&lt;&gt;1,"",Q15=1,TRUNC((HCPB-C15)*HCPPC))</f>
        <v>52</v>
      </c>
      <c r="E15" s="13">
        <v>162</v>
      </c>
      <c r="F15" s="13">
        <v>165</v>
      </c>
      <c r="G15" s="13">
        <v>265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592</v>
      </c>
      <c r="J15">
        <f t="shared" si="2"/>
        <v>197</v>
      </c>
      <c r="K15" cm="1">
        <f t="array" ref="K15">_xlfn.IFS(Q15&lt;&gt;1,"",Q15=1,I15+(3*D15))</f>
        <v>748</v>
      </c>
      <c r="L15" cm="1">
        <f t="array" ref="L15">_xlfn.IFS(Q15&lt;&gt;1,"",COUNT($E$7:G15)&lt;=hcpng,"",COUNT($E$7:G15)&gt;=hcpng,K15)</f>
        <v>748</v>
      </c>
      <c r="M15" cm="1">
        <f t="array" ref="M15">_xlfn.IFS(Q15=1,SUM($E$7:G15),Q15&lt;&gt;1,"")</f>
        <v>4738</v>
      </c>
      <c r="N15" cm="1">
        <f t="array" ref="N15">_xlfn.IFS(Q15=1,COUNT($E$7:G15),Q15&lt;&gt;1,"")</f>
        <v>27</v>
      </c>
      <c r="O15">
        <f>IF(Q15=1,ROUND(AVERAGE($E$7:G15),2),"")</f>
        <v>175.48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214</v>
      </c>
      <c r="X15" cm="1">
        <f t="array" ref="X15">_xlfn.IFS(AND(Q15=1,COUNT($E$7:G15)&gt;hcpng),F15+D15,$A$7=1," ")</f>
        <v>217</v>
      </c>
      <c r="Y15" cm="1">
        <f t="array" ref="Y15">_xlfn.IFS(AND(Q15=1,COUNT($E$7:G15)&gt;hcpng),G15+D15,$A$7=1," ")</f>
        <v>317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175</v>
      </c>
      <c r="D16" s="15" cm="1">
        <f t="array" ref="D16">_xlfn.IFS(Q16&lt;&gt;1,"",Q16=1,TRUNC((HCPB-C16)*HCPPC))</f>
        <v>49</v>
      </c>
      <c r="E16" s="13">
        <v>181</v>
      </c>
      <c r="F16" s="13">
        <v>133</v>
      </c>
      <c r="G16" s="13">
        <v>160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474</v>
      </c>
      <c r="J16">
        <f t="shared" si="2"/>
        <v>158</v>
      </c>
      <c r="K16" cm="1">
        <f t="array" ref="K16">_xlfn.IFS(Q16&lt;&gt;1,"",Q16=1,I16+(3*D16))</f>
        <v>621</v>
      </c>
      <c r="L16" cm="1">
        <f t="array" ref="L16">_xlfn.IFS(Q16&lt;&gt;1,"",COUNT($E$7:G16)&lt;=hcpng,"",COUNT($E$7:G16)&gt;=hcpng,K16)</f>
        <v>621</v>
      </c>
      <c r="M16" cm="1">
        <f t="array" ref="M16">_xlfn.IFS(Q16=1,SUM($E$7:G16),Q16&lt;&gt;1,"")</f>
        <v>5212</v>
      </c>
      <c r="N16" cm="1">
        <f t="array" ref="N16">_xlfn.IFS(Q16=1,COUNT($E$7:G16),Q16&lt;&gt;1,"")</f>
        <v>30</v>
      </c>
      <c r="O16">
        <f>IF(Q16=1,ROUND(AVERAGE($E$7:G16),2),"")</f>
        <v>173.73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230</v>
      </c>
      <c r="X16" cm="1">
        <f t="array" ref="X16">_xlfn.IFS(AND(Q16=1,COUNT($E$7:G16)&gt;hcpng),F16+D16,$A$7=1," ")</f>
        <v>182</v>
      </c>
      <c r="Y16" cm="1">
        <f t="array" ref="Y16">_xlfn.IFS(AND(Q16=1,COUNT($E$7:G16)&gt;hcpng),G16+D16,$A$7=1," ")</f>
        <v>209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173</v>
      </c>
      <c r="D17" s="15" cm="1">
        <f t="array" ref="D17">_xlfn.IFS(Q17&lt;&gt;1,"",Q17=1,TRUNC((HCPB-C17)*HCPPC))</f>
        <v>51</v>
      </c>
      <c r="E17" s="13">
        <v>300</v>
      </c>
      <c r="F17" s="13">
        <v>164</v>
      </c>
      <c r="G17" s="13">
        <v>189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653</v>
      </c>
      <c r="J17">
        <f t="shared" si="2"/>
        <v>217</v>
      </c>
      <c r="K17" cm="1">
        <f t="array" ref="K17">_xlfn.IFS(Q17&lt;&gt;1,"",Q17=1,I17+(3*D17))</f>
        <v>806</v>
      </c>
      <c r="L17" cm="1">
        <f t="array" ref="L17">_xlfn.IFS(Q17&lt;&gt;1,"",COUNT($E$7:G17)&lt;=hcpng,"",COUNT($E$7:G17)&gt;=hcpng,K17)</f>
        <v>806</v>
      </c>
      <c r="M17" cm="1">
        <f t="array" ref="M17">_xlfn.IFS(Q17=1,SUM($E$7:G17),Q17&lt;&gt;1,"")</f>
        <v>5865</v>
      </c>
      <c r="N17" cm="1">
        <f t="array" ref="N17">_xlfn.IFS(Q17=1,COUNT($E$7:G17),Q17&lt;&gt;1,"")</f>
        <v>33</v>
      </c>
      <c r="O17">
        <f>IF(Q17=1,ROUND(AVERAGE($E$7:G17),2),"")</f>
        <v>177.73</v>
      </c>
      <c r="P17" t="str" cm="1">
        <f t="array" ref="P17">_xlfn.IFS(Q17&lt;&gt;1,"",SUM($Q$7:Q17)=1,1,SUM($Q$7:Q17)&lt;&gt;1,"")</f>
        <v/>
      </c>
      <c r="Q17">
        <f t="shared" si="7"/>
        <v>1</v>
      </c>
      <c r="R17">
        <f t="shared" si="4"/>
        <v>653</v>
      </c>
      <c r="S17" cm="1">
        <f t="array" ref="S17">_xlfn.IFS(E17=$X$5,E17,F17=$X$5,F17,G17=$X$5,G17,$A$7=1,"")</f>
        <v>300</v>
      </c>
      <c r="T17">
        <f t="shared" si="5"/>
        <v>806</v>
      </c>
      <c r="U17" cm="1">
        <f t="array" ref="U17">_xlfn.IFS(W17=$X$6,W17,X17=$X$6,X17,Y17=$X$6,Y17,$A$7=1,"")</f>
        <v>351</v>
      </c>
      <c r="W17" cm="1">
        <f t="array" ref="W17">_xlfn.IFS(AND(Q17=1,COUNT($E$7:G17)&gt;hcpng),E17+D17,$A$7=1," ")</f>
        <v>351</v>
      </c>
      <c r="X17" cm="1">
        <f t="array" ref="X17">_xlfn.IFS(AND(Q17=1,COUNT($E$7:G17)&gt;hcpng),F17+D17,$A$7=1," ")</f>
        <v>215</v>
      </c>
      <c r="Y17" cm="1">
        <f t="array" ref="Y17">_xlfn.IFS(AND(Q17=1,COUNT($E$7:G17)&gt;hcpng),G17+D17,$A$7=1," ")</f>
        <v>240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177</v>
      </c>
      <c r="D18" s="15" cm="1">
        <f t="array" ref="D18">_xlfn.IFS(Q18&lt;&gt;1,"",Q18=1,TRUNC((HCPB-C18)*HCPPC))</f>
        <v>47</v>
      </c>
      <c r="E18" s="13">
        <v>192</v>
      </c>
      <c r="F18" s="13">
        <v>178</v>
      </c>
      <c r="G18" s="13">
        <v>110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480</v>
      </c>
      <c r="J18">
        <f t="shared" si="2"/>
        <v>160</v>
      </c>
      <c r="K18" cm="1">
        <f t="array" ref="K18">_xlfn.IFS(Q18&lt;&gt;1,"",Q18=1,I18+(3*D18))</f>
        <v>621</v>
      </c>
      <c r="L18" cm="1">
        <f t="array" ref="L18">_xlfn.IFS(Q18&lt;&gt;1,"",COUNT($E$7:G18)&lt;=hcpng,"",COUNT($E$7:G18)&gt;=hcpng,K18)</f>
        <v>621</v>
      </c>
      <c r="M18" cm="1">
        <f t="array" ref="M18">_xlfn.IFS(Q18=1,SUM($E$7:G18),Q18&lt;&gt;1,"")</f>
        <v>6345</v>
      </c>
      <c r="N18" cm="1">
        <f t="array" ref="N18">_xlfn.IFS(Q18=1,COUNT($E$7:G18),Q18&lt;&gt;1,"")</f>
        <v>36</v>
      </c>
      <c r="O18">
        <f>IF(Q18=1,ROUND(AVERAGE($E$7:G18),2),"")</f>
        <v>176.25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239</v>
      </c>
      <c r="X18" cm="1">
        <f t="array" ref="X18">_xlfn.IFS(AND(Q18=1,COUNT($E$7:G18)&gt;hcpng),F18+D18,$A$7=1," ")</f>
        <v>225</v>
      </c>
      <c r="Y18" cm="1">
        <f t="array" ref="Y18">_xlfn.IFS(AND(Q18=1,COUNT($E$7:G18)&gt;hcpng),G18+D18,$A$7=1," ")</f>
        <v>157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176</v>
      </c>
      <c r="D19" s="15" cm="1">
        <f t="array" ref="D19">_xlfn.IFS(Q19&lt;&gt;1,"",Q19=1,TRUNC((HCPB-C19)*HCPPC))</f>
        <v>48</v>
      </c>
      <c r="E19" s="13">
        <v>183</v>
      </c>
      <c r="F19" s="13">
        <v>186</v>
      </c>
      <c r="G19" s="13">
        <v>161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530</v>
      </c>
      <c r="J19">
        <f t="shared" si="2"/>
        <v>176</v>
      </c>
      <c r="K19" cm="1">
        <f t="array" ref="K19">_xlfn.IFS(Q19&lt;&gt;1,"",Q19=1,I19+(3*D19))</f>
        <v>674</v>
      </c>
      <c r="L19" cm="1">
        <f t="array" ref="L19">_xlfn.IFS(Q19&lt;&gt;1,"",COUNT($E$7:G19)&lt;=hcpng,"",COUNT($E$7:G19)&gt;=hcpng,K19)</f>
        <v>674</v>
      </c>
      <c r="M19" cm="1">
        <f t="array" ref="M19">_xlfn.IFS(Q19=1,SUM($E$7:G19),Q19&lt;&gt;1,"")</f>
        <v>6875</v>
      </c>
      <c r="N19" cm="1">
        <f t="array" ref="N19">_xlfn.IFS(Q19=1,COUNT($E$7:G19),Q19&lt;&gt;1,"")</f>
        <v>39</v>
      </c>
      <c r="O19">
        <f>IF(Q19=1,ROUND(AVERAGE($E$7:G19),2),"")</f>
        <v>176.28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231</v>
      </c>
      <c r="X19" cm="1">
        <f t="array" ref="X19">_xlfn.IFS(AND(Q19=1,COUNT($E$7:G19)&gt;hcpng),F19+D19,$A$7=1," ")</f>
        <v>234</v>
      </c>
      <c r="Y19" cm="1">
        <f t="array" ref="Y19">_xlfn.IFS(AND(Q19=1,COUNT($E$7:G19)&gt;hcpng),G19+D19,$A$7=1," ")</f>
        <v>209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176</v>
      </c>
      <c r="D20" s="15" cm="1">
        <f t="array" ref="D20">_xlfn.IFS(Q20&lt;&gt;1,"",Q20=1,TRUNC((HCPB-C20)*HCPPC))</f>
        <v>48</v>
      </c>
      <c r="E20" s="13">
        <v>167</v>
      </c>
      <c r="F20" s="13">
        <v>200</v>
      </c>
      <c r="G20" s="13">
        <v>148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515</v>
      </c>
      <c r="J20">
        <f t="shared" si="2"/>
        <v>171</v>
      </c>
      <c r="K20" cm="1">
        <f t="array" ref="K20">_xlfn.IFS(Q20&lt;&gt;1,"",Q20=1,I20+(3*D20))</f>
        <v>659</v>
      </c>
      <c r="L20" cm="1">
        <f t="array" ref="L20">_xlfn.IFS(Q20&lt;&gt;1,"",COUNT($E$7:G20)&lt;=hcpng,"",COUNT($E$7:G20)&gt;=hcpng,K20)</f>
        <v>659</v>
      </c>
      <c r="M20" cm="1">
        <f t="array" ref="M20">_xlfn.IFS(Q20=1,SUM($E$7:G20),Q20&lt;&gt;1,"")</f>
        <v>7390</v>
      </c>
      <c r="N20" cm="1">
        <f t="array" ref="N20">_xlfn.IFS(Q20=1,COUNT($E$7:G20),Q20&lt;&gt;1,"")</f>
        <v>42</v>
      </c>
      <c r="O20">
        <f>IF(Q20=1,ROUND(AVERAGE($E$7:G20),2),"")</f>
        <v>175.95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215</v>
      </c>
      <c r="X20" cm="1">
        <f t="array" ref="X20">_xlfn.IFS(AND(Q20=1,COUNT($E$7:G20)&gt;hcpng),F20+D20,$A$7=1," ")</f>
        <v>248</v>
      </c>
      <c r="Y20" cm="1">
        <f t="array" ref="Y20">_xlfn.IFS(AND(Q20=1,COUNT($E$7:G20)&gt;hcpng),G20+D20,$A$7=1," ")</f>
        <v>196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175</v>
      </c>
      <c r="D21" s="15" cm="1">
        <f t="array" ref="D21">_xlfn.IFS(Q21&lt;&gt;1,"",Q21=1,TRUNC((HCPB-C21)*HCPPC))</f>
        <v>49</v>
      </c>
      <c r="E21" s="13">
        <v>137</v>
      </c>
      <c r="F21" s="13">
        <v>214</v>
      </c>
      <c r="G21" s="13">
        <v>279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630</v>
      </c>
      <c r="J21">
        <f t="shared" si="2"/>
        <v>210</v>
      </c>
      <c r="K21" cm="1">
        <f t="array" ref="K21">_xlfn.IFS(Q21&lt;&gt;1,"",Q21=1,I21+(3*D21))</f>
        <v>777</v>
      </c>
      <c r="L21" cm="1">
        <f t="array" ref="L21">_xlfn.IFS(Q21&lt;&gt;1,"",COUNT($E$7:G21)&lt;=hcpng,"",COUNT($E$7:G21)&gt;=hcpng,K21)</f>
        <v>777</v>
      </c>
      <c r="M21" cm="1">
        <f t="array" ref="M21">_xlfn.IFS(Q21=1,SUM($E$7:G21),Q21&lt;&gt;1,"")</f>
        <v>8020</v>
      </c>
      <c r="N21" cm="1">
        <f t="array" ref="N21">_xlfn.IFS(Q21=1,COUNT($E$7:G21),Q21&lt;&gt;1,"")</f>
        <v>45</v>
      </c>
      <c r="O21">
        <f>IF(Q21=1,ROUND(AVERAGE($E$7:G21),2),"")</f>
        <v>178.22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186</v>
      </c>
      <c r="X21" cm="1">
        <f t="array" ref="X21">_xlfn.IFS(AND(Q21=1,COUNT($E$7:G21)&gt;hcpng),F21+D21,$A$7=1," ")</f>
        <v>263</v>
      </c>
      <c r="Y21" cm="1">
        <f t="array" ref="Y21">_xlfn.IFS(AND(Q21=1,COUNT($E$7:G21)&gt;hcpng),G21+D21,$A$7=1," ")</f>
        <v>328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178</v>
      </c>
      <c r="D22" s="15" cm="1">
        <f t="array" ref="D22">_xlfn.IFS(Q22&lt;&gt;1,"",Q22=1,TRUNC((HCPB-C22)*HCPPC))</f>
        <v>46</v>
      </c>
      <c r="E22" s="13">
        <v>209</v>
      </c>
      <c r="F22" s="13">
        <v>170</v>
      </c>
      <c r="G22" s="13">
        <v>189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568</v>
      </c>
      <c r="J22">
        <f t="shared" si="2"/>
        <v>189</v>
      </c>
      <c r="K22" cm="1">
        <f t="array" ref="K22">_xlfn.IFS(Q22&lt;&gt;1,"",Q22=1,I22+(3*D22))</f>
        <v>706</v>
      </c>
      <c r="L22" cm="1">
        <f t="array" ref="L22">_xlfn.IFS(Q22&lt;&gt;1,"",COUNT($E$7:G22)&lt;=hcpng,"",COUNT($E$7:G22)&gt;=hcpng,K22)</f>
        <v>706</v>
      </c>
      <c r="M22" cm="1">
        <f t="array" ref="M22">_xlfn.IFS(Q22=1,SUM($E$7:G22),Q22&lt;&gt;1,"")</f>
        <v>8588</v>
      </c>
      <c r="N22" cm="1">
        <f t="array" ref="N22">_xlfn.IFS(Q22=1,COUNT($E$7:G22),Q22&lt;&gt;1,"")</f>
        <v>48</v>
      </c>
      <c r="O22">
        <f>IF(Q22=1,ROUND(AVERAGE($E$7:G22),2),"")</f>
        <v>178.92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255</v>
      </c>
      <c r="X22" cm="1">
        <f t="array" ref="X22">_xlfn.IFS(AND(Q22=1,COUNT($E$7:G22)&gt;hcpng),F22+D22,$A$7=1," ")</f>
        <v>216</v>
      </c>
      <c r="Y22" cm="1">
        <f t="array" ref="Y22">_xlfn.IFS(AND(Q22=1,COUNT($E$7:G22)&gt;hcpng),G22+D22,$A$7=1," ")</f>
        <v>235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178</v>
      </c>
      <c r="D23" s="15" cm="1">
        <f t="array" ref="D23">_xlfn.IFS(Q23&lt;&gt;1,"",Q23=1,TRUNC((HCPB-C23)*HCPPC))</f>
        <v>46</v>
      </c>
      <c r="E23" s="13">
        <v>193</v>
      </c>
      <c r="F23" s="13">
        <v>145</v>
      </c>
      <c r="G23" s="13">
        <v>190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528</v>
      </c>
      <c r="J23">
        <f t="shared" si="2"/>
        <v>176</v>
      </c>
      <c r="K23" cm="1">
        <f t="array" ref="K23">_xlfn.IFS(Q23&lt;&gt;1,"",Q23=1,I23+(3*D23))</f>
        <v>666</v>
      </c>
      <c r="L23" cm="1">
        <f t="array" ref="L23">_xlfn.IFS(Q23&lt;&gt;1,"",COUNT($E$7:G23)&lt;=hcpng,"",COUNT($E$7:G23)&gt;=hcpng,K23)</f>
        <v>666</v>
      </c>
      <c r="M23" cm="1">
        <f t="array" ref="M23">_xlfn.IFS(Q23=1,SUM($E$7:G23),Q23&lt;&gt;1,"")</f>
        <v>9116</v>
      </c>
      <c r="N23" cm="1">
        <f t="array" ref="N23">_xlfn.IFS(Q23=1,COUNT($E$7:G23),Q23&lt;&gt;1,"")</f>
        <v>51</v>
      </c>
      <c r="O23">
        <f>IF(Q23=1,ROUND(AVERAGE($E$7:G23),2),"")</f>
        <v>178.75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239</v>
      </c>
      <c r="X23" cm="1">
        <f t="array" ref="X23">_xlfn.IFS(AND(Q23=1,COUNT($E$7:G23)&gt;hcpng),F23+D23,$A$7=1," ")</f>
        <v>191</v>
      </c>
      <c r="Y23" cm="1">
        <f t="array" ref="Y23">_xlfn.IFS(AND(Q23=1,COUNT($E$7:G23)&gt;hcpng),G23+D23,$A$7=1," ")</f>
        <v>236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178</v>
      </c>
      <c r="D24" s="15" cm="1">
        <f t="array" ref="D24">_xlfn.IFS(Q24&lt;&gt;1,"",Q24=1,TRUNC((HCPB-C24)*HCPPC))</f>
        <v>46</v>
      </c>
      <c r="E24" s="13">
        <v>186</v>
      </c>
      <c r="F24" s="13">
        <v>197</v>
      </c>
      <c r="G24" s="13">
        <v>179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>#</v>
      </c>
      <c r="I24">
        <f t="shared" si="1"/>
        <v>562</v>
      </c>
      <c r="J24">
        <f t="shared" si="2"/>
        <v>187</v>
      </c>
      <c r="K24" cm="1">
        <f t="array" ref="K24">_xlfn.IFS(Q24&lt;&gt;1,"",Q24=1,I24+(3*D24))</f>
        <v>700</v>
      </c>
      <c r="L24" cm="1">
        <f t="array" ref="L24">_xlfn.IFS(Q24&lt;&gt;1,"",COUNT($E$7:G24)&lt;=hcpng,"",COUNT($E$7:G24)&gt;=hcpng,K24)</f>
        <v>700</v>
      </c>
      <c r="M24" cm="1">
        <f t="array" ref="M24">_xlfn.IFS(Q24=1,SUM($E$7:G24),Q24&lt;&gt;1,"")</f>
        <v>9678</v>
      </c>
      <c r="N24" cm="1">
        <f t="array" ref="N24">_xlfn.IFS(Q24=1,COUNT($E$7:G24),Q24&lt;&gt;1,"")</f>
        <v>54</v>
      </c>
      <c r="O24">
        <f>IF(Q24=1,ROUND(AVERAGE($E$7:G24),2),"")</f>
        <v>179.22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232</v>
      </c>
      <c r="X24" cm="1">
        <f t="array" ref="X24">_xlfn.IFS(AND(Q24=1,COUNT($E$7:G24)&gt;hcpng),F24+D24,$A$7=1," ")</f>
        <v>243</v>
      </c>
      <c r="Y24" cm="1">
        <f t="array" ref="Y24">_xlfn.IFS(AND(Q24=1,COUNT($E$7:G24)&gt;hcpng),G24+D24,$A$7=1," ")</f>
        <v>225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179</v>
      </c>
      <c r="D25" s="15" cm="1">
        <f t="array" ref="D25">_xlfn.IFS(Q25&lt;&gt;1,"",Q25=1,TRUNC((HCPB-C25)*HCPPC))</f>
        <v>45</v>
      </c>
      <c r="E25" s="13">
        <v>199</v>
      </c>
      <c r="F25" s="13">
        <v>222</v>
      </c>
      <c r="G25" s="13">
        <v>211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1"/>
        <v>632</v>
      </c>
      <c r="J25">
        <f t="shared" si="2"/>
        <v>210</v>
      </c>
      <c r="K25" cm="1">
        <f t="array" ref="K25">_xlfn.IFS(Q25&lt;&gt;1,"",Q25=1,I25+(3*D25))</f>
        <v>767</v>
      </c>
      <c r="L25" cm="1">
        <f t="array" ref="L25">_xlfn.IFS(Q25&lt;&gt;1,"",COUNT($E$7:G25)&lt;=hcpng,"",COUNT($E$7:G25)&gt;=hcpng,K25)</f>
        <v>767</v>
      </c>
      <c r="M25" cm="1">
        <f t="array" ref="M25">_xlfn.IFS(Q25=1,SUM($E$7:G25),Q25&lt;&gt;1,"")</f>
        <v>10310</v>
      </c>
      <c r="N25" cm="1">
        <f t="array" ref="N25">_xlfn.IFS(Q25=1,COUNT($E$7:G25),Q25&lt;&gt;1,"")</f>
        <v>57</v>
      </c>
      <c r="O25">
        <f>IF(Q25=1,ROUND(AVERAGE($E$7:G25),2),"")</f>
        <v>180.88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244</v>
      </c>
      <c r="X25" cm="1">
        <f t="array" ref="X25">_xlfn.IFS(AND(Q25=1,COUNT($E$7:G25)&gt;hcpng),F25+D25,$A$7=1," ")</f>
        <v>267</v>
      </c>
      <c r="Y25" cm="1">
        <f t="array" ref="Y25">_xlfn.IFS(AND(Q25=1,COUNT($E$7:G25)&gt;hcpng),G25+D25,$A$7=1," ")</f>
        <v>256</v>
      </c>
      <c r="Z25">
        <f t="shared" si="6"/>
        <v>19</v>
      </c>
      <c r="AA25" cm="1">
        <f t="array" ref="AA25">_xlfn.IFS(COUNTIFS(H25,"#",H24,"#"),A24,COUNTIFS(H25,2,H24,"#"),A24,$A$7=1,"")</f>
        <v>18</v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180</v>
      </c>
      <c r="D26" s="15" cm="1">
        <f t="array" ref="D26">_xlfn.IFS(Q26&lt;&gt;1,"",Q26=1,TRUNC((HCPB-C26)*HCPPC))</f>
        <v>45</v>
      </c>
      <c r="E26" s="13">
        <v>225</v>
      </c>
      <c r="F26" s="13">
        <v>216</v>
      </c>
      <c r="G26" s="13">
        <v>165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606</v>
      </c>
      <c r="J26">
        <f t="shared" si="2"/>
        <v>202</v>
      </c>
      <c r="K26" cm="1">
        <f t="array" ref="K26">_xlfn.IFS(Q26&lt;&gt;1,"",Q26=1,I26+(3*D26))</f>
        <v>741</v>
      </c>
      <c r="L26" cm="1">
        <f t="array" ref="L26">_xlfn.IFS(Q26&lt;&gt;1,"",COUNT($E$7:G26)&lt;=hcpng,"",COUNT($E$7:G26)&gt;=hcpng,K26)</f>
        <v>741</v>
      </c>
      <c r="M26" cm="1">
        <f t="array" ref="M26">_xlfn.IFS(Q26=1,SUM($E$7:G26),Q26&lt;&gt;1,"")</f>
        <v>10916</v>
      </c>
      <c r="N26" cm="1">
        <f t="array" ref="N26">_xlfn.IFS(Q26=1,COUNT($E$7:G26),Q26&lt;&gt;1,"")</f>
        <v>60</v>
      </c>
      <c r="O26">
        <f>IF(Q26=1,ROUND(AVERAGE($E$7:G26),2),"")</f>
        <v>181.93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270</v>
      </c>
      <c r="X26" cm="1">
        <f t="array" ref="X26">_xlfn.IFS(AND(Q26=1,COUNT($E$7:G26)&gt;hcpng),F26+D26,$A$7=1," ")</f>
        <v>261</v>
      </c>
      <c r="Y26" cm="1">
        <f t="array" ref="Y26">_xlfn.IFS(AND(Q26=1,COUNT($E$7:G26)&gt;hcpng),G26+D26,$A$7=1," ")</f>
        <v>210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181</v>
      </c>
      <c r="D27" s="15" cm="1">
        <f t="array" ref="D27">_xlfn.IFS(Q27&lt;&gt;1,"",Q27=1,TRUNC((HCPB-C27)*HCPPC))</f>
        <v>44</v>
      </c>
      <c r="E27" s="13">
        <v>173</v>
      </c>
      <c r="F27" s="13">
        <v>163</v>
      </c>
      <c r="G27" s="13">
        <v>200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536</v>
      </c>
      <c r="J27">
        <f t="shared" si="2"/>
        <v>178</v>
      </c>
      <c r="K27" cm="1">
        <f t="array" ref="K27">_xlfn.IFS(Q27&lt;&gt;1,"",Q27=1,I27+(3*D27))</f>
        <v>668</v>
      </c>
      <c r="L27" cm="1">
        <f t="array" ref="L27">_xlfn.IFS(Q27&lt;&gt;1,"",COUNT($E$7:G27)&lt;=hcpng,"",COUNT($E$7:G27)&gt;=hcpng,K27)</f>
        <v>668</v>
      </c>
      <c r="M27" cm="1">
        <f t="array" ref="M27">_xlfn.IFS(Q27=1,SUM($E$7:G27),Q27&lt;&gt;1,"")</f>
        <v>11452</v>
      </c>
      <c r="N27" cm="1">
        <f t="array" ref="N27">_xlfn.IFS(Q27=1,COUNT($E$7:G27),Q27&lt;&gt;1,"")</f>
        <v>63</v>
      </c>
      <c r="O27">
        <f>IF(Q27=1,ROUND(AVERAGE($E$7:G27),2),"")</f>
        <v>181.78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217</v>
      </c>
      <c r="X27" cm="1">
        <f t="array" ref="X27">_xlfn.IFS(AND(Q27=1,COUNT($E$7:G27)&gt;hcpng),F27+D27,$A$7=1," ")</f>
        <v>207</v>
      </c>
      <c r="Y27" cm="1">
        <f t="array" ref="Y27">_xlfn.IFS(AND(Q27=1,COUNT($E$7:G27)&gt;hcpng),G27+D27,$A$7=1," ")</f>
        <v>244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181</v>
      </c>
      <c r="D28" s="15" cm="1">
        <f t="array" ref="D28">_xlfn.IFS(Q28&lt;&gt;1,"",Q28=1,TRUNC((HCPB-C28)*HCPPC))</f>
        <v>44</v>
      </c>
      <c r="E28" s="13">
        <v>223</v>
      </c>
      <c r="F28" s="13">
        <v>159</v>
      </c>
      <c r="G28" s="13">
        <v>159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541</v>
      </c>
      <c r="J28">
        <f t="shared" si="2"/>
        <v>180</v>
      </c>
      <c r="K28" cm="1">
        <f t="array" ref="K28">_xlfn.IFS(Q28&lt;&gt;1,"",Q28=1,I28+(3*D28))</f>
        <v>673</v>
      </c>
      <c r="L28" cm="1">
        <f t="array" ref="L28">_xlfn.IFS(Q28&lt;&gt;1,"",COUNT($E$7:G28)&lt;=hcpng,"",COUNT($E$7:G28)&gt;=hcpng,K28)</f>
        <v>673</v>
      </c>
      <c r="M28" cm="1">
        <f t="array" ref="M28">_xlfn.IFS(Q28=1,SUM($E$7:G28),Q28&lt;&gt;1,"")</f>
        <v>11993</v>
      </c>
      <c r="N28" cm="1">
        <f t="array" ref="N28">_xlfn.IFS(Q28=1,COUNT($E$7:G28),Q28&lt;&gt;1,"")</f>
        <v>66</v>
      </c>
      <c r="O28">
        <f>IF(Q28=1,ROUND(AVERAGE($E$7:G28),2),"")</f>
        <v>181.71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267</v>
      </c>
      <c r="X28" cm="1">
        <f t="array" ref="X28">_xlfn.IFS(AND(Q28=1,COUNT($E$7:G28)&gt;hcpng),F28+D28,$A$7=1," ")</f>
        <v>203</v>
      </c>
      <c r="Y28" cm="1">
        <f t="array" ref="Y28">_xlfn.IFS(AND(Q28=1,COUNT($E$7:G28)&gt;hcpng),G28+D28,$A$7=1," ")</f>
        <v>203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181</v>
      </c>
      <c r="D29" s="15" cm="1">
        <f t="array" ref="D29">_xlfn.IFS(Q29&lt;&gt;1,"",Q29=1,TRUNC((HCPB-C29)*HCPPC))</f>
        <v>44</v>
      </c>
      <c r="E29" s="13">
        <v>233</v>
      </c>
      <c r="F29" s="13">
        <v>200</v>
      </c>
      <c r="G29" s="13">
        <v>202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>#</v>
      </c>
      <c r="I29">
        <f t="shared" si="1"/>
        <v>635</v>
      </c>
      <c r="J29">
        <f t="shared" si="2"/>
        <v>211</v>
      </c>
      <c r="K29" cm="1">
        <f t="array" ref="K29">_xlfn.IFS(Q29&lt;&gt;1,"",Q29=1,I29+(3*D29))</f>
        <v>767</v>
      </c>
      <c r="L29" cm="1">
        <f t="array" ref="L29">_xlfn.IFS(Q29&lt;&gt;1,"",COUNT($E$7:G29)&lt;=hcpng,"",COUNT($E$7:G29)&gt;=hcpng,K29)</f>
        <v>767</v>
      </c>
      <c r="M29" cm="1">
        <f t="array" ref="M29">_xlfn.IFS(Q29=1,SUM($E$7:G29),Q29&lt;&gt;1,"")</f>
        <v>12628</v>
      </c>
      <c r="N29" cm="1">
        <f t="array" ref="N29">_xlfn.IFS(Q29=1,COUNT($E$7:G29),Q29&lt;&gt;1,"")</f>
        <v>69</v>
      </c>
      <c r="O29">
        <f>IF(Q29=1,ROUND(AVERAGE($E$7:G29),2),"")</f>
        <v>183.01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277</v>
      </c>
      <c r="X29" cm="1">
        <f t="array" ref="X29">_xlfn.IFS(AND(Q29=1,COUNT($E$7:G29)&gt;hcpng),F29+D29,$A$7=1," ")</f>
        <v>244</v>
      </c>
      <c r="Y29" cm="1">
        <f t="array" ref="Y29">_xlfn.IFS(AND(Q29=1,COUNT($E$7:G29)&gt;hcpng),G29+D29,$A$7=1," ")</f>
        <v>246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183</v>
      </c>
      <c r="D30" s="15" cm="1">
        <f t="array" ref="D30">_xlfn.IFS(Q30&lt;&gt;1,"",Q30=1,TRUNC((HCPB-C30)*HCPPC))</f>
        <v>42</v>
      </c>
      <c r="E30" s="13">
        <v>208</v>
      </c>
      <c r="F30" s="13">
        <v>212</v>
      </c>
      <c r="G30" s="13">
        <v>225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>#</v>
      </c>
      <c r="I30">
        <f t="shared" si="1"/>
        <v>645</v>
      </c>
      <c r="J30">
        <f t="shared" si="2"/>
        <v>215</v>
      </c>
      <c r="K30" cm="1">
        <f t="array" ref="K30">_xlfn.IFS(Q30&lt;&gt;1,"",Q30=1,I30+(3*D30))</f>
        <v>771</v>
      </c>
      <c r="L30" cm="1">
        <f t="array" ref="L30">_xlfn.IFS(Q30&lt;&gt;1,"",COUNT($E$7:G30)&lt;=hcpng,"",COUNT($E$7:G30)&gt;=hcpng,K30)</f>
        <v>771</v>
      </c>
      <c r="M30" cm="1">
        <f t="array" ref="M30">_xlfn.IFS(Q30=1,SUM($E$7:G30),Q30&lt;&gt;1,"")</f>
        <v>13273</v>
      </c>
      <c r="N30" cm="1">
        <f t="array" ref="N30">_xlfn.IFS(Q30=1,COUNT($E$7:G30),Q30&lt;&gt;1,"")</f>
        <v>72</v>
      </c>
      <c r="O30">
        <f>IF(Q30=1,ROUND(AVERAGE($E$7:G30),2),"")</f>
        <v>184.35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250</v>
      </c>
      <c r="X30" cm="1">
        <f t="array" ref="X30">_xlfn.IFS(AND(Q30=1,COUNT($E$7:G30)&gt;hcpng),F30+D30,$A$7=1," ")</f>
        <v>254</v>
      </c>
      <c r="Y30" cm="1">
        <f t="array" ref="Y30">_xlfn.IFS(AND(Q30=1,COUNT($E$7:G30)&gt;hcpng),G30+D30,$A$7=1," ")</f>
        <v>267</v>
      </c>
      <c r="Z30">
        <f t="shared" si="6"/>
        <v>24</v>
      </c>
      <c r="AA30" cm="1">
        <f t="array" ref="AA30">_xlfn.IFS(COUNTIFS(H30,"#",H29,"#"),A29,COUNTIFS(H30,2,H29,"#"),A29,$A$7=1,"")</f>
        <v>23</v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184</v>
      </c>
      <c r="D31" s="15" cm="1">
        <f t="array" ref="D31">_xlfn.IFS(Q31&lt;&gt;1,"",Q31=1,TRUNC((HCPB-C31)*HCPPC))</f>
        <v>41</v>
      </c>
      <c r="E31" s="13">
        <v>172</v>
      </c>
      <c r="F31" s="13">
        <v>177</v>
      </c>
      <c r="G31" s="13">
        <v>170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519</v>
      </c>
      <c r="J31">
        <f t="shared" si="2"/>
        <v>173</v>
      </c>
      <c r="K31" cm="1">
        <f t="array" ref="K31">_xlfn.IFS(Q31&lt;&gt;1,"",Q31=1,I31+(3*D31))</f>
        <v>642</v>
      </c>
      <c r="L31" cm="1">
        <f t="array" ref="L31">_xlfn.IFS(Q31&lt;&gt;1,"",COUNT($E$7:G31)&lt;=hcpng,"",COUNT($E$7:G31)&gt;=hcpng,K31)</f>
        <v>642</v>
      </c>
      <c r="M31" cm="1">
        <f t="array" ref="M31">_xlfn.IFS(Q31=1,SUM($E$7:G31),Q31&lt;&gt;1,"")</f>
        <v>13792</v>
      </c>
      <c r="N31" cm="1">
        <f t="array" ref="N31">_xlfn.IFS(Q31=1,COUNT($E$7:G31),Q31&lt;&gt;1,"")</f>
        <v>75</v>
      </c>
      <c r="O31">
        <f>IF(Q31=1,ROUND(AVERAGE($E$7:G31),2),"")</f>
        <v>183.89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213</v>
      </c>
      <c r="X31" cm="1">
        <f t="array" ref="X31">_xlfn.IFS(AND(Q31=1,COUNT($E$7:G31)&gt;hcpng),F31+D31,$A$7=1," ")</f>
        <v>218</v>
      </c>
      <c r="Y31" cm="1">
        <f t="array" ref="Y31">_xlfn.IFS(AND(Q31=1,COUNT($E$7:G31)&gt;hcpng),G31+D31,$A$7=1," ")</f>
        <v>211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183</v>
      </c>
      <c r="D32" s="15" cm="1">
        <f t="array" ref="D32">_xlfn.IFS(Q32&lt;&gt;1,"",Q32=1,TRUNC((HCPB-C32)*HCPPC))</f>
        <v>42</v>
      </c>
      <c r="E32" s="13">
        <v>171</v>
      </c>
      <c r="F32" s="13">
        <v>150</v>
      </c>
      <c r="G32" s="13">
        <v>159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480</v>
      </c>
      <c r="J32">
        <f t="shared" si="2"/>
        <v>160</v>
      </c>
      <c r="K32" cm="1">
        <f t="array" ref="K32">_xlfn.IFS(Q32&lt;&gt;1,"",Q32=1,I32+(3*D32))</f>
        <v>606</v>
      </c>
      <c r="L32" cm="1">
        <f t="array" ref="L32">_xlfn.IFS(Q32&lt;&gt;1,"",COUNT($E$7:G32)&lt;=hcpng,"",COUNT($E$7:G32)&gt;=hcpng,K32)</f>
        <v>606</v>
      </c>
      <c r="M32" cm="1">
        <f t="array" ref="M32">_xlfn.IFS(Q32=1,SUM($E$7:G32),Q32&lt;&gt;1,"")</f>
        <v>14272</v>
      </c>
      <c r="N32" cm="1">
        <f t="array" ref="N32">_xlfn.IFS(Q32=1,COUNT($E$7:G32),Q32&lt;&gt;1,"")</f>
        <v>78</v>
      </c>
      <c r="O32">
        <f>IF(Q32=1,ROUND(AVERAGE($E$7:G32),2),"")</f>
        <v>182.97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213</v>
      </c>
      <c r="X32" cm="1">
        <f t="array" ref="X32">_xlfn.IFS(AND(Q32=1,COUNT($E$7:G32)&gt;hcpng),F32+D32,$A$7=1," ")</f>
        <v>192</v>
      </c>
      <c r="Y32" cm="1">
        <f t="array" ref="Y32">_xlfn.IFS(AND(Q32=1,COUNT($E$7:G32)&gt;hcpng),G32+D32,$A$7=1," ")</f>
        <v>201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182</v>
      </c>
      <c r="D33" s="15" cm="1">
        <f t="array" ref="D33">_xlfn.IFS(Q33&lt;&gt;1,"",Q33=1,TRUNC((HCPB-C33)*HCPPC))</f>
        <v>43</v>
      </c>
      <c r="E33" s="13">
        <v>188</v>
      </c>
      <c r="F33" s="13">
        <v>184</v>
      </c>
      <c r="G33" s="13">
        <v>185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1"/>
        <v>557</v>
      </c>
      <c r="J33">
        <f t="shared" si="2"/>
        <v>185</v>
      </c>
      <c r="K33" cm="1">
        <f t="array" ref="K33">_xlfn.IFS(Q33&lt;&gt;1,"",Q33=1,I33+(3*D33))</f>
        <v>686</v>
      </c>
      <c r="L33" cm="1">
        <f t="array" ref="L33">_xlfn.IFS(Q33&lt;&gt;1,"",COUNT($E$7:G33)&lt;=hcpng,"",COUNT($E$7:G33)&gt;=hcpng,K33)</f>
        <v>686</v>
      </c>
      <c r="M33" cm="1">
        <f t="array" ref="M33">_xlfn.IFS(Q33=1,SUM($E$7:G33),Q33&lt;&gt;1,"")</f>
        <v>14829</v>
      </c>
      <c r="N33" cm="1">
        <f t="array" ref="N33">_xlfn.IFS(Q33=1,COUNT($E$7:G33),Q33&lt;&gt;1,"")</f>
        <v>81</v>
      </c>
      <c r="O33">
        <f>IF(Q33=1,ROUND(AVERAGE($E$7:G33),2),"")</f>
        <v>183.07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231</v>
      </c>
      <c r="X33" cm="1">
        <f t="array" ref="X33">_xlfn.IFS(AND(Q33=1,COUNT($E$7:G33)&gt;hcpng),F33+D33,$A$7=1," ")</f>
        <v>227</v>
      </c>
      <c r="Y33" cm="1">
        <f t="array" ref="Y33">_xlfn.IFS(AND(Q33=1,COUNT($E$7:G33)&gt;hcpng),G33+D33,$A$7=1," ")</f>
        <v>228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183</v>
      </c>
      <c r="D34" s="15" cm="1">
        <f t="array" ref="D34">_xlfn.IFS(Q34&lt;&gt;1,"",Q34=1,TRUNC((HCPB-C34)*HCPPC))</f>
        <v>42</v>
      </c>
      <c r="E34" s="13">
        <v>195</v>
      </c>
      <c r="F34" s="13">
        <v>215</v>
      </c>
      <c r="G34" s="13">
        <v>195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1"/>
        <v>605</v>
      </c>
      <c r="J34">
        <f t="shared" si="2"/>
        <v>201</v>
      </c>
      <c r="K34" cm="1">
        <f t="array" ref="K34">_xlfn.IFS(Q34&lt;&gt;1,"",Q34=1,I34+(3*D34))</f>
        <v>731</v>
      </c>
      <c r="L34" cm="1">
        <f t="array" ref="L34">_xlfn.IFS(Q34&lt;&gt;1,"",COUNT($E$7:G34)&lt;=hcpng,"",COUNT($E$7:G34)&gt;=hcpng,K34)</f>
        <v>731</v>
      </c>
      <c r="M34" cm="1">
        <f t="array" ref="M34">_xlfn.IFS(Q34=1,SUM($E$7:G34),Q34&lt;&gt;1,"")</f>
        <v>15434</v>
      </c>
      <c r="N34" cm="1">
        <f t="array" ref="N34">_xlfn.IFS(Q34=1,COUNT($E$7:G34),Q34&lt;&gt;1,"")</f>
        <v>84</v>
      </c>
      <c r="O34">
        <f>IF(Q34=1,ROUND(AVERAGE($E$7:G34),2),"")</f>
        <v>183.74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237</v>
      </c>
      <c r="X34" cm="1">
        <f t="array" ref="X34">_xlfn.IFS(AND(Q34=1,COUNT($E$7:G34)&gt;hcpng),F34+D34,$A$7=1," ")</f>
        <v>257</v>
      </c>
      <c r="Y34" cm="1">
        <f t="array" ref="Y34">_xlfn.IFS(AND(Q34=1,COUNT($E$7:G34)&gt;hcpng),G34+D34,$A$7=1," ")</f>
        <v>237</v>
      </c>
      <c r="Z34">
        <f t="shared" si="6"/>
        <v>28</v>
      </c>
      <c r="AA34" cm="1">
        <f t="array" ref="AA34">_xlfn.IFS(COUNTIFS(H34,"#",H33,"#"),A33,COUNTIFS(H34,2,H33,"#"),A33,$A$7=1,"")</f>
        <v>27</v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183</v>
      </c>
      <c r="D35" s="15" cm="1">
        <f t="array" ref="D35">_xlfn.IFS(Q35&lt;&gt;1,"",Q35=1,TRUNC((HCPB-C35)*HCPPC))</f>
        <v>42</v>
      </c>
      <c r="E35" s="13">
        <v>191</v>
      </c>
      <c r="F35" s="13">
        <v>234</v>
      </c>
      <c r="G35" s="13">
        <v>179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604</v>
      </c>
      <c r="J35">
        <f t="shared" si="2"/>
        <v>201</v>
      </c>
      <c r="K35" cm="1">
        <f t="array" ref="K35">_xlfn.IFS(Q35&lt;&gt;1,"",Q35=1,I35+(3*D35))</f>
        <v>730</v>
      </c>
      <c r="L35" cm="1">
        <f t="array" ref="L35">_xlfn.IFS(Q35&lt;&gt;1,"",COUNT($E$7:G35)&lt;=hcpng,"",COUNT($E$7:G35)&gt;=hcpng,K35)</f>
        <v>730</v>
      </c>
      <c r="M35" cm="1">
        <f t="array" ref="M35">_xlfn.IFS(Q35=1,SUM($E$7:G35),Q35&lt;&gt;1,"")</f>
        <v>16038</v>
      </c>
      <c r="N35" cm="1">
        <f t="array" ref="N35">_xlfn.IFS(Q35=1,COUNT($E$7:G35),Q35&lt;&gt;1,"")</f>
        <v>87</v>
      </c>
      <c r="O35">
        <f>IF(Q35=1,ROUND(AVERAGE($E$7:G35),2),"")</f>
        <v>184.34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233</v>
      </c>
      <c r="X35" cm="1">
        <f t="array" ref="X35">_xlfn.IFS(AND(Q35=1,COUNT($E$7:G35)&gt;hcpng),F35+D35,$A$7=1," ")</f>
        <v>276</v>
      </c>
      <c r="Y35" cm="1">
        <f t="array" ref="Y35">_xlfn.IFS(AND(Q35=1,COUNT($E$7:G35)&gt;hcpng),G35+D35,$A$7=1," ")</f>
        <v>221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184</v>
      </c>
      <c r="D36" s="15" cm="1">
        <f t="array" ref="D36">_xlfn.IFS(Q36&lt;&gt;1,"",Q36=1,TRUNC((HCPB-C36)*HCPPC))</f>
        <v>41</v>
      </c>
      <c r="E36" s="13">
        <v>171</v>
      </c>
      <c r="F36" s="13">
        <v>183</v>
      </c>
      <c r="G36" s="13">
        <v>193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547</v>
      </c>
      <c r="J36">
        <f t="shared" si="2"/>
        <v>182</v>
      </c>
      <c r="K36" cm="1">
        <f t="array" ref="K36">_xlfn.IFS(Q36&lt;&gt;1,"",Q36=1,I36+(3*D36))</f>
        <v>670</v>
      </c>
      <c r="L36" cm="1">
        <f t="array" ref="L36">_xlfn.IFS(Q36&lt;&gt;1,"",COUNT($E$7:G36)&lt;=hcpng,"",COUNT($E$7:G36)&gt;=hcpng,K36)</f>
        <v>670</v>
      </c>
      <c r="M36" cm="1">
        <f t="array" ref="M36">_xlfn.IFS(Q36=1,SUM($E$7:G36),Q36&lt;&gt;1,"")</f>
        <v>16585</v>
      </c>
      <c r="N36" cm="1">
        <f t="array" ref="N36">_xlfn.IFS(Q36=1,COUNT($E$7:G36),Q36&lt;&gt;1,"")</f>
        <v>90</v>
      </c>
      <c r="O36">
        <f>IF(Q36=1,ROUND(AVERAGE($E$7:G36),2),"")</f>
        <v>184.28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212</v>
      </c>
      <c r="X36" cm="1">
        <f t="array" ref="X36">_xlfn.IFS(AND(Q36=1,COUNT($E$7:G36)&gt;hcpng),F36+D36,$A$7=1," ")</f>
        <v>224</v>
      </c>
      <c r="Y36" cm="1">
        <f t="array" ref="Y36">_xlfn.IFS(AND(Q36=1,COUNT($E$7:G36)&gt;hcpng),G36+D36,$A$7=1," ")</f>
        <v>234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185.97</v>
      </c>
      <c r="F37" s="17">
        <f>IF(COUNT(F7:F36)&gt;=1,ROUND(SUM(F7:F36)/COUNT(F7:F36),2),"")</f>
        <v>180.57</v>
      </c>
      <c r="G37" s="69">
        <f>IF(COUNT(G7:G36)&gt;=1,ROUND(SUM(G7:G36)/COUNT(G7:G36),2),"")</f>
        <v>186.3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>X</v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>X</v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>X</v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>X</v>
      </c>
      <c r="K53" s="30" t="str" cm="1">
        <f t="array" ref="K53">_xlfn.IFS(COUNT(E17:G17)&lt;=0,"",AND(COUNT($E$7:$G17)&gt;=hcpma,OR(E17&gt;=(C17+G75OV),F17&gt;=(C17+G75OV),G17&gt;=(C17+G75OV))),"X",10&lt;11,"")</f>
        <v>X</v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>X</v>
      </c>
      <c r="K57" s="30" t="str" cm="1">
        <f t="array" ref="K57">_xlfn.IFS(COUNT(E21:G21)&lt;=0,"",AND(COUNT($E$7:$G21)&gt;=hcpma,OR(E21&gt;=(C21+G75OV),F21&gt;=(C21+G75OV),G21&gt;=(C21+G75OV))),"X",10&lt;11,"")</f>
        <v>X</v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>X</v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>X</v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>X</v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>X</v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97" priority="2">
      <formula>MOD(ROW(),2)=0</formula>
    </cfRule>
  </conditionalFormatting>
  <conditionalFormatting sqref="E7:G36">
    <cfRule type="expression" dxfId="96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40508-1A9F-448C-B27E-E3CCC312901C}">
  <sheetPr codeName="Sheet5"/>
  <dimension ref="A1:AB73"/>
  <sheetViews>
    <sheetView topLeftCell="A10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4" t="s">
        <v>119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143</v>
      </c>
      <c r="C4" s="6"/>
      <c r="D4" s="6"/>
      <c r="E4" s="6"/>
      <c r="F4" s="6"/>
      <c r="G4" s="6"/>
      <c r="W4" s="3" t="s">
        <v>33</v>
      </c>
      <c r="X4">
        <f>MAX(I7:I36)</f>
        <v>485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191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267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143</v>
      </c>
      <c r="D7" s="15" cm="1">
        <f t="array" ref="D7">_xlfn.IFS(Q7&lt;&gt;1,"",Q7=1,TRUNC((HCPB-C7)*HCPPC))</f>
        <v>78</v>
      </c>
      <c r="E7" s="13">
        <v>155</v>
      </c>
      <c r="F7" s="13">
        <v>166</v>
      </c>
      <c r="G7" s="13">
        <v>164</v>
      </c>
      <c r="H7" s="16"/>
      <c r="I7">
        <f>IF(Q7=1,SUM(E7:G7),"")</f>
        <v>485</v>
      </c>
      <c r="J7">
        <f>IF(Q7=1,TRUNC(AVERAGE(E7:G7),0),"")</f>
        <v>161</v>
      </c>
      <c r="K7" cm="1">
        <f t="array" ref="K7">_xlfn.IFS(Q7&lt;&gt;1,"",Q7=1,I7+(3*D7))</f>
        <v>719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485</v>
      </c>
      <c r="N7" cm="1">
        <f t="array" ref="N7">_xlfn.IFS(Q7=1,COUNT($E$7:G7),Q7&lt;&gt;1,"")</f>
        <v>3</v>
      </c>
      <c r="O7">
        <f>IF(Q7=1,ROUND(AVERAGE($E$7:G7),2),"")</f>
        <v>161.66999999999999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>
        <f>IF(I7=$X$4,I7,"")</f>
        <v>485</v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143</v>
      </c>
      <c r="D8" s="15" cm="1">
        <f t="array" ref="D8">_xlfn.IFS(Q8&lt;&gt;1,"",Q8=1,TRUNC((HCPB-C8)*HCPPC))</f>
        <v>78</v>
      </c>
      <c r="E8" s="13">
        <v>165</v>
      </c>
      <c r="F8" s="13">
        <v>168</v>
      </c>
      <c r="G8" s="13">
        <v>132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465</v>
      </c>
      <c r="J8">
        <f t="shared" ref="J8:J36" si="2">IF(Q8=1,TRUNC(AVERAGE(E8:G8),0),"")</f>
        <v>155</v>
      </c>
      <c r="K8" cm="1">
        <f t="array" ref="K8">_xlfn.IFS(Q8&lt;&gt;1,"",Q8=1,I8+(3*D8))</f>
        <v>699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950</v>
      </c>
      <c r="N8" cm="1">
        <f t="array" ref="N8">_xlfn.IFS(Q8=1,COUNT($E$7:G8),Q8&lt;&gt;1,"")</f>
        <v>6</v>
      </c>
      <c r="O8">
        <f>IF(Q8=1,ROUND(AVERAGE($E$7:G8),2),"")</f>
        <v>158.33000000000001</v>
      </c>
      <c r="P8" t="str" cm="1">
        <f t="array" ref="P8">_xlfn.IFS(Q8&lt;&gt;1,"",SUM($Q$7:Q8)=1,1,SUM($Q$7:Q8)&lt;&gt;1,"")</f>
        <v/>
      </c>
      <c r="Q8">
        <f t="shared" ref="Q8:Q14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143</v>
      </c>
      <c r="D9" s="15" cm="1">
        <f t="array" ref="D9">_xlfn.IFS(Q9&lt;&gt;1,"",Q9=1,TRUNC((HCPB-C9)*HCPPC))</f>
        <v>78</v>
      </c>
      <c r="E9" s="13">
        <v>116</v>
      </c>
      <c r="F9" s="13">
        <v>143</v>
      </c>
      <c r="G9" s="13">
        <v>136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395</v>
      </c>
      <c r="J9">
        <f t="shared" si="2"/>
        <v>131</v>
      </c>
      <c r="K9" cm="1">
        <f t="array" ref="K9">_xlfn.IFS(Q9&lt;&gt;1,"",Q9=1,I9+(3*D9))</f>
        <v>629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1345</v>
      </c>
      <c r="N9" cm="1">
        <f t="array" ref="N9">_xlfn.IFS(Q9=1,COUNT($E$7:G9),Q9&lt;&gt;1,"")</f>
        <v>9</v>
      </c>
      <c r="O9">
        <f>IF(Q9=1,ROUND(AVERAGE($E$7:G9),2),"")</f>
        <v>149.44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149</v>
      </c>
      <c r="D10" s="15" cm="1">
        <f t="array" ref="D10">_xlfn.IFS(Q10&lt;&gt;1,"",Q10=1,TRUNC((HCPB-C10)*HCPPC))</f>
        <v>72</v>
      </c>
      <c r="E10" s="13">
        <v>191</v>
      </c>
      <c r="F10" s="13">
        <v>115</v>
      </c>
      <c r="G10" s="13">
        <v>138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444</v>
      </c>
      <c r="J10">
        <f t="shared" si="2"/>
        <v>148</v>
      </c>
      <c r="K10" cm="1">
        <f t="array" ref="K10">_xlfn.IFS(Q10&lt;&gt;1,"",Q10=1,I10+(3*D10))</f>
        <v>660</v>
      </c>
      <c r="L10" cm="1">
        <f t="array" ref="L10">_xlfn.IFS(Q10&lt;&gt;1,"",COUNT($E$7:G10)&lt;=hcpng,"",COUNT($E$7:G10)&gt;=hcpng,K10)</f>
        <v>660</v>
      </c>
      <c r="M10" cm="1">
        <f t="array" ref="M10">_xlfn.IFS(Q10=1,SUM($E$7:G10),Q10&lt;&gt;1,"")</f>
        <v>1789</v>
      </c>
      <c r="N10" cm="1">
        <f t="array" ref="N10">_xlfn.IFS(Q10=1,COUNT($E$7:G10),Q10&lt;&gt;1,"")</f>
        <v>12</v>
      </c>
      <c r="O10">
        <f>IF(Q10=1,ROUND(AVERAGE($E$7:G10),2),"")</f>
        <v>149.08000000000001</v>
      </c>
      <c r="P10" t="str" cm="1">
        <f t="array" ref="P10">_xlfn.IFS(Q10&lt;&gt;1,"",SUM($Q$7:Q10)=1,1,SUM($Q$7:Q10)&lt;&gt;1,"")</f>
        <v/>
      </c>
      <c r="Q10">
        <f t="shared" si="3"/>
        <v>1</v>
      </c>
      <c r="R10" t="str">
        <f t="shared" si="4"/>
        <v/>
      </c>
      <c r="S10" cm="1">
        <f t="array" ref="S10">_xlfn.IFS(E10=$X$5,E10,F10=$X$5,F10,G10=$X$5,G10,$A$7=1,"")</f>
        <v>191</v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263</v>
      </c>
      <c r="X10" cm="1">
        <f t="array" ref="X10">_xlfn.IFS(AND(Q10=1,COUNT($E$7:G10)&gt;hcpng),F10+D10,$A$7=1," ")</f>
        <v>187</v>
      </c>
      <c r="Y10" cm="1">
        <f t="array" ref="Y10">_xlfn.IFS(AND(Q10=1,COUNT($E$7:G10)&gt;hcpng),G10+D10,$A$7=1," ")</f>
        <v>210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149</v>
      </c>
      <c r="D11" s="15" cm="1">
        <f t="array" ref="D11">_xlfn.IFS(Q11&lt;&gt;1,"",Q11=1,TRUNC((HCPB-C11)*HCPPC))</f>
        <v>72</v>
      </c>
      <c r="E11" s="13">
        <v>149</v>
      </c>
      <c r="F11" s="13">
        <v>189</v>
      </c>
      <c r="G11" s="13">
        <v>116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454</v>
      </c>
      <c r="J11">
        <f t="shared" si="2"/>
        <v>151</v>
      </c>
      <c r="K11" cm="1">
        <f t="array" ref="K11">_xlfn.IFS(Q11&lt;&gt;1,"",Q11=1,I11+(3*D11))</f>
        <v>670</v>
      </c>
      <c r="L11" cm="1">
        <f t="array" ref="L11">_xlfn.IFS(Q11&lt;&gt;1,"",COUNT($E$7:G11)&lt;=hcpng,"",COUNT($E$7:G11)&gt;=hcpng,K11)</f>
        <v>670</v>
      </c>
      <c r="M11" cm="1">
        <f t="array" ref="M11">_xlfn.IFS(Q11=1,SUM($E$7:G11),Q11&lt;&gt;1,"")</f>
        <v>2243</v>
      </c>
      <c r="N11" cm="1">
        <f t="array" ref="N11">_xlfn.IFS(Q11=1,COUNT($E$7:G11),Q11&lt;&gt;1,"")</f>
        <v>15</v>
      </c>
      <c r="O11">
        <f>IF(Q11=1,ROUND(AVERAGE($E$7:G11),2),"")</f>
        <v>149.53</v>
      </c>
      <c r="P11" t="str" cm="1">
        <f t="array" ref="P11">_xlfn.IFS(Q11&lt;&gt;1,"",SUM($Q$7:Q11)=1,1,SUM($Q$7:Q11)&lt;&gt;1,"")</f>
        <v/>
      </c>
      <c r="Q11">
        <f t="shared" si="3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221</v>
      </c>
      <c r="X11" cm="1">
        <f t="array" ref="X11">_xlfn.IFS(AND(Q11=1,COUNT($E$7:G11)&gt;hcpng),F11+D11,$A$7=1," ")</f>
        <v>261</v>
      </c>
      <c r="Y11" cm="1">
        <f t="array" ref="Y11">_xlfn.IFS(AND(Q11=1,COUNT($E$7:G11)&gt;hcpng),G11+D11,$A$7=1," ")</f>
        <v>188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149</v>
      </c>
      <c r="D12" s="15" cm="1">
        <f t="array" ref="D12">_xlfn.IFS(Q12&lt;&gt;1,"",Q12=1,TRUNC((HCPB-C12)*HCPPC))</f>
        <v>72</v>
      </c>
      <c r="E12" s="13">
        <v>156</v>
      </c>
      <c r="F12" s="13">
        <v>100</v>
      </c>
      <c r="G12" s="13">
        <v>136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392</v>
      </c>
      <c r="J12">
        <f t="shared" si="2"/>
        <v>130</v>
      </c>
      <c r="K12" cm="1">
        <f t="array" ref="K12">_xlfn.IFS(Q12&lt;&gt;1,"",Q12=1,I12+(3*D12))</f>
        <v>608</v>
      </c>
      <c r="L12" cm="1">
        <f t="array" ref="L12">_xlfn.IFS(Q12&lt;&gt;1,"",COUNT($E$7:G12)&lt;=hcpng,"",COUNT($E$7:G12)&gt;=hcpng,K12)</f>
        <v>608</v>
      </c>
      <c r="M12" cm="1">
        <f t="array" ref="M12">_xlfn.IFS(Q12=1,SUM($E$7:G12),Q12&lt;&gt;1,"")</f>
        <v>2635</v>
      </c>
      <c r="N12" cm="1">
        <f t="array" ref="N12">_xlfn.IFS(Q12=1,COUNT($E$7:G12),Q12&lt;&gt;1,"")</f>
        <v>18</v>
      </c>
      <c r="O12">
        <f>IF(Q12=1,ROUND(AVERAGE($E$7:G12),2),"")</f>
        <v>146.38999999999999</v>
      </c>
      <c r="P12" t="str" cm="1">
        <f t="array" ref="P12">_xlfn.IFS(Q12&lt;&gt;1,"",SUM($Q$7:Q12)=1,1,SUM($Q$7:Q12)&lt;&gt;1,"")</f>
        <v/>
      </c>
      <c r="Q12">
        <f t="shared" si="3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228</v>
      </c>
      <c r="X12" cm="1">
        <f t="array" ref="X12">_xlfn.IFS(AND(Q12=1,COUNT($E$7:G12)&gt;hcpng),F12+D12,$A$7=1," ")</f>
        <v>172</v>
      </c>
      <c r="Y12" cm="1">
        <f t="array" ref="Y12">_xlfn.IFS(AND(Q12=1,COUNT($E$7:G12)&gt;hcpng),G12+D12,$A$7=1," ")</f>
        <v>208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146</v>
      </c>
      <c r="D13" s="15" cm="1">
        <f t="array" ref="D13">_xlfn.IFS(Q13&lt;&gt;1,"",Q13=1,TRUNC((HCPB-C13)*HCPPC))</f>
        <v>75</v>
      </c>
      <c r="E13" s="13">
        <v>133</v>
      </c>
      <c r="F13" s="13">
        <v>148</v>
      </c>
      <c r="G13" s="13">
        <v>110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391</v>
      </c>
      <c r="J13">
        <f t="shared" si="2"/>
        <v>130</v>
      </c>
      <c r="K13" cm="1">
        <f t="array" ref="K13">_xlfn.IFS(Q13&lt;&gt;1,"",Q13=1,I13+(3*D13))</f>
        <v>616</v>
      </c>
      <c r="L13" cm="1">
        <f t="array" ref="L13">_xlfn.IFS(Q13&lt;&gt;1,"",COUNT($E$7:G13)&lt;=hcpng,"",COUNT($E$7:G13)&gt;=hcpng,K13)</f>
        <v>616</v>
      </c>
      <c r="M13" cm="1">
        <f t="array" ref="M13">_xlfn.IFS(Q13=1,SUM($E$7:G13),Q13&lt;&gt;1,"")</f>
        <v>3026</v>
      </c>
      <c r="N13" cm="1">
        <f t="array" ref="N13">_xlfn.IFS(Q13=1,COUNT($E$7:G13),Q13&lt;&gt;1,"")</f>
        <v>21</v>
      </c>
      <c r="O13">
        <f>IF(Q13=1,ROUND(AVERAGE($E$7:G13),2),"")</f>
        <v>144.1</v>
      </c>
      <c r="P13" t="str" cm="1">
        <f t="array" ref="P13">_xlfn.IFS(Q13&lt;&gt;1,"",SUM($Q$7:Q13)=1,1,SUM($Q$7:Q13)&lt;&gt;1,"")</f>
        <v/>
      </c>
      <c r="Q13">
        <f t="shared" si="3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208</v>
      </c>
      <c r="X13" cm="1">
        <f t="array" ref="X13">_xlfn.IFS(AND(Q13=1,COUNT($E$7:G13)&gt;hcpng),F13+D13,$A$7=1," ")</f>
        <v>223</v>
      </c>
      <c r="Y13" cm="1">
        <f t="array" ref="Y13">_xlfn.IFS(AND(Q13=1,COUNT($E$7:G13)&gt;hcpng),G13+D13,$A$7=1," ")</f>
        <v>185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144</v>
      </c>
      <c r="D14" s="15" cm="1">
        <f t="array" ref="D14">_xlfn.IFS(Q14&lt;&gt;1,"",Q14=1,TRUNC((HCPB-C14)*HCPPC))</f>
        <v>77</v>
      </c>
      <c r="E14" s="13">
        <v>154</v>
      </c>
      <c r="F14" s="13">
        <v>127</v>
      </c>
      <c r="G14" s="13">
        <v>150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431</v>
      </c>
      <c r="J14">
        <f t="shared" si="2"/>
        <v>143</v>
      </c>
      <c r="K14" cm="1">
        <f t="array" ref="K14">_xlfn.IFS(Q14&lt;&gt;1,"",Q14=1,I14+(3*D14))</f>
        <v>662</v>
      </c>
      <c r="L14" cm="1">
        <f t="array" ref="L14">_xlfn.IFS(Q14&lt;&gt;1,"",COUNT($E$7:G14)&lt;=hcpng,"",COUNT($E$7:G14)&gt;=hcpng,K14)</f>
        <v>662</v>
      </c>
      <c r="M14" cm="1">
        <f t="array" ref="M14">_xlfn.IFS(Q14=1,SUM($E$7:G14),Q14&lt;&gt;1,"")</f>
        <v>3457</v>
      </c>
      <c r="N14" cm="1">
        <f t="array" ref="N14">_xlfn.IFS(Q14=1,COUNT($E$7:G14),Q14&lt;&gt;1,"")</f>
        <v>24</v>
      </c>
      <c r="O14">
        <f>IF(Q14=1,ROUND(AVERAGE($E$7:G14),2),"")</f>
        <v>144.04</v>
      </c>
      <c r="P14" t="str" cm="1">
        <f t="array" ref="P14">_xlfn.IFS(Q14&lt;&gt;1,"",SUM($Q$7:Q14)=1,1,SUM($Q$7:Q14)&lt;&gt;1,"")</f>
        <v/>
      </c>
      <c r="Q14">
        <f t="shared" si="3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231</v>
      </c>
      <c r="X14" cm="1">
        <f t="array" ref="X14">_xlfn.IFS(AND(Q14=1,COUNT($E$7:G14)&gt;hcpng),F14+D14,$A$7=1," ")</f>
        <v>204</v>
      </c>
      <c r="Y14" cm="1">
        <f t="array" ref="Y14">_xlfn.IFS(AND(Q14=1,COUNT($E$7:G14)&gt;hcpng),G14+D14,$A$7=1," ")</f>
        <v>227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144</v>
      </c>
      <c r="D15" s="15" cm="1">
        <f t="array" ref="D15">_xlfn.IFS(Q15&lt;&gt;1,"",Q15=1,TRUNC((HCPB-C15)*HCPPC))</f>
        <v>77</v>
      </c>
      <c r="E15" s="13">
        <v>115</v>
      </c>
      <c r="F15" s="13">
        <v>122</v>
      </c>
      <c r="G15" s="13">
        <v>125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362</v>
      </c>
      <c r="J15">
        <f t="shared" si="2"/>
        <v>120</v>
      </c>
      <c r="K15" cm="1">
        <f t="array" ref="K15">_xlfn.IFS(Q15&lt;&gt;1,"",Q15=1,I15+(3*D15))</f>
        <v>593</v>
      </c>
      <c r="L15" cm="1">
        <f t="array" ref="L15">_xlfn.IFS(Q15&lt;&gt;1,"",COUNT($E$7:G15)&lt;=hcpng,"",COUNT($E$7:G15)&gt;=hcpng,K15)</f>
        <v>593</v>
      </c>
      <c r="M15" cm="1">
        <f t="array" ref="M15">_xlfn.IFS(Q15=1,SUM($E$7:G15),Q15&lt;&gt;1,"")</f>
        <v>3819</v>
      </c>
      <c r="N15" cm="1">
        <f t="array" ref="N15">_xlfn.IFS(Q15=1,COUNT($E$7:G15),Q15&lt;&gt;1,"")</f>
        <v>27</v>
      </c>
      <c r="O15">
        <f>IF(Q15=1,ROUND(AVERAGE($E$7:G15),2),"")</f>
        <v>141.44</v>
      </c>
      <c r="P15" t="str" cm="1">
        <f t="array" ref="P15">_xlfn.IFS(Q15&lt;&gt;1,"",SUM($Q$7:Q15)=1,1,SUM($Q$7:Q15)&lt;&gt;1,"")</f>
        <v/>
      </c>
      <c r="Q15">
        <f t="shared" ref="Q15:Q36" si="7">IF(MAX(E15:G15)&lt;1,"",1)</f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192</v>
      </c>
      <c r="X15" cm="1">
        <f t="array" ref="X15">_xlfn.IFS(AND(Q15=1,COUNT($E$7:G15)&gt;hcpng),F15+D15,$A$7=1," ")</f>
        <v>199</v>
      </c>
      <c r="Y15" cm="1">
        <f t="array" ref="Y15">_xlfn.IFS(AND(Q15=1,COUNT($E$7:G15)&gt;hcpng),G15+D15,$A$7=1," ")</f>
        <v>202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141</v>
      </c>
      <c r="D16" s="15" cm="1">
        <f t="array" ref="D16">_xlfn.IFS(Q16&lt;&gt;1,"",Q16=1,TRUNC((HCPB-C16)*HCPPC))</f>
        <v>80</v>
      </c>
      <c r="E16" s="13">
        <v>147</v>
      </c>
      <c r="F16" s="13">
        <v>140</v>
      </c>
      <c r="G16" s="13">
        <v>140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427</v>
      </c>
      <c r="J16">
        <f t="shared" si="2"/>
        <v>142</v>
      </c>
      <c r="K16" cm="1">
        <f t="array" ref="K16">_xlfn.IFS(Q16&lt;&gt;1,"",Q16=1,I16+(3*D16))</f>
        <v>667</v>
      </c>
      <c r="L16" cm="1">
        <f t="array" ref="L16">_xlfn.IFS(Q16&lt;&gt;1,"",COUNT($E$7:G16)&lt;=hcpng,"",COUNT($E$7:G16)&gt;=hcpng,K16)</f>
        <v>667</v>
      </c>
      <c r="M16" cm="1">
        <f t="array" ref="M16">_xlfn.IFS(Q16=1,SUM($E$7:G16),Q16&lt;&gt;1,"")</f>
        <v>4246</v>
      </c>
      <c r="N16" cm="1">
        <f t="array" ref="N16">_xlfn.IFS(Q16=1,COUNT($E$7:G16),Q16&lt;&gt;1,"")</f>
        <v>30</v>
      </c>
      <c r="O16">
        <f>IF(Q16=1,ROUND(AVERAGE($E$7:G16),2),"")</f>
        <v>141.53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227</v>
      </c>
      <c r="X16" cm="1">
        <f t="array" ref="X16">_xlfn.IFS(AND(Q16=1,COUNT($E$7:G16)&gt;hcpng),F16+D16,$A$7=1," ")</f>
        <v>220</v>
      </c>
      <c r="Y16" cm="1">
        <f t="array" ref="Y16">_xlfn.IFS(AND(Q16=1,COUNT($E$7:G16)&gt;hcpng),G16+D16,$A$7=1," ")</f>
        <v>220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141</v>
      </c>
      <c r="D17" s="15" cm="1">
        <f t="array" ref="D17">_xlfn.IFS(Q17&lt;&gt;1,"",Q17=1,TRUNC((HCPB-C17)*HCPPC))</f>
        <v>80</v>
      </c>
      <c r="E17" s="13">
        <v>119</v>
      </c>
      <c r="F17" s="13">
        <v>117</v>
      </c>
      <c r="G17" s="13">
        <v>162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398</v>
      </c>
      <c r="J17">
        <f t="shared" si="2"/>
        <v>132</v>
      </c>
      <c r="K17" cm="1">
        <f t="array" ref="K17">_xlfn.IFS(Q17&lt;&gt;1,"",Q17=1,I17+(3*D17))</f>
        <v>638</v>
      </c>
      <c r="L17" cm="1">
        <f t="array" ref="L17">_xlfn.IFS(Q17&lt;&gt;1,"",COUNT($E$7:G17)&lt;=hcpng,"",COUNT($E$7:G17)&gt;=hcpng,K17)</f>
        <v>638</v>
      </c>
      <c r="M17" cm="1">
        <f t="array" ref="M17">_xlfn.IFS(Q17=1,SUM($E$7:G17),Q17&lt;&gt;1,"")</f>
        <v>4644</v>
      </c>
      <c r="N17" cm="1">
        <f t="array" ref="N17">_xlfn.IFS(Q17=1,COUNT($E$7:G17),Q17&lt;&gt;1,"")</f>
        <v>33</v>
      </c>
      <c r="O17">
        <f>IF(Q17=1,ROUND(AVERAGE($E$7:G17),2),"")</f>
        <v>140.72999999999999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199</v>
      </c>
      <c r="X17" cm="1">
        <f t="array" ref="X17">_xlfn.IFS(AND(Q17=1,COUNT($E$7:G17)&gt;hcpng),F17+D17,$A$7=1," ")</f>
        <v>197</v>
      </c>
      <c r="Y17" cm="1">
        <f t="array" ref="Y17">_xlfn.IFS(AND(Q17=1,COUNT($E$7:G17)&gt;hcpng),G17+D17,$A$7=1," ")</f>
        <v>242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140</v>
      </c>
      <c r="D18" s="15" cm="1">
        <f t="array" ref="D18">_xlfn.IFS(Q18&lt;&gt;1,"",Q18=1,TRUNC((HCPB-C18)*HCPPC))</f>
        <v>81</v>
      </c>
      <c r="E18" s="13">
        <v>186</v>
      </c>
      <c r="F18" s="13">
        <v>153</v>
      </c>
      <c r="G18" s="13">
        <v>146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>#</v>
      </c>
      <c r="I18">
        <f t="shared" si="1"/>
        <v>485</v>
      </c>
      <c r="J18">
        <f t="shared" si="2"/>
        <v>161</v>
      </c>
      <c r="K18" cm="1">
        <f t="array" ref="K18">_xlfn.IFS(Q18&lt;&gt;1,"",Q18=1,I18+(3*D18))</f>
        <v>728</v>
      </c>
      <c r="L18" cm="1">
        <f t="array" ref="L18">_xlfn.IFS(Q18&lt;&gt;1,"",COUNT($E$7:G18)&lt;=hcpng,"",COUNT($E$7:G18)&gt;=hcpng,K18)</f>
        <v>728</v>
      </c>
      <c r="M18" cm="1">
        <f t="array" ref="M18">_xlfn.IFS(Q18=1,SUM($E$7:G18),Q18&lt;&gt;1,"")</f>
        <v>5129</v>
      </c>
      <c r="N18" cm="1">
        <f t="array" ref="N18">_xlfn.IFS(Q18=1,COUNT($E$7:G18),Q18&lt;&gt;1,"")</f>
        <v>36</v>
      </c>
      <c r="O18">
        <f>IF(Q18=1,ROUND(AVERAGE($E$7:G18),2),"")</f>
        <v>142.47</v>
      </c>
      <c r="P18" t="str" cm="1">
        <f t="array" ref="P18">_xlfn.IFS(Q18&lt;&gt;1,"",SUM($Q$7:Q18)=1,1,SUM($Q$7:Q18)&lt;&gt;1,"")</f>
        <v/>
      </c>
      <c r="Q18">
        <f t="shared" si="7"/>
        <v>1</v>
      </c>
      <c r="R18">
        <f t="shared" si="4"/>
        <v>485</v>
      </c>
      <c r="S18" t="str" cm="1">
        <f t="array" ref="S18">_xlfn.IFS(E18=$X$5,E18,F18=$X$5,F18,G18=$X$5,G18,$A$7=1,"")</f>
        <v/>
      </c>
      <c r="T18">
        <f t="shared" si="5"/>
        <v>728</v>
      </c>
      <c r="U18" cm="1">
        <f t="array" ref="U18">_xlfn.IFS(W18=$X$6,W18,X18=$X$6,X18,Y18=$X$6,Y18,$A$7=1,"")</f>
        <v>267</v>
      </c>
      <c r="W18" cm="1">
        <f t="array" ref="W18">_xlfn.IFS(AND(Q18=1,COUNT($E$7:G18)&gt;hcpng),E18+D18,$A$7=1," ")</f>
        <v>267</v>
      </c>
      <c r="X18" cm="1">
        <f t="array" ref="X18">_xlfn.IFS(AND(Q18=1,COUNT($E$7:G18)&gt;hcpng),F18+D18,$A$7=1," ")</f>
        <v>234</v>
      </c>
      <c r="Y18" cm="1">
        <f t="array" ref="Y18">_xlfn.IFS(AND(Q18=1,COUNT($E$7:G18)&gt;hcpng),G18+D18,$A$7=1," ")</f>
        <v>227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142</v>
      </c>
      <c r="D19" s="15" cm="1">
        <f t="array" ref="D19">_xlfn.IFS(Q19&lt;&gt;1,"",Q19=1,TRUNC((HCPB-C19)*HCPPC))</f>
        <v>79</v>
      </c>
      <c r="E19" s="13">
        <v>117</v>
      </c>
      <c r="F19" s="13">
        <v>144</v>
      </c>
      <c r="G19" s="13">
        <v>132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393</v>
      </c>
      <c r="J19">
        <f t="shared" si="2"/>
        <v>131</v>
      </c>
      <c r="K19" cm="1">
        <f t="array" ref="K19">_xlfn.IFS(Q19&lt;&gt;1,"",Q19=1,I19+(3*D19))</f>
        <v>630</v>
      </c>
      <c r="L19" cm="1">
        <f t="array" ref="L19">_xlfn.IFS(Q19&lt;&gt;1,"",COUNT($E$7:G19)&lt;=hcpng,"",COUNT($E$7:G19)&gt;=hcpng,K19)</f>
        <v>630</v>
      </c>
      <c r="M19" cm="1">
        <f t="array" ref="M19">_xlfn.IFS(Q19=1,SUM($E$7:G19),Q19&lt;&gt;1,"")</f>
        <v>5522</v>
      </c>
      <c r="N19" cm="1">
        <f t="array" ref="N19">_xlfn.IFS(Q19=1,COUNT($E$7:G19),Q19&lt;&gt;1,"")</f>
        <v>39</v>
      </c>
      <c r="O19">
        <f>IF(Q19=1,ROUND(AVERAGE($E$7:G19),2),"")</f>
        <v>141.59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196</v>
      </c>
      <c r="X19" cm="1">
        <f t="array" ref="X19">_xlfn.IFS(AND(Q19=1,COUNT($E$7:G19)&gt;hcpng),F19+D19,$A$7=1," ")</f>
        <v>223</v>
      </c>
      <c r="Y19" cm="1">
        <f t="array" ref="Y19">_xlfn.IFS(AND(Q19=1,COUNT($E$7:G19)&gt;hcpng),G19+D19,$A$7=1," ")</f>
        <v>211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141</v>
      </c>
      <c r="D20" s="15" cm="1">
        <f t="array" ref="D20">_xlfn.IFS(Q20&lt;&gt;1,"",Q20=1,TRUNC((HCPB-C20)*HCPPC))</f>
        <v>80</v>
      </c>
      <c r="E20" s="13">
        <v>127</v>
      </c>
      <c r="F20" s="13">
        <v>156</v>
      </c>
      <c r="G20" s="13">
        <v>130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413</v>
      </c>
      <c r="J20">
        <f t="shared" si="2"/>
        <v>137</v>
      </c>
      <c r="K20" cm="1">
        <f t="array" ref="K20">_xlfn.IFS(Q20&lt;&gt;1,"",Q20=1,I20+(3*D20))</f>
        <v>653</v>
      </c>
      <c r="L20" cm="1">
        <f t="array" ref="L20">_xlfn.IFS(Q20&lt;&gt;1,"",COUNT($E$7:G20)&lt;=hcpng,"",COUNT($E$7:G20)&gt;=hcpng,K20)</f>
        <v>653</v>
      </c>
      <c r="M20" cm="1">
        <f t="array" ref="M20">_xlfn.IFS(Q20=1,SUM($E$7:G20),Q20&lt;&gt;1,"")</f>
        <v>5935</v>
      </c>
      <c r="N20" cm="1">
        <f t="array" ref="N20">_xlfn.IFS(Q20=1,COUNT($E$7:G20),Q20&lt;&gt;1,"")</f>
        <v>42</v>
      </c>
      <c r="O20">
        <f>IF(Q20=1,ROUND(AVERAGE($E$7:G20),2),"")</f>
        <v>141.31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207</v>
      </c>
      <c r="X20" cm="1">
        <f t="array" ref="X20">_xlfn.IFS(AND(Q20=1,COUNT($E$7:G20)&gt;hcpng),F20+D20,$A$7=1," ")</f>
        <v>236</v>
      </c>
      <c r="Y20" cm="1">
        <f t="array" ref="Y20">_xlfn.IFS(AND(Q20=1,COUNT($E$7:G20)&gt;hcpng),G20+D20,$A$7=1," ")</f>
        <v>210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141</v>
      </c>
      <c r="D21" s="15" cm="1">
        <f t="array" ref="D21">_xlfn.IFS(Q21&lt;&gt;1,"",Q21=1,TRUNC((HCPB-C21)*HCPPC))</f>
        <v>80</v>
      </c>
      <c r="E21" s="13">
        <v>130</v>
      </c>
      <c r="F21" s="13">
        <v>105</v>
      </c>
      <c r="G21" s="13">
        <v>111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346</v>
      </c>
      <c r="J21">
        <f t="shared" si="2"/>
        <v>115</v>
      </c>
      <c r="K21" cm="1">
        <f t="array" ref="K21">_xlfn.IFS(Q21&lt;&gt;1,"",Q21=1,I21+(3*D21))</f>
        <v>586</v>
      </c>
      <c r="L21" cm="1">
        <f t="array" ref="L21">_xlfn.IFS(Q21&lt;&gt;1,"",COUNT($E$7:G21)&lt;=hcpng,"",COUNT($E$7:G21)&gt;=hcpng,K21)</f>
        <v>586</v>
      </c>
      <c r="M21" cm="1">
        <f t="array" ref="M21">_xlfn.IFS(Q21=1,SUM($E$7:G21),Q21&lt;&gt;1,"")</f>
        <v>6281</v>
      </c>
      <c r="N21" cm="1">
        <f t="array" ref="N21">_xlfn.IFS(Q21=1,COUNT($E$7:G21),Q21&lt;&gt;1,"")</f>
        <v>45</v>
      </c>
      <c r="O21">
        <f>IF(Q21=1,ROUND(AVERAGE($E$7:G21),2),"")</f>
        <v>139.58000000000001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210</v>
      </c>
      <c r="X21" cm="1">
        <f t="array" ref="X21">_xlfn.IFS(AND(Q21=1,COUNT($E$7:G21)&gt;hcpng),F21+D21,$A$7=1," ")</f>
        <v>185</v>
      </c>
      <c r="Y21" cm="1">
        <f t="array" ref="Y21">_xlfn.IFS(AND(Q21=1,COUNT($E$7:G21)&gt;hcpng),G21+D21,$A$7=1," ")</f>
        <v>191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139</v>
      </c>
      <c r="D22" s="15" cm="1">
        <f t="array" ref="D22">_xlfn.IFS(Q22&lt;&gt;1,"",Q22=1,TRUNC((HCPB-C22)*HCPPC))</f>
        <v>81</v>
      </c>
      <c r="E22" s="13">
        <v>175</v>
      </c>
      <c r="F22" s="13">
        <v>95</v>
      </c>
      <c r="G22" s="13">
        <v>141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411</v>
      </c>
      <c r="J22">
        <f t="shared" si="2"/>
        <v>137</v>
      </c>
      <c r="K22" cm="1">
        <f t="array" ref="K22">_xlfn.IFS(Q22&lt;&gt;1,"",Q22=1,I22+(3*D22))</f>
        <v>654</v>
      </c>
      <c r="L22" cm="1">
        <f t="array" ref="L22">_xlfn.IFS(Q22&lt;&gt;1,"",COUNT($E$7:G22)&lt;=hcpng,"",COUNT($E$7:G22)&gt;=hcpng,K22)</f>
        <v>654</v>
      </c>
      <c r="M22" cm="1">
        <f t="array" ref="M22">_xlfn.IFS(Q22=1,SUM($E$7:G22),Q22&lt;&gt;1,"")</f>
        <v>6692</v>
      </c>
      <c r="N22" cm="1">
        <f t="array" ref="N22">_xlfn.IFS(Q22=1,COUNT($E$7:G22),Q22&lt;&gt;1,"")</f>
        <v>48</v>
      </c>
      <c r="O22">
        <f>IF(Q22=1,ROUND(AVERAGE($E$7:G22),2),"")</f>
        <v>139.41999999999999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256</v>
      </c>
      <c r="X22" cm="1">
        <f t="array" ref="X22">_xlfn.IFS(AND(Q22=1,COUNT($E$7:G22)&gt;hcpng),F22+D22,$A$7=1," ")</f>
        <v>176</v>
      </c>
      <c r="Y22" cm="1">
        <f t="array" ref="Y22">_xlfn.IFS(AND(Q22=1,COUNT($E$7:G22)&gt;hcpng),G22+D22,$A$7=1," ")</f>
        <v>222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139</v>
      </c>
      <c r="D23" s="15" cm="1">
        <f t="array" ref="D23">_xlfn.IFS(Q23&lt;&gt;1,"",Q23=1,TRUNC((HCPB-C23)*HCPPC))</f>
        <v>81</v>
      </c>
      <c r="E23" s="13">
        <v>107</v>
      </c>
      <c r="F23" s="13">
        <v>141</v>
      </c>
      <c r="G23" s="13">
        <v>155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403</v>
      </c>
      <c r="J23">
        <f t="shared" si="2"/>
        <v>134</v>
      </c>
      <c r="K23" cm="1">
        <f t="array" ref="K23">_xlfn.IFS(Q23&lt;&gt;1,"",Q23=1,I23+(3*D23))</f>
        <v>646</v>
      </c>
      <c r="L23" cm="1">
        <f t="array" ref="L23">_xlfn.IFS(Q23&lt;&gt;1,"",COUNT($E$7:G23)&lt;=hcpng,"",COUNT($E$7:G23)&gt;=hcpng,K23)</f>
        <v>646</v>
      </c>
      <c r="M23" cm="1">
        <f t="array" ref="M23">_xlfn.IFS(Q23=1,SUM($E$7:G23),Q23&lt;&gt;1,"")</f>
        <v>7095</v>
      </c>
      <c r="N23" cm="1">
        <f t="array" ref="N23">_xlfn.IFS(Q23=1,COUNT($E$7:G23),Q23&lt;&gt;1,"")</f>
        <v>51</v>
      </c>
      <c r="O23">
        <f>IF(Q23=1,ROUND(AVERAGE($E$7:G23),2),"")</f>
        <v>139.12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188</v>
      </c>
      <c r="X23" cm="1">
        <f t="array" ref="X23">_xlfn.IFS(AND(Q23=1,COUNT($E$7:G23)&gt;hcpng),F23+D23,$A$7=1," ")</f>
        <v>222</v>
      </c>
      <c r="Y23" cm="1">
        <f t="array" ref="Y23">_xlfn.IFS(AND(Q23=1,COUNT($E$7:G23)&gt;hcpng),G23+D23,$A$7=1," ")</f>
        <v>236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139</v>
      </c>
      <c r="D24" s="15" cm="1">
        <f t="array" ref="D24">_xlfn.IFS(Q24&lt;&gt;1,"",Q24=1,TRUNC((HCPB-C24)*HCPPC))</f>
        <v>81</v>
      </c>
      <c r="E24" s="13">
        <v>131</v>
      </c>
      <c r="F24" s="13">
        <v>125</v>
      </c>
      <c r="G24" s="13">
        <v>113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369</v>
      </c>
      <c r="J24">
        <f t="shared" si="2"/>
        <v>123</v>
      </c>
      <c r="K24" cm="1">
        <f t="array" ref="K24">_xlfn.IFS(Q24&lt;&gt;1,"",Q24=1,I24+(3*D24))</f>
        <v>612</v>
      </c>
      <c r="L24" cm="1">
        <f t="array" ref="L24">_xlfn.IFS(Q24&lt;&gt;1,"",COUNT($E$7:G24)&lt;=hcpng,"",COUNT($E$7:G24)&gt;=hcpng,K24)</f>
        <v>612</v>
      </c>
      <c r="M24" cm="1">
        <f t="array" ref="M24">_xlfn.IFS(Q24=1,SUM($E$7:G24),Q24&lt;&gt;1,"")</f>
        <v>7464</v>
      </c>
      <c r="N24" cm="1">
        <f t="array" ref="N24">_xlfn.IFS(Q24=1,COUNT($E$7:G24),Q24&lt;&gt;1,"")</f>
        <v>54</v>
      </c>
      <c r="O24">
        <f>IF(Q24=1,ROUND(AVERAGE($E$7:G24),2),"")</f>
        <v>138.22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212</v>
      </c>
      <c r="X24" cm="1">
        <f t="array" ref="X24">_xlfn.IFS(AND(Q24=1,COUNT($E$7:G24)&gt;hcpng),F24+D24,$A$7=1," ")</f>
        <v>206</v>
      </c>
      <c r="Y24" cm="1">
        <f t="array" ref="Y24">_xlfn.IFS(AND(Q24=1,COUNT($E$7:G24)&gt;hcpng),G24+D24,$A$7=1," ")</f>
        <v>194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138</v>
      </c>
      <c r="D25" s="15" cm="1">
        <f t="array" ref="D25">_xlfn.IFS(Q25&lt;&gt;1,"",Q25=1,TRUNC((HCPB-C25)*HCPPC))</f>
        <v>82</v>
      </c>
      <c r="E25" s="13">
        <v>124</v>
      </c>
      <c r="F25" s="13">
        <v>156</v>
      </c>
      <c r="G25" s="13">
        <v>145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425</v>
      </c>
      <c r="J25">
        <f t="shared" si="2"/>
        <v>141</v>
      </c>
      <c r="K25" cm="1">
        <f t="array" ref="K25">_xlfn.IFS(Q25&lt;&gt;1,"",Q25=1,I25+(3*D25))</f>
        <v>671</v>
      </c>
      <c r="L25" cm="1">
        <f t="array" ref="L25">_xlfn.IFS(Q25&lt;&gt;1,"",COUNT($E$7:G25)&lt;=hcpng,"",COUNT($E$7:G25)&gt;=hcpng,K25)</f>
        <v>671</v>
      </c>
      <c r="M25" cm="1">
        <f t="array" ref="M25">_xlfn.IFS(Q25=1,SUM($E$7:G25),Q25&lt;&gt;1,"")</f>
        <v>7889</v>
      </c>
      <c r="N25" cm="1">
        <f t="array" ref="N25">_xlfn.IFS(Q25=1,COUNT($E$7:G25),Q25&lt;&gt;1,"")</f>
        <v>57</v>
      </c>
      <c r="O25">
        <f>IF(Q25=1,ROUND(AVERAGE($E$7:G25),2),"")</f>
        <v>138.4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206</v>
      </c>
      <c r="X25" cm="1">
        <f t="array" ref="X25">_xlfn.IFS(AND(Q25=1,COUNT($E$7:G25)&gt;hcpng),F25+D25,$A$7=1," ")</f>
        <v>238</v>
      </c>
      <c r="Y25" cm="1">
        <f t="array" ref="Y25">_xlfn.IFS(AND(Q25=1,COUNT($E$7:G25)&gt;hcpng),G25+D25,$A$7=1," ")</f>
        <v>227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138</v>
      </c>
      <c r="D26" s="15" cm="1">
        <f t="array" ref="D26">_xlfn.IFS(Q26&lt;&gt;1,"",Q26=1,TRUNC((HCPB-C26)*HCPPC))</f>
        <v>82</v>
      </c>
      <c r="E26" s="13">
        <v>174</v>
      </c>
      <c r="F26" s="13">
        <v>114</v>
      </c>
      <c r="G26" s="13">
        <v>165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453</v>
      </c>
      <c r="J26">
        <f t="shared" si="2"/>
        <v>151</v>
      </c>
      <c r="K26" cm="1">
        <f t="array" ref="K26">_xlfn.IFS(Q26&lt;&gt;1,"",Q26=1,I26+(3*D26))</f>
        <v>699</v>
      </c>
      <c r="L26" cm="1">
        <f t="array" ref="L26">_xlfn.IFS(Q26&lt;&gt;1,"",COUNT($E$7:G26)&lt;=hcpng,"",COUNT($E$7:G26)&gt;=hcpng,K26)</f>
        <v>699</v>
      </c>
      <c r="M26" cm="1">
        <f t="array" ref="M26">_xlfn.IFS(Q26=1,SUM($E$7:G26),Q26&lt;&gt;1,"")</f>
        <v>8342</v>
      </c>
      <c r="N26" cm="1">
        <f t="array" ref="N26">_xlfn.IFS(Q26=1,COUNT($E$7:G26),Q26&lt;&gt;1,"")</f>
        <v>60</v>
      </c>
      <c r="O26">
        <f>IF(Q26=1,ROUND(AVERAGE($E$7:G26),2),"")</f>
        <v>139.03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256</v>
      </c>
      <c r="X26" cm="1">
        <f t="array" ref="X26">_xlfn.IFS(AND(Q26=1,COUNT($E$7:G26)&gt;hcpng),F26+D26,$A$7=1," ")</f>
        <v>196</v>
      </c>
      <c r="Y26" cm="1">
        <f t="array" ref="Y26">_xlfn.IFS(AND(Q26=1,COUNT($E$7:G26)&gt;hcpng),G26+D26,$A$7=1," ")</f>
        <v>247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139</v>
      </c>
      <c r="D27" s="15" cm="1">
        <f t="array" ref="D27">_xlfn.IFS(Q27&lt;&gt;1,"",Q27=1,TRUNC((HCPB-C27)*HCPPC))</f>
        <v>81</v>
      </c>
      <c r="E27" s="13">
        <v>130</v>
      </c>
      <c r="F27" s="13">
        <v>127</v>
      </c>
      <c r="G27" s="13">
        <v>142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399</v>
      </c>
      <c r="J27">
        <f t="shared" si="2"/>
        <v>133</v>
      </c>
      <c r="K27" cm="1">
        <f t="array" ref="K27">_xlfn.IFS(Q27&lt;&gt;1,"",Q27=1,I27+(3*D27))</f>
        <v>642</v>
      </c>
      <c r="L27" cm="1">
        <f t="array" ref="L27">_xlfn.IFS(Q27&lt;&gt;1,"",COUNT($E$7:G27)&lt;=hcpng,"",COUNT($E$7:G27)&gt;=hcpng,K27)</f>
        <v>642</v>
      </c>
      <c r="M27" cm="1">
        <f t="array" ref="M27">_xlfn.IFS(Q27=1,SUM($E$7:G27),Q27&lt;&gt;1,"")</f>
        <v>8741</v>
      </c>
      <c r="N27" cm="1">
        <f t="array" ref="N27">_xlfn.IFS(Q27=1,COUNT($E$7:G27),Q27&lt;&gt;1,"")</f>
        <v>63</v>
      </c>
      <c r="O27">
        <f>IF(Q27=1,ROUND(AVERAGE($E$7:G27),2),"")</f>
        <v>138.75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211</v>
      </c>
      <c r="X27" cm="1">
        <f t="array" ref="X27">_xlfn.IFS(AND(Q27=1,COUNT($E$7:G27)&gt;hcpng),F27+D27,$A$7=1," ")</f>
        <v>208</v>
      </c>
      <c r="Y27" cm="1">
        <f t="array" ref="Y27">_xlfn.IFS(AND(Q27=1,COUNT($E$7:G27)&gt;hcpng),G27+D27,$A$7=1," ")</f>
        <v>223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138</v>
      </c>
      <c r="D28" s="15" cm="1">
        <f t="array" ref="D28">_xlfn.IFS(Q28&lt;&gt;1,"",Q28=1,TRUNC((HCPB-C28)*HCPPC))</f>
        <v>82</v>
      </c>
      <c r="E28" s="13">
        <v>151</v>
      </c>
      <c r="F28" s="13">
        <v>104</v>
      </c>
      <c r="G28" s="13">
        <v>127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382</v>
      </c>
      <c r="J28">
        <f t="shared" si="2"/>
        <v>127</v>
      </c>
      <c r="K28" cm="1">
        <f t="array" ref="K28">_xlfn.IFS(Q28&lt;&gt;1,"",Q28=1,I28+(3*D28))</f>
        <v>628</v>
      </c>
      <c r="L28" cm="1">
        <f t="array" ref="L28">_xlfn.IFS(Q28&lt;&gt;1,"",COUNT($E$7:G28)&lt;=hcpng,"",COUNT($E$7:G28)&gt;=hcpng,K28)</f>
        <v>628</v>
      </c>
      <c r="M28" cm="1">
        <f t="array" ref="M28">_xlfn.IFS(Q28=1,SUM($E$7:G28),Q28&lt;&gt;1,"")</f>
        <v>9123</v>
      </c>
      <c r="N28" cm="1">
        <f t="array" ref="N28">_xlfn.IFS(Q28=1,COUNT($E$7:G28),Q28&lt;&gt;1,"")</f>
        <v>66</v>
      </c>
      <c r="O28">
        <f>IF(Q28=1,ROUND(AVERAGE($E$7:G28),2),"")</f>
        <v>138.22999999999999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233</v>
      </c>
      <c r="X28" cm="1">
        <f t="array" ref="X28">_xlfn.IFS(AND(Q28=1,COUNT($E$7:G28)&gt;hcpng),F28+D28,$A$7=1," ")</f>
        <v>186</v>
      </c>
      <c r="Y28" cm="1">
        <f t="array" ref="Y28">_xlfn.IFS(AND(Q28=1,COUNT($E$7:G28)&gt;hcpng),G28+D28,$A$7=1," ")</f>
        <v>209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5" t="str" cm="1">
        <f t="array" ref="D29">_xlfn.IFS(Q29&lt;&gt;1,"",Q29=1,TRUNC((HCPB-C29)*HCPPC))</f>
        <v/>
      </c>
      <c r="E29" s="13"/>
      <c r="F29" s="13"/>
      <c r="G29" s="13"/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1"/>
        <v/>
      </c>
      <c r="J29" t="str">
        <f t="shared" si="2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7"/>
        <v/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6"/>
        <v>0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138</v>
      </c>
      <c r="D30" s="15" cm="1">
        <f t="array" ref="D30">_xlfn.IFS(Q30&lt;&gt;1,"",Q30=1,TRUNC((HCPB-C30)*HCPPC))</f>
        <v>82</v>
      </c>
      <c r="E30" s="13">
        <v>151</v>
      </c>
      <c r="F30" s="13">
        <v>97</v>
      </c>
      <c r="G30" s="13">
        <v>124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372</v>
      </c>
      <c r="J30">
        <f t="shared" si="2"/>
        <v>124</v>
      </c>
      <c r="K30" cm="1">
        <f t="array" ref="K30">_xlfn.IFS(Q30&lt;&gt;1,"",Q30=1,I30+(3*D30))</f>
        <v>618</v>
      </c>
      <c r="L30" cm="1">
        <f t="array" ref="L30">_xlfn.IFS(Q30&lt;&gt;1,"",COUNT($E$7:G30)&lt;=hcpng,"",COUNT($E$7:G30)&gt;=hcpng,K30)</f>
        <v>618</v>
      </c>
      <c r="M30" cm="1">
        <f t="array" ref="M30">_xlfn.IFS(Q30=1,SUM($E$7:G30),Q30&lt;&gt;1,"")</f>
        <v>9495</v>
      </c>
      <c r="N30" cm="1">
        <f t="array" ref="N30">_xlfn.IFS(Q30=1,COUNT($E$7:G30),Q30&lt;&gt;1,"")</f>
        <v>69</v>
      </c>
      <c r="O30">
        <f>IF(Q30=1,ROUND(AVERAGE($E$7:G30),2),"")</f>
        <v>137.61000000000001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233</v>
      </c>
      <c r="X30" cm="1">
        <f t="array" ref="X30">_xlfn.IFS(AND(Q30=1,COUNT($E$7:G30)&gt;hcpng),F30+D30,$A$7=1," ")</f>
        <v>179</v>
      </c>
      <c r="Y30" cm="1">
        <f t="array" ref="Y30">_xlfn.IFS(AND(Q30=1,COUNT($E$7:G30)&gt;hcpng),G30+D30,$A$7=1," ")</f>
        <v>206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137</v>
      </c>
      <c r="D31" s="15" cm="1">
        <f t="array" ref="D31">_xlfn.IFS(Q31&lt;&gt;1,"",Q31=1,TRUNC((HCPB-C31)*HCPPC))</f>
        <v>83</v>
      </c>
      <c r="E31" s="13">
        <v>117</v>
      </c>
      <c r="F31" s="13">
        <v>132</v>
      </c>
      <c r="G31" s="13">
        <v>132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381</v>
      </c>
      <c r="J31">
        <f t="shared" si="2"/>
        <v>127</v>
      </c>
      <c r="K31" cm="1">
        <f t="array" ref="K31">_xlfn.IFS(Q31&lt;&gt;1,"",Q31=1,I31+(3*D31))</f>
        <v>630</v>
      </c>
      <c r="L31" cm="1">
        <f t="array" ref="L31">_xlfn.IFS(Q31&lt;&gt;1,"",COUNT($E$7:G31)&lt;=hcpng,"",COUNT($E$7:G31)&gt;=hcpng,K31)</f>
        <v>630</v>
      </c>
      <c r="M31" cm="1">
        <f t="array" ref="M31">_xlfn.IFS(Q31=1,SUM($E$7:G31),Q31&lt;&gt;1,"")</f>
        <v>9876</v>
      </c>
      <c r="N31" cm="1">
        <f t="array" ref="N31">_xlfn.IFS(Q31=1,COUNT($E$7:G31),Q31&lt;&gt;1,"")</f>
        <v>72</v>
      </c>
      <c r="O31">
        <f>IF(Q31=1,ROUND(AVERAGE($E$7:G31),2),"")</f>
        <v>137.16999999999999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200</v>
      </c>
      <c r="X31" cm="1">
        <f t="array" ref="X31">_xlfn.IFS(AND(Q31=1,COUNT($E$7:G31)&gt;hcpng),F31+D31,$A$7=1," ")</f>
        <v>215</v>
      </c>
      <c r="Y31" cm="1">
        <f t="array" ref="Y31">_xlfn.IFS(AND(Q31=1,COUNT($E$7:G31)&gt;hcpng),G31+D31,$A$7=1," ")</f>
        <v>215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137</v>
      </c>
      <c r="D32" s="15" cm="1">
        <f t="array" ref="D32">_xlfn.IFS(Q32&lt;&gt;1,"",Q32=1,TRUNC((HCPB-C32)*HCPPC))</f>
        <v>83</v>
      </c>
      <c r="E32" s="13">
        <v>132</v>
      </c>
      <c r="F32" s="13">
        <v>150</v>
      </c>
      <c r="G32" s="13">
        <v>135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417</v>
      </c>
      <c r="J32">
        <f t="shared" si="2"/>
        <v>139</v>
      </c>
      <c r="K32" cm="1">
        <f t="array" ref="K32">_xlfn.IFS(Q32&lt;&gt;1,"",Q32=1,I32+(3*D32))</f>
        <v>666</v>
      </c>
      <c r="L32" cm="1">
        <f t="array" ref="L32">_xlfn.IFS(Q32&lt;&gt;1,"",COUNT($E$7:G32)&lt;=hcpng,"",COUNT($E$7:G32)&gt;=hcpng,K32)</f>
        <v>666</v>
      </c>
      <c r="M32" cm="1">
        <f t="array" ref="M32">_xlfn.IFS(Q32=1,SUM($E$7:G32),Q32&lt;&gt;1,"")</f>
        <v>10293</v>
      </c>
      <c r="N32" cm="1">
        <f t="array" ref="N32">_xlfn.IFS(Q32=1,COUNT($E$7:G32),Q32&lt;&gt;1,"")</f>
        <v>75</v>
      </c>
      <c r="O32">
        <f>IF(Q32=1,ROUND(AVERAGE($E$7:G32),2),"")</f>
        <v>137.24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215</v>
      </c>
      <c r="X32" cm="1">
        <f t="array" ref="X32">_xlfn.IFS(AND(Q32=1,COUNT($E$7:G32)&gt;hcpng),F32+D32,$A$7=1," ")</f>
        <v>233</v>
      </c>
      <c r="Y32" cm="1">
        <f t="array" ref="Y32">_xlfn.IFS(AND(Q32=1,COUNT($E$7:G32)&gt;hcpng),G32+D32,$A$7=1," ")</f>
        <v>218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137</v>
      </c>
      <c r="D33" s="15" cm="1">
        <f t="array" ref="D33">_xlfn.IFS(Q33&lt;&gt;1,"",Q33=1,TRUNC((HCPB-C33)*HCPPC))</f>
        <v>83</v>
      </c>
      <c r="E33" s="13">
        <v>158</v>
      </c>
      <c r="F33" s="13"/>
      <c r="G33" s="13"/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158</v>
      </c>
      <c r="J33">
        <f t="shared" si="2"/>
        <v>158</v>
      </c>
      <c r="K33" cm="1">
        <f t="array" ref="K33">_xlfn.IFS(Q33&lt;&gt;1,"",Q33=1,I33+(3*D33))</f>
        <v>407</v>
      </c>
      <c r="L33" cm="1">
        <f t="array" ref="L33">_xlfn.IFS(Q33&lt;&gt;1,"",COUNT($E$7:G33)&lt;=hcpng,"",COUNT($E$7:G33)&gt;=hcpng,K33)</f>
        <v>407</v>
      </c>
      <c r="M33" cm="1">
        <f t="array" ref="M33">_xlfn.IFS(Q33=1,SUM($E$7:G33),Q33&lt;&gt;1,"")</f>
        <v>10451</v>
      </c>
      <c r="N33" cm="1">
        <f t="array" ref="N33">_xlfn.IFS(Q33=1,COUNT($E$7:G33),Q33&lt;&gt;1,"")</f>
        <v>76</v>
      </c>
      <c r="O33">
        <f>IF(Q33=1,ROUND(AVERAGE($E$7:G33),2),"")</f>
        <v>137.51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241</v>
      </c>
      <c r="X33" cm="1">
        <f t="array" ref="X33">_xlfn.IFS(AND(Q33=1,COUNT($E$7:G33)&gt;hcpng),F33+D33,$A$7=1," ")</f>
        <v>83</v>
      </c>
      <c r="Y33" cm="1">
        <f t="array" ref="Y33">_xlfn.IFS(AND(Q33=1,COUNT($E$7:G33)&gt;hcpng),G33+D33,$A$7=1," ")</f>
        <v>83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137</v>
      </c>
      <c r="D34" s="15" cm="1">
        <f t="array" ref="D34">_xlfn.IFS(Q34&lt;&gt;1,"",Q34=1,TRUNC((HCPB-C34)*HCPPC))</f>
        <v>83</v>
      </c>
      <c r="E34" s="13">
        <v>118</v>
      </c>
      <c r="F34" s="13">
        <v>119</v>
      </c>
      <c r="G34" s="13">
        <v>149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386</v>
      </c>
      <c r="J34">
        <f t="shared" si="2"/>
        <v>128</v>
      </c>
      <c r="K34" cm="1">
        <f t="array" ref="K34">_xlfn.IFS(Q34&lt;&gt;1,"",Q34=1,I34+(3*D34))</f>
        <v>635</v>
      </c>
      <c r="L34" cm="1">
        <f t="array" ref="L34">_xlfn.IFS(Q34&lt;&gt;1,"",COUNT($E$7:G34)&lt;=hcpng,"",COUNT($E$7:G34)&gt;=hcpng,K34)</f>
        <v>635</v>
      </c>
      <c r="M34" cm="1">
        <f t="array" ref="M34">_xlfn.IFS(Q34=1,SUM($E$7:G34),Q34&lt;&gt;1,"")</f>
        <v>10837</v>
      </c>
      <c r="N34" cm="1">
        <f t="array" ref="N34">_xlfn.IFS(Q34=1,COUNT($E$7:G34),Q34&lt;&gt;1,"")</f>
        <v>79</v>
      </c>
      <c r="O34">
        <f>IF(Q34=1,ROUND(AVERAGE($E$7:G34),2),"")</f>
        <v>137.18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201</v>
      </c>
      <c r="X34" cm="1">
        <f t="array" ref="X34">_xlfn.IFS(AND(Q34=1,COUNT($E$7:G34)&gt;hcpng),F34+D34,$A$7=1," ")</f>
        <v>202</v>
      </c>
      <c r="Y34" cm="1">
        <f t="array" ref="Y34">_xlfn.IFS(AND(Q34=1,COUNT($E$7:G34)&gt;hcpng),G34+D34,$A$7=1," ")</f>
        <v>232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137</v>
      </c>
      <c r="D35" s="15" cm="1">
        <f t="array" ref="D35">_xlfn.IFS(Q35&lt;&gt;1,"",Q35=1,TRUNC((HCPB-C35)*HCPPC))</f>
        <v>83</v>
      </c>
      <c r="E35" s="13">
        <v>125</v>
      </c>
      <c r="F35" s="13">
        <v>126</v>
      </c>
      <c r="G35" s="13">
        <v>143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394</v>
      </c>
      <c r="J35">
        <f t="shared" si="2"/>
        <v>131</v>
      </c>
      <c r="K35" cm="1">
        <f t="array" ref="K35">_xlfn.IFS(Q35&lt;&gt;1,"",Q35=1,I35+(3*D35))</f>
        <v>643</v>
      </c>
      <c r="L35" cm="1">
        <f t="array" ref="L35">_xlfn.IFS(Q35&lt;&gt;1,"",COUNT($E$7:G35)&lt;=hcpng,"",COUNT($E$7:G35)&gt;=hcpng,K35)</f>
        <v>643</v>
      </c>
      <c r="M35" cm="1">
        <f t="array" ref="M35">_xlfn.IFS(Q35=1,SUM($E$7:G35),Q35&lt;&gt;1,"")</f>
        <v>11231</v>
      </c>
      <c r="N35" cm="1">
        <f t="array" ref="N35">_xlfn.IFS(Q35=1,COUNT($E$7:G35),Q35&lt;&gt;1,"")</f>
        <v>82</v>
      </c>
      <c r="O35">
        <f>IF(Q35=1,ROUND(AVERAGE($E$7:G35),2),"")</f>
        <v>136.96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208</v>
      </c>
      <c r="X35" cm="1">
        <f t="array" ref="X35">_xlfn.IFS(AND(Q35=1,COUNT($E$7:G35)&gt;hcpng),F35+D35,$A$7=1," ")</f>
        <v>209</v>
      </c>
      <c r="Y35" cm="1">
        <f t="array" ref="Y35">_xlfn.IFS(AND(Q35=1,COUNT($E$7:G35)&gt;hcpng),G35+D35,$A$7=1," ")</f>
        <v>226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136</v>
      </c>
      <c r="D36" s="15" cm="1">
        <f t="array" ref="D36">_xlfn.IFS(Q36&lt;&gt;1,"",Q36=1,TRUNC((HCPB-C36)*HCPPC))</f>
        <v>84</v>
      </c>
      <c r="E36" s="13">
        <v>154</v>
      </c>
      <c r="F36" s="13">
        <v>109</v>
      </c>
      <c r="G36" s="13">
        <v>171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434</v>
      </c>
      <c r="J36">
        <f t="shared" si="2"/>
        <v>144</v>
      </c>
      <c r="K36" cm="1">
        <f t="array" ref="K36">_xlfn.IFS(Q36&lt;&gt;1,"",Q36=1,I36+(3*D36))</f>
        <v>686</v>
      </c>
      <c r="L36" cm="1">
        <f t="array" ref="L36">_xlfn.IFS(Q36&lt;&gt;1,"",COUNT($E$7:G36)&lt;=hcpng,"",COUNT($E$7:G36)&gt;=hcpng,K36)</f>
        <v>686</v>
      </c>
      <c r="M36" cm="1">
        <f t="array" ref="M36">_xlfn.IFS(Q36=1,SUM($E$7:G36),Q36&lt;&gt;1,"")</f>
        <v>11665</v>
      </c>
      <c r="N36" cm="1">
        <f t="array" ref="N36">_xlfn.IFS(Q36=1,COUNT($E$7:G36),Q36&lt;&gt;1,"")</f>
        <v>85</v>
      </c>
      <c r="O36">
        <f>IF(Q36=1,ROUND(AVERAGE($E$7:G36),2),"")</f>
        <v>137.24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238</v>
      </c>
      <c r="X36" cm="1">
        <f t="array" ref="X36">_xlfn.IFS(AND(Q36=1,COUNT($E$7:G36)&gt;hcpng),F36+D36,$A$7=1," ")</f>
        <v>193</v>
      </c>
      <c r="Y36" cm="1">
        <f t="array" ref="Y36">_xlfn.IFS(AND(Q36=1,COUNT($E$7:G36)&gt;hcpng),G36+D36,$A$7=1," ")</f>
        <v>255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141.62</v>
      </c>
      <c r="F37" s="17">
        <f>IF(COUNT(F7:F36)&gt;=1,ROUND(SUM(F7:F36)/COUNT(F7:F36),2),"")</f>
        <v>131.71</v>
      </c>
      <c r="G37" s="17">
        <f>IF(COUNT(G7:G36)&gt;=1,ROUND(SUM(G7:G36)/COUNT(G7:G36),2),"")</f>
        <v>138.21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>X</v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>X</v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95" priority="2">
      <formula>MOD(ROW(),2)=0</formula>
    </cfRule>
  </conditionalFormatting>
  <conditionalFormatting sqref="E7:G36">
    <cfRule type="expression" dxfId="94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C86C2-46E8-4C80-928E-8CA59F46771E}">
  <sheetPr codeName="Sheet26"/>
  <dimension ref="A1:AB73"/>
  <sheetViews>
    <sheetView topLeftCell="A9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120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128</v>
      </c>
      <c r="C4" s="6"/>
      <c r="D4" s="6"/>
      <c r="E4" s="6"/>
      <c r="F4" s="6"/>
      <c r="G4" s="6"/>
      <c r="W4" s="3" t="s">
        <v>33</v>
      </c>
      <c r="X4">
        <f>MAX(I7:I36)</f>
        <v>487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229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259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128</v>
      </c>
      <c r="D7" s="15" cm="1">
        <f t="array" ref="D7">_xlfn.IFS(Q7&lt;&gt;1,"",Q7=1,TRUNC((HCPB-C7)*HCPPC))</f>
        <v>91</v>
      </c>
      <c r="E7" s="13">
        <v>118</v>
      </c>
      <c r="F7" s="13">
        <v>140</v>
      </c>
      <c r="G7" s="13">
        <v>229</v>
      </c>
      <c r="H7" s="16"/>
      <c r="I7">
        <f>IF(Q7=1,SUM(E7:G7),"")</f>
        <v>487</v>
      </c>
      <c r="J7">
        <f>IF(Q7=1,TRUNC(AVERAGE(E7:G7),0),"")</f>
        <v>162</v>
      </c>
      <c r="K7" cm="1">
        <f t="array" ref="K7">_xlfn.IFS(Q7&lt;&gt;1,"",Q7=1,I7+(3*D7))</f>
        <v>760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487</v>
      </c>
      <c r="N7" cm="1">
        <f t="array" ref="N7">_xlfn.IFS(Q7=1,COUNT($E$7:G7),Q7&lt;&gt;1,"")</f>
        <v>3</v>
      </c>
      <c r="O7">
        <f>IF(Q7=1,ROUND(AVERAGE($E$7:G7),2),"")</f>
        <v>162.33000000000001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>
        <f>IF(I7=$X$4,I7,"")</f>
        <v>487</v>
      </c>
      <c r="S7" cm="1">
        <f t="array" ref="S7">_xlfn.IFS(E7=$X$5,E7,F7=$X$5,F7,G7=$X$5,G7,$A$7=1,"")</f>
        <v>229</v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128</v>
      </c>
      <c r="D8" s="15" cm="1">
        <f t="array" ref="D8">_xlfn.IFS(Q8&lt;&gt;1,"",Q8=1,TRUNC((HCPB-C8)*HCPPC))</f>
        <v>91</v>
      </c>
      <c r="E8" s="13">
        <v>108</v>
      </c>
      <c r="F8" s="13">
        <v>110</v>
      </c>
      <c r="G8" s="13">
        <v>129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347</v>
      </c>
      <c r="J8">
        <f t="shared" ref="J8:J36" si="2">IF(Q8=1,TRUNC(AVERAGE(E8:G8),0),"")</f>
        <v>115</v>
      </c>
      <c r="K8" cm="1">
        <f t="array" ref="K8">_xlfn.IFS(Q8&lt;&gt;1,"",Q8=1,I8+(3*D8))</f>
        <v>620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834</v>
      </c>
      <c r="N8" cm="1">
        <f t="array" ref="N8">_xlfn.IFS(Q8=1,COUNT($E$7:G8),Q8&lt;&gt;1,"")</f>
        <v>6</v>
      </c>
      <c r="O8">
        <f>IF(Q8=1,ROUND(AVERAGE($E$7:G8),2),"")</f>
        <v>139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128</v>
      </c>
      <c r="D9" s="15" cm="1">
        <f t="array" ref="D9">_xlfn.IFS(Q9&lt;&gt;1,"",Q9=1,TRUNC((HCPB-C9)*HCPPC))</f>
        <v>91</v>
      </c>
      <c r="E9" s="13">
        <v>105</v>
      </c>
      <c r="F9" s="13">
        <v>144</v>
      </c>
      <c r="G9" s="13">
        <v>138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387</v>
      </c>
      <c r="J9">
        <f t="shared" si="2"/>
        <v>129</v>
      </c>
      <c r="K9" cm="1">
        <f t="array" ref="K9">_xlfn.IFS(Q9&lt;&gt;1,"",Q9=1,I9+(3*D9))</f>
        <v>660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1221</v>
      </c>
      <c r="N9" cm="1">
        <f t="array" ref="N9">_xlfn.IFS(Q9=1,COUNT($E$7:G9),Q9&lt;&gt;1,"")</f>
        <v>9</v>
      </c>
      <c r="O9">
        <f>IF(Q9=1,ROUND(AVERAGE($E$7:G9),2),"")</f>
        <v>135.66999999999999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135</v>
      </c>
      <c r="D11" s="15" cm="1">
        <f t="array" ref="D11">_xlfn.IFS(Q11&lt;&gt;1,"",Q11=1,TRUNC((HCPB-C11)*HCPPC))</f>
        <v>85</v>
      </c>
      <c r="E11" s="13">
        <v>149</v>
      </c>
      <c r="F11" s="13">
        <v>120</v>
      </c>
      <c r="G11" s="13">
        <v>111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380</v>
      </c>
      <c r="J11">
        <f t="shared" si="2"/>
        <v>126</v>
      </c>
      <c r="K11" cm="1">
        <f t="array" ref="K11">_xlfn.IFS(Q11&lt;&gt;1,"",Q11=1,I11+(3*D11))</f>
        <v>635</v>
      </c>
      <c r="L11" cm="1">
        <f t="array" ref="L11">_xlfn.IFS(Q11&lt;&gt;1,"",COUNT($E$7:G11)&lt;=hcpng,"",COUNT($E$7:G11)&gt;=hcpng,K11)</f>
        <v>635</v>
      </c>
      <c r="M11" cm="1">
        <f t="array" ref="M11">_xlfn.IFS(Q11=1,SUM($E$7:G11),Q11&lt;&gt;1,"")</f>
        <v>1601</v>
      </c>
      <c r="N11" cm="1">
        <f t="array" ref="N11">_xlfn.IFS(Q11=1,COUNT($E$7:G11),Q11&lt;&gt;1,"")</f>
        <v>12</v>
      </c>
      <c r="O11">
        <f>IF(Q11=1,ROUND(AVERAGE($E$7:G11),2),"")</f>
        <v>133.41999999999999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234</v>
      </c>
      <c r="X11" cm="1">
        <f t="array" ref="X11">_xlfn.IFS(AND(Q11=1,COUNT($E$7:G11)&gt;hcpng),F11+D11,$A$7=1," ")</f>
        <v>205</v>
      </c>
      <c r="Y11" cm="1">
        <f t="array" ref="Y11">_xlfn.IFS(AND(Q11=1,COUNT($E$7:G11)&gt;hcpng),G11+D11,$A$7=1," ")</f>
        <v>196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5" t="str" cm="1">
        <f t="array" ref="D12">_xlfn.IFS(Q12&lt;&gt;1,"",Q12=1,TRUNC((HCPB-C12)*HCPPC))</f>
        <v/>
      </c>
      <c r="E12" s="13"/>
      <c r="F12" s="13"/>
      <c r="G12" s="13"/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1"/>
        <v/>
      </c>
      <c r="J12" t="str">
        <f t="shared" si="2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7"/>
        <v/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0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133</v>
      </c>
      <c r="D13" s="15" cm="1">
        <f t="array" ref="D13">_xlfn.IFS(Q13&lt;&gt;1,"",Q13=1,TRUNC((HCPB-C13)*HCPPC))</f>
        <v>87</v>
      </c>
      <c r="E13" s="13">
        <v>124</v>
      </c>
      <c r="F13" s="13">
        <v>95</v>
      </c>
      <c r="G13" s="13">
        <v>120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339</v>
      </c>
      <c r="J13">
        <f t="shared" si="2"/>
        <v>113</v>
      </c>
      <c r="K13" cm="1">
        <f t="array" ref="K13">_xlfn.IFS(Q13&lt;&gt;1,"",Q13=1,I13+(3*D13))</f>
        <v>600</v>
      </c>
      <c r="L13" cm="1">
        <f t="array" ref="L13">_xlfn.IFS(Q13&lt;&gt;1,"",COUNT($E$7:G13)&lt;=hcpng,"",COUNT($E$7:G13)&gt;=hcpng,K13)</f>
        <v>600</v>
      </c>
      <c r="M13" cm="1">
        <f t="array" ref="M13">_xlfn.IFS(Q13=1,SUM($E$7:G13),Q13&lt;&gt;1,"")</f>
        <v>1940</v>
      </c>
      <c r="N13" cm="1">
        <f t="array" ref="N13">_xlfn.IFS(Q13=1,COUNT($E$7:G13),Q13&lt;&gt;1,"")</f>
        <v>15</v>
      </c>
      <c r="O13">
        <f>IF(Q13=1,ROUND(AVERAGE($E$7:G13),2),"")</f>
        <v>129.33000000000001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211</v>
      </c>
      <c r="X13" cm="1">
        <f t="array" ref="X13">_xlfn.IFS(AND(Q13=1,COUNT($E$7:G13)&gt;hcpng),F13+D13,$A$7=1," ")</f>
        <v>182</v>
      </c>
      <c r="Y13" cm="1">
        <f t="array" ref="Y13">_xlfn.IFS(AND(Q13=1,COUNT($E$7:G13)&gt;hcpng),G13+D13,$A$7=1," ")</f>
        <v>207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129</v>
      </c>
      <c r="D14" s="15" cm="1">
        <f t="array" ref="D14">_xlfn.IFS(Q14&lt;&gt;1,"",Q14=1,TRUNC((HCPB-C14)*HCPPC))</f>
        <v>90</v>
      </c>
      <c r="E14" s="13">
        <v>144</v>
      </c>
      <c r="F14" s="13">
        <v>134</v>
      </c>
      <c r="G14" s="13">
        <v>140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1"/>
        <v>418</v>
      </c>
      <c r="J14">
        <f t="shared" si="2"/>
        <v>139</v>
      </c>
      <c r="K14" cm="1">
        <f t="array" ref="K14">_xlfn.IFS(Q14&lt;&gt;1,"",Q14=1,I14+(3*D14))</f>
        <v>688</v>
      </c>
      <c r="L14" cm="1">
        <f t="array" ref="L14">_xlfn.IFS(Q14&lt;&gt;1,"",COUNT($E$7:G14)&lt;=hcpng,"",COUNT($E$7:G14)&gt;=hcpng,K14)</f>
        <v>688</v>
      </c>
      <c r="M14" cm="1">
        <f t="array" ref="M14">_xlfn.IFS(Q14=1,SUM($E$7:G14),Q14&lt;&gt;1,"")</f>
        <v>2358</v>
      </c>
      <c r="N14" cm="1">
        <f t="array" ref="N14">_xlfn.IFS(Q14=1,COUNT($E$7:G14),Q14&lt;&gt;1,"")</f>
        <v>18</v>
      </c>
      <c r="O14">
        <f>IF(Q14=1,ROUND(AVERAGE($E$7:G14),2),"")</f>
        <v>131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234</v>
      </c>
      <c r="X14" cm="1">
        <f t="array" ref="X14">_xlfn.IFS(AND(Q14=1,COUNT($E$7:G14)&gt;hcpng),F14+D14,$A$7=1," ")</f>
        <v>224</v>
      </c>
      <c r="Y14" cm="1">
        <f t="array" ref="Y14">_xlfn.IFS(AND(Q14=1,COUNT($E$7:G14)&gt;hcpng),G14+D14,$A$7=1," ")</f>
        <v>230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131</v>
      </c>
      <c r="D15" s="15" cm="1">
        <f t="array" ref="D15">_xlfn.IFS(Q15&lt;&gt;1,"",Q15=1,TRUNC((HCPB-C15)*HCPPC))</f>
        <v>89</v>
      </c>
      <c r="E15" s="13">
        <v>114</v>
      </c>
      <c r="F15" s="13">
        <v>117</v>
      </c>
      <c r="G15" s="13">
        <v>124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355</v>
      </c>
      <c r="J15">
        <f t="shared" si="2"/>
        <v>118</v>
      </c>
      <c r="K15" cm="1">
        <f t="array" ref="K15">_xlfn.IFS(Q15&lt;&gt;1,"",Q15=1,I15+(3*D15))</f>
        <v>622</v>
      </c>
      <c r="L15" cm="1">
        <f t="array" ref="L15">_xlfn.IFS(Q15&lt;&gt;1,"",COUNT($E$7:G15)&lt;=hcpng,"",COUNT($E$7:G15)&gt;=hcpng,K15)</f>
        <v>622</v>
      </c>
      <c r="M15" cm="1">
        <f t="array" ref="M15">_xlfn.IFS(Q15=1,SUM($E$7:G15),Q15&lt;&gt;1,"")</f>
        <v>2713</v>
      </c>
      <c r="N15" cm="1">
        <f t="array" ref="N15">_xlfn.IFS(Q15=1,COUNT($E$7:G15),Q15&lt;&gt;1,"")</f>
        <v>21</v>
      </c>
      <c r="O15">
        <f>IF(Q15=1,ROUND(AVERAGE($E$7:G15),2),"")</f>
        <v>129.19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203</v>
      </c>
      <c r="X15" cm="1">
        <f t="array" ref="X15">_xlfn.IFS(AND(Q15=1,COUNT($E$7:G15)&gt;hcpng),F15+D15,$A$7=1," ")</f>
        <v>206</v>
      </c>
      <c r="Y15" cm="1">
        <f t="array" ref="Y15">_xlfn.IFS(AND(Q15=1,COUNT($E$7:G15)&gt;hcpng),G15+D15,$A$7=1," ")</f>
        <v>213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129</v>
      </c>
      <c r="D16" s="15" cm="1">
        <f t="array" ref="D16">_xlfn.IFS(Q16&lt;&gt;1,"",Q16=1,TRUNC((HCPB-C16)*HCPPC))</f>
        <v>90</v>
      </c>
      <c r="E16" s="13">
        <v>137</v>
      </c>
      <c r="F16" s="13">
        <v>122</v>
      </c>
      <c r="G16" s="13">
        <v>103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362</v>
      </c>
      <c r="J16">
        <f t="shared" si="2"/>
        <v>120</v>
      </c>
      <c r="K16" cm="1">
        <f t="array" ref="K16">_xlfn.IFS(Q16&lt;&gt;1,"",Q16=1,I16+(3*D16))</f>
        <v>632</v>
      </c>
      <c r="L16" cm="1">
        <f t="array" ref="L16">_xlfn.IFS(Q16&lt;&gt;1,"",COUNT($E$7:G16)&lt;=hcpng,"",COUNT($E$7:G16)&gt;=hcpng,K16)</f>
        <v>632</v>
      </c>
      <c r="M16" cm="1">
        <f t="array" ref="M16">_xlfn.IFS(Q16=1,SUM($E$7:G16),Q16&lt;&gt;1,"")</f>
        <v>3075</v>
      </c>
      <c r="N16" cm="1">
        <f t="array" ref="N16">_xlfn.IFS(Q16=1,COUNT($E$7:G16),Q16&lt;&gt;1,"")</f>
        <v>24</v>
      </c>
      <c r="O16">
        <f>IF(Q16=1,ROUND(AVERAGE($E$7:G16),2),"")</f>
        <v>128.13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227</v>
      </c>
      <c r="X16" cm="1">
        <f t="array" ref="X16">_xlfn.IFS(AND(Q16=1,COUNT($E$7:G16)&gt;hcpng),F16+D16,$A$7=1," ")</f>
        <v>212</v>
      </c>
      <c r="Y16" cm="1">
        <f t="array" ref="Y16">_xlfn.IFS(AND(Q16=1,COUNT($E$7:G16)&gt;hcpng),G16+D16,$A$7=1," ")</f>
        <v>193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128</v>
      </c>
      <c r="D17" s="15" cm="1">
        <f t="array" ref="D17">_xlfn.IFS(Q17&lt;&gt;1,"",Q17=1,TRUNC((HCPB-C17)*HCPPC))</f>
        <v>91</v>
      </c>
      <c r="E17" s="13">
        <v>135</v>
      </c>
      <c r="F17" s="13">
        <v>106</v>
      </c>
      <c r="G17" s="13">
        <v>167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408</v>
      </c>
      <c r="J17">
        <f t="shared" si="2"/>
        <v>136</v>
      </c>
      <c r="K17" cm="1">
        <f t="array" ref="K17">_xlfn.IFS(Q17&lt;&gt;1,"",Q17=1,I17+(3*D17))</f>
        <v>681</v>
      </c>
      <c r="L17" cm="1">
        <f t="array" ref="L17">_xlfn.IFS(Q17&lt;&gt;1,"",COUNT($E$7:G17)&lt;=hcpng,"",COUNT($E$7:G17)&gt;=hcpng,K17)</f>
        <v>681</v>
      </c>
      <c r="M17" cm="1">
        <f t="array" ref="M17">_xlfn.IFS(Q17=1,SUM($E$7:G17),Q17&lt;&gt;1,"")</f>
        <v>3483</v>
      </c>
      <c r="N17" cm="1">
        <f t="array" ref="N17">_xlfn.IFS(Q17=1,COUNT($E$7:G17),Q17&lt;&gt;1,"")</f>
        <v>27</v>
      </c>
      <c r="O17">
        <f>IF(Q17=1,ROUND(AVERAGE($E$7:G17),2),"")</f>
        <v>129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226</v>
      </c>
      <c r="X17" cm="1">
        <f t="array" ref="X17">_xlfn.IFS(AND(Q17=1,COUNT($E$7:G17)&gt;hcpng),F17+D17,$A$7=1," ")</f>
        <v>197</v>
      </c>
      <c r="Y17" cm="1">
        <f t="array" ref="Y17">_xlfn.IFS(AND(Q17=1,COUNT($E$7:G17)&gt;hcpng),G17+D17,$A$7=1," ")</f>
        <v>258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129</v>
      </c>
      <c r="D18" s="15" cm="1">
        <f t="array" ref="D18">_xlfn.IFS(Q18&lt;&gt;1,"",Q18=1,TRUNC((HCPB-C18)*HCPPC))</f>
        <v>90</v>
      </c>
      <c r="E18" s="13">
        <v>120</v>
      </c>
      <c r="F18" s="13">
        <v>134</v>
      </c>
      <c r="G18" s="13">
        <v>137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391</v>
      </c>
      <c r="J18">
        <f t="shared" si="2"/>
        <v>130</v>
      </c>
      <c r="K18" cm="1">
        <f t="array" ref="K18">_xlfn.IFS(Q18&lt;&gt;1,"",Q18=1,I18+(3*D18))</f>
        <v>661</v>
      </c>
      <c r="L18" cm="1">
        <f t="array" ref="L18">_xlfn.IFS(Q18&lt;&gt;1,"",COUNT($E$7:G18)&lt;=hcpng,"",COUNT($E$7:G18)&gt;=hcpng,K18)</f>
        <v>661</v>
      </c>
      <c r="M18" cm="1">
        <f t="array" ref="M18">_xlfn.IFS(Q18=1,SUM($E$7:G18),Q18&lt;&gt;1,"")</f>
        <v>3874</v>
      </c>
      <c r="N18" cm="1">
        <f t="array" ref="N18">_xlfn.IFS(Q18=1,COUNT($E$7:G18),Q18&lt;&gt;1,"")</f>
        <v>30</v>
      </c>
      <c r="O18">
        <f>IF(Q18=1,ROUND(AVERAGE($E$7:G18),2),"")</f>
        <v>129.13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210</v>
      </c>
      <c r="X18" cm="1">
        <f t="array" ref="X18">_xlfn.IFS(AND(Q18=1,COUNT($E$7:G18)&gt;hcpng),F18+D18,$A$7=1," ")</f>
        <v>224</v>
      </c>
      <c r="Y18" cm="1">
        <f t="array" ref="Y18">_xlfn.IFS(AND(Q18=1,COUNT($E$7:G18)&gt;hcpng),G18+D18,$A$7=1," ")</f>
        <v>227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129</v>
      </c>
      <c r="D19" s="15" cm="1">
        <f t="array" ref="D19">_xlfn.IFS(Q19&lt;&gt;1,"",Q19=1,TRUNC((HCPB-C19)*HCPPC))</f>
        <v>90</v>
      </c>
      <c r="E19" s="13">
        <v>135</v>
      </c>
      <c r="F19" s="13">
        <v>155</v>
      </c>
      <c r="G19" s="13">
        <v>117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407</v>
      </c>
      <c r="J19">
        <f t="shared" si="2"/>
        <v>135</v>
      </c>
      <c r="K19" cm="1">
        <f t="array" ref="K19">_xlfn.IFS(Q19&lt;&gt;1,"",Q19=1,I19+(3*D19))</f>
        <v>677</v>
      </c>
      <c r="L19" cm="1">
        <f t="array" ref="L19">_xlfn.IFS(Q19&lt;&gt;1,"",COUNT($E$7:G19)&lt;=hcpng,"",COUNT($E$7:G19)&gt;=hcpng,K19)</f>
        <v>677</v>
      </c>
      <c r="M19" cm="1">
        <f t="array" ref="M19">_xlfn.IFS(Q19=1,SUM($E$7:G19),Q19&lt;&gt;1,"")</f>
        <v>4281</v>
      </c>
      <c r="N19" cm="1">
        <f t="array" ref="N19">_xlfn.IFS(Q19=1,COUNT($E$7:G19),Q19&lt;&gt;1,"")</f>
        <v>33</v>
      </c>
      <c r="O19">
        <f>IF(Q19=1,ROUND(AVERAGE($E$7:G19),2),"")</f>
        <v>129.72999999999999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225</v>
      </c>
      <c r="X19" cm="1">
        <f t="array" ref="X19">_xlfn.IFS(AND(Q19=1,COUNT($E$7:G19)&gt;hcpng),F19+D19,$A$7=1," ")</f>
        <v>245</v>
      </c>
      <c r="Y19" cm="1">
        <f t="array" ref="Y19">_xlfn.IFS(AND(Q19=1,COUNT($E$7:G19)&gt;hcpng),G19+D19,$A$7=1," ")</f>
        <v>207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5" t="str" cm="1">
        <f t="array" ref="D20">_xlfn.IFS(Q20&lt;&gt;1,"",Q20=1,TRUNC((HCPB-C20)*HCPPC))</f>
        <v/>
      </c>
      <c r="E20" s="13"/>
      <c r="F20" s="13"/>
      <c r="G20" s="13"/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1"/>
        <v/>
      </c>
      <c r="J20" t="str">
        <f t="shared" si="2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7"/>
        <v/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6"/>
        <v>0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129</v>
      </c>
      <c r="D21" s="15" cm="1">
        <f t="array" ref="D21">_xlfn.IFS(Q21&lt;&gt;1,"",Q21=1,TRUNC((HCPB-C21)*HCPPC))</f>
        <v>90</v>
      </c>
      <c r="E21" s="13">
        <v>118</v>
      </c>
      <c r="F21" s="13">
        <v>129</v>
      </c>
      <c r="G21" s="13">
        <v>169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416</v>
      </c>
      <c r="J21">
        <f t="shared" si="2"/>
        <v>138</v>
      </c>
      <c r="K21" cm="1">
        <f t="array" ref="K21">_xlfn.IFS(Q21&lt;&gt;1,"",Q21=1,I21+(3*D21))</f>
        <v>686</v>
      </c>
      <c r="L21" cm="1">
        <f t="array" ref="L21">_xlfn.IFS(Q21&lt;&gt;1,"",COUNT($E$7:G21)&lt;=hcpng,"",COUNT($E$7:G21)&gt;=hcpng,K21)</f>
        <v>686</v>
      </c>
      <c r="M21" cm="1">
        <f t="array" ref="M21">_xlfn.IFS(Q21=1,SUM($E$7:G21),Q21&lt;&gt;1,"")</f>
        <v>4697</v>
      </c>
      <c r="N21" cm="1">
        <f t="array" ref="N21">_xlfn.IFS(Q21=1,COUNT($E$7:G21),Q21&lt;&gt;1,"")</f>
        <v>36</v>
      </c>
      <c r="O21">
        <f>IF(Q21=1,ROUND(AVERAGE($E$7:G21),2),"")</f>
        <v>130.47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cm="1">
        <f t="array" ref="U21">_xlfn.IFS(W21=$X$6,W21,X21=$X$6,X21,Y21=$X$6,Y21,$A$7=1,"")</f>
        <v>259</v>
      </c>
      <c r="W21" cm="1">
        <f t="array" ref="W21">_xlfn.IFS(AND(Q21=1,COUNT($E$7:G21)&gt;hcpng),E21+D21,$A$7=1," ")</f>
        <v>208</v>
      </c>
      <c r="X21" cm="1">
        <f t="array" ref="X21">_xlfn.IFS(AND(Q21=1,COUNT($E$7:G21)&gt;hcpng),F21+D21,$A$7=1," ")</f>
        <v>219</v>
      </c>
      <c r="Y21" cm="1">
        <f t="array" ref="Y21">_xlfn.IFS(AND(Q21=1,COUNT($E$7:G21)&gt;hcpng),G21+D21,$A$7=1," ")</f>
        <v>259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5" t="str" cm="1">
        <f t="array" ref="D22">_xlfn.IFS(Q22&lt;&gt;1,"",Q22=1,TRUNC((HCPB-C22)*HCPPC))</f>
        <v/>
      </c>
      <c r="E22" s="13"/>
      <c r="F22" s="13"/>
      <c r="G22" s="13"/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1"/>
        <v/>
      </c>
      <c r="J22" t="str">
        <f t="shared" si="2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7"/>
        <v/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6"/>
        <v>0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130</v>
      </c>
      <c r="D23" s="15" cm="1">
        <f t="array" ref="D23">_xlfn.IFS(Q23&lt;&gt;1,"",Q23=1,TRUNC((HCPB-C23)*HCPPC))</f>
        <v>90</v>
      </c>
      <c r="E23" s="13">
        <v>127</v>
      </c>
      <c r="F23" s="13">
        <v>133</v>
      </c>
      <c r="G23" s="13">
        <v>102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362</v>
      </c>
      <c r="J23">
        <f t="shared" si="2"/>
        <v>120</v>
      </c>
      <c r="K23" cm="1">
        <f t="array" ref="K23">_xlfn.IFS(Q23&lt;&gt;1,"",Q23=1,I23+(3*D23))</f>
        <v>632</v>
      </c>
      <c r="L23" cm="1">
        <f t="array" ref="L23">_xlfn.IFS(Q23&lt;&gt;1,"",COUNT($E$7:G23)&lt;=hcpng,"",COUNT($E$7:G23)&gt;=hcpng,K23)</f>
        <v>632</v>
      </c>
      <c r="M23" cm="1">
        <f t="array" ref="M23">_xlfn.IFS(Q23=1,SUM($E$7:G23),Q23&lt;&gt;1,"")</f>
        <v>5059</v>
      </c>
      <c r="N23" cm="1">
        <f t="array" ref="N23">_xlfn.IFS(Q23=1,COUNT($E$7:G23),Q23&lt;&gt;1,"")</f>
        <v>39</v>
      </c>
      <c r="O23">
        <f>IF(Q23=1,ROUND(AVERAGE($E$7:G23),2),"")</f>
        <v>129.72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217</v>
      </c>
      <c r="X23" cm="1">
        <f t="array" ref="X23">_xlfn.IFS(AND(Q23=1,COUNT($E$7:G23)&gt;hcpng),F23+D23,$A$7=1," ")</f>
        <v>223</v>
      </c>
      <c r="Y23" cm="1">
        <f t="array" ref="Y23">_xlfn.IFS(AND(Q23=1,COUNT($E$7:G23)&gt;hcpng),G23+D23,$A$7=1," ")</f>
        <v>192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5" t="str" cm="1">
        <f t="array" ref="D25">_xlfn.IFS(Q25&lt;&gt;1,"",Q25=1,TRUNC((HCPB-C25)*HCPPC))</f>
        <v/>
      </c>
      <c r="E25" s="13"/>
      <c r="F25" s="13"/>
      <c r="G25" s="13"/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1"/>
        <v/>
      </c>
      <c r="J25" t="str">
        <f t="shared" si="2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7"/>
        <v/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6"/>
        <v>0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129</v>
      </c>
      <c r="D26" s="15" cm="1">
        <f t="array" ref="D26">_xlfn.IFS(Q26&lt;&gt;1,"",Q26=1,TRUNC((HCPB-C26)*HCPPC))</f>
        <v>90</v>
      </c>
      <c r="E26" s="13">
        <v>123</v>
      </c>
      <c r="F26" s="13">
        <v>130</v>
      </c>
      <c r="G26" s="13">
        <v>133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386</v>
      </c>
      <c r="J26">
        <f t="shared" si="2"/>
        <v>128</v>
      </c>
      <c r="K26" cm="1">
        <f t="array" ref="K26">_xlfn.IFS(Q26&lt;&gt;1,"",Q26=1,I26+(3*D26))</f>
        <v>656</v>
      </c>
      <c r="L26" cm="1">
        <f t="array" ref="L26">_xlfn.IFS(Q26&lt;&gt;1,"",COUNT($E$7:G26)&lt;=hcpng,"",COUNT($E$7:G26)&gt;=hcpng,K26)</f>
        <v>656</v>
      </c>
      <c r="M26" cm="1">
        <f t="array" ref="M26">_xlfn.IFS(Q26=1,SUM($E$7:G26),Q26&lt;&gt;1,"")</f>
        <v>5445</v>
      </c>
      <c r="N26" cm="1">
        <f t="array" ref="N26">_xlfn.IFS(Q26=1,COUNT($E$7:G26),Q26&lt;&gt;1,"")</f>
        <v>42</v>
      </c>
      <c r="O26">
        <f>IF(Q26=1,ROUND(AVERAGE($E$7:G26),2),"")</f>
        <v>129.63999999999999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213</v>
      </c>
      <c r="X26" cm="1">
        <f t="array" ref="X26">_xlfn.IFS(AND(Q26=1,COUNT($E$7:G26)&gt;hcpng),F26+D26,$A$7=1," ")</f>
        <v>220</v>
      </c>
      <c r="Y26" cm="1">
        <f t="array" ref="Y26">_xlfn.IFS(AND(Q26=1,COUNT($E$7:G26)&gt;hcpng),G26+D26,$A$7=1," ")</f>
        <v>223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5" t="str" cm="1">
        <f t="array" ref="D27">_xlfn.IFS(Q27&lt;&gt;1,"",Q27=1,TRUNC((HCPB-C27)*HCPPC))</f>
        <v/>
      </c>
      <c r="E27" s="13"/>
      <c r="F27" s="13"/>
      <c r="G27" s="13"/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1"/>
        <v/>
      </c>
      <c r="J27" t="str">
        <f t="shared" si="2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7"/>
        <v/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6"/>
        <v>0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129</v>
      </c>
      <c r="D28" s="15" cm="1">
        <f t="array" ref="D28">_xlfn.IFS(Q28&lt;&gt;1,"",Q28=1,TRUNC((HCPB-C28)*HCPPC))</f>
        <v>90</v>
      </c>
      <c r="E28" s="13">
        <v>151</v>
      </c>
      <c r="F28" s="13">
        <v>148</v>
      </c>
      <c r="G28" s="13">
        <v>105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404</v>
      </c>
      <c r="J28">
        <f t="shared" si="2"/>
        <v>134</v>
      </c>
      <c r="K28" cm="1">
        <f t="array" ref="K28">_xlfn.IFS(Q28&lt;&gt;1,"",Q28=1,I28+(3*D28))</f>
        <v>674</v>
      </c>
      <c r="L28" cm="1">
        <f t="array" ref="L28">_xlfn.IFS(Q28&lt;&gt;1,"",COUNT($E$7:G28)&lt;=hcpng,"",COUNT($E$7:G28)&gt;=hcpng,K28)</f>
        <v>674</v>
      </c>
      <c r="M28" cm="1">
        <f t="array" ref="M28">_xlfn.IFS(Q28=1,SUM($E$7:G28),Q28&lt;&gt;1,"")</f>
        <v>5849</v>
      </c>
      <c r="N28" cm="1">
        <f t="array" ref="N28">_xlfn.IFS(Q28=1,COUNT($E$7:G28),Q28&lt;&gt;1,"")</f>
        <v>45</v>
      </c>
      <c r="O28">
        <f>IF(Q28=1,ROUND(AVERAGE($E$7:G28),2),"")</f>
        <v>129.97999999999999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241</v>
      </c>
      <c r="X28" cm="1">
        <f t="array" ref="X28">_xlfn.IFS(AND(Q28=1,COUNT($E$7:G28)&gt;hcpng),F28+D28,$A$7=1," ")</f>
        <v>238</v>
      </c>
      <c r="Y28" cm="1">
        <f t="array" ref="Y28">_xlfn.IFS(AND(Q28=1,COUNT($E$7:G28)&gt;hcpng),G28+D28,$A$7=1," ")</f>
        <v>195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5" t="str" cm="1">
        <f t="array" ref="D29">_xlfn.IFS(Q29&lt;&gt;1,"",Q29=1,TRUNC((HCPB-C29)*HCPPC))</f>
        <v/>
      </c>
      <c r="E29" s="13"/>
      <c r="F29" s="13"/>
      <c r="G29" s="13"/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1"/>
        <v/>
      </c>
      <c r="J29" t="str">
        <f t="shared" si="2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7"/>
        <v/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6"/>
        <v>0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129</v>
      </c>
      <c r="D30" s="15" cm="1">
        <f t="array" ref="D30">_xlfn.IFS(Q30&lt;&gt;1,"",Q30=1,TRUNC((HCPB-C30)*HCPPC))</f>
        <v>90</v>
      </c>
      <c r="E30" s="13">
        <v>114</v>
      </c>
      <c r="F30" s="13">
        <v>137</v>
      </c>
      <c r="G30" s="13">
        <v>124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375</v>
      </c>
      <c r="J30">
        <f t="shared" si="2"/>
        <v>125</v>
      </c>
      <c r="K30" cm="1">
        <f t="array" ref="K30">_xlfn.IFS(Q30&lt;&gt;1,"",Q30=1,I30+(3*D30))</f>
        <v>645</v>
      </c>
      <c r="L30" cm="1">
        <f t="array" ref="L30">_xlfn.IFS(Q30&lt;&gt;1,"",COUNT($E$7:G30)&lt;=hcpng,"",COUNT($E$7:G30)&gt;=hcpng,K30)</f>
        <v>645</v>
      </c>
      <c r="M30" cm="1">
        <f t="array" ref="M30">_xlfn.IFS(Q30=1,SUM($E$7:G30),Q30&lt;&gt;1,"")</f>
        <v>6224</v>
      </c>
      <c r="N30" cm="1">
        <f t="array" ref="N30">_xlfn.IFS(Q30=1,COUNT($E$7:G30),Q30&lt;&gt;1,"")</f>
        <v>48</v>
      </c>
      <c r="O30">
        <f>IF(Q30=1,ROUND(AVERAGE($E$7:G30),2),"")</f>
        <v>129.66999999999999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204</v>
      </c>
      <c r="X30" cm="1">
        <f t="array" ref="X30">_xlfn.IFS(AND(Q30=1,COUNT($E$7:G30)&gt;hcpng),F30+D30,$A$7=1," ")</f>
        <v>227</v>
      </c>
      <c r="Y30" cm="1">
        <f t="array" ref="Y30">_xlfn.IFS(AND(Q30=1,COUNT($E$7:G30)&gt;hcpng),G30+D30,$A$7=1," ")</f>
        <v>214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129</v>
      </c>
      <c r="D31" s="15" cm="1">
        <f t="array" ref="D31">_xlfn.IFS(Q31&lt;&gt;1,"",Q31=1,TRUNC((HCPB-C31)*HCPPC))</f>
        <v>90</v>
      </c>
      <c r="E31" s="13">
        <v>149</v>
      </c>
      <c r="F31" s="13">
        <v>127</v>
      </c>
      <c r="G31" s="13">
        <v>97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373</v>
      </c>
      <c r="J31">
        <f t="shared" si="2"/>
        <v>124</v>
      </c>
      <c r="K31" cm="1">
        <f t="array" ref="K31">_xlfn.IFS(Q31&lt;&gt;1,"",Q31=1,I31+(3*D31))</f>
        <v>643</v>
      </c>
      <c r="L31" cm="1">
        <f t="array" ref="L31">_xlfn.IFS(Q31&lt;&gt;1,"",COUNT($E$7:G31)&lt;=hcpng,"",COUNT($E$7:G31)&gt;=hcpng,K31)</f>
        <v>643</v>
      </c>
      <c r="M31" cm="1">
        <f t="array" ref="M31">_xlfn.IFS(Q31=1,SUM($E$7:G31),Q31&lt;&gt;1,"")</f>
        <v>6597</v>
      </c>
      <c r="N31" cm="1">
        <f t="array" ref="N31">_xlfn.IFS(Q31=1,COUNT($E$7:G31),Q31&lt;&gt;1,"")</f>
        <v>51</v>
      </c>
      <c r="O31">
        <f>IF(Q31=1,ROUND(AVERAGE($E$7:G31),2),"")</f>
        <v>129.35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239</v>
      </c>
      <c r="X31" cm="1">
        <f t="array" ref="X31">_xlfn.IFS(AND(Q31=1,COUNT($E$7:G31)&gt;hcpng),F31+D31,$A$7=1," ")</f>
        <v>217</v>
      </c>
      <c r="Y31" cm="1">
        <f t="array" ref="Y31">_xlfn.IFS(AND(Q31=1,COUNT($E$7:G31)&gt;hcpng),G31+D31,$A$7=1," ")</f>
        <v>187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129</v>
      </c>
      <c r="D33" s="15" cm="1">
        <f t="array" ref="D33">_xlfn.IFS(Q33&lt;&gt;1,"",Q33=1,TRUNC((HCPB-C33)*HCPPC))</f>
        <v>90</v>
      </c>
      <c r="E33" s="13">
        <v>146</v>
      </c>
      <c r="F33" s="13">
        <v>105</v>
      </c>
      <c r="G33" s="13">
        <v>123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374</v>
      </c>
      <c r="J33">
        <f t="shared" si="2"/>
        <v>124</v>
      </c>
      <c r="K33" cm="1">
        <f t="array" ref="K33">_xlfn.IFS(Q33&lt;&gt;1,"",Q33=1,I33+(3*D33))</f>
        <v>644</v>
      </c>
      <c r="L33" cm="1">
        <f t="array" ref="L33">_xlfn.IFS(Q33&lt;&gt;1,"",COUNT($E$7:G33)&lt;=hcpng,"",COUNT($E$7:G33)&gt;=hcpng,K33)</f>
        <v>644</v>
      </c>
      <c r="M33" cm="1">
        <f t="array" ref="M33">_xlfn.IFS(Q33=1,SUM($E$7:G33),Q33&lt;&gt;1,"")</f>
        <v>6971</v>
      </c>
      <c r="N33" cm="1">
        <f t="array" ref="N33">_xlfn.IFS(Q33=1,COUNT($E$7:G33),Q33&lt;&gt;1,"")</f>
        <v>54</v>
      </c>
      <c r="O33">
        <f>IF(Q33=1,ROUND(AVERAGE($E$7:G33),2),"")</f>
        <v>129.09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236</v>
      </c>
      <c r="X33" cm="1">
        <f t="array" ref="X33">_xlfn.IFS(AND(Q33=1,COUNT($E$7:G33)&gt;hcpng),F33+D33,$A$7=1," ")</f>
        <v>195</v>
      </c>
      <c r="Y33" cm="1">
        <f t="array" ref="Y33">_xlfn.IFS(AND(Q33=1,COUNT($E$7:G33)&gt;hcpng),G33+D33,$A$7=1," ")</f>
        <v>213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129</v>
      </c>
      <c r="D34" s="15" cm="1">
        <f t="array" ref="D34">_xlfn.IFS(Q34&lt;&gt;1,"",Q34=1,TRUNC((HCPB-C34)*HCPPC))</f>
        <v>90</v>
      </c>
      <c r="E34" s="13">
        <v>125</v>
      </c>
      <c r="F34" s="13">
        <v>103</v>
      </c>
      <c r="G34" s="13">
        <v>111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339</v>
      </c>
      <c r="J34">
        <f t="shared" si="2"/>
        <v>113</v>
      </c>
      <c r="K34" cm="1">
        <f t="array" ref="K34">_xlfn.IFS(Q34&lt;&gt;1,"",Q34=1,I34+(3*D34))</f>
        <v>609</v>
      </c>
      <c r="L34" cm="1">
        <f t="array" ref="L34">_xlfn.IFS(Q34&lt;&gt;1,"",COUNT($E$7:G34)&lt;=hcpng,"",COUNT($E$7:G34)&gt;=hcpng,K34)</f>
        <v>609</v>
      </c>
      <c r="M34" cm="1">
        <f t="array" ref="M34">_xlfn.IFS(Q34=1,SUM($E$7:G34),Q34&lt;&gt;1,"")</f>
        <v>7310</v>
      </c>
      <c r="N34" cm="1">
        <f t="array" ref="N34">_xlfn.IFS(Q34=1,COUNT($E$7:G34),Q34&lt;&gt;1,"")</f>
        <v>57</v>
      </c>
      <c r="O34">
        <f>IF(Q34=1,ROUND(AVERAGE($E$7:G34),2),"")</f>
        <v>128.25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215</v>
      </c>
      <c r="X34" cm="1">
        <f t="array" ref="X34">_xlfn.IFS(AND(Q34=1,COUNT($E$7:G34)&gt;hcpng),F34+D34,$A$7=1," ")</f>
        <v>193</v>
      </c>
      <c r="Y34" cm="1">
        <f t="array" ref="Y34">_xlfn.IFS(AND(Q34=1,COUNT($E$7:G34)&gt;hcpng),G34+D34,$A$7=1," ")</f>
        <v>201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128</v>
      </c>
      <c r="D35" s="15" cm="1">
        <f t="array" ref="D35">_xlfn.IFS(Q35&lt;&gt;1,"",Q35=1,TRUNC((HCPB-C35)*HCPPC))</f>
        <v>91</v>
      </c>
      <c r="E35" s="13">
        <v>166</v>
      </c>
      <c r="F35" s="13">
        <v>131</v>
      </c>
      <c r="G35" s="13">
        <v>124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421</v>
      </c>
      <c r="J35">
        <f t="shared" si="2"/>
        <v>140</v>
      </c>
      <c r="K35" cm="1">
        <f t="array" ref="K35">_xlfn.IFS(Q35&lt;&gt;1,"",Q35=1,I35+(3*D35))</f>
        <v>694</v>
      </c>
      <c r="L35" cm="1">
        <f t="array" ref="L35">_xlfn.IFS(Q35&lt;&gt;1,"",COUNT($E$7:G35)&lt;=hcpng,"",COUNT($E$7:G35)&gt;=hcpng,K35)</f>
        <v>694</v>
      </c>
      <c r="M35" cm="1">
        <f t="array" ref="M35">_xlfn.IFS(Q35=1,SUM($E$7:G35),Q35&lt;&gt;1,"")</f>
        <v>7731</v>
      </c>
      <c r="N35" cm="1">
        <f t="array" ref="N35">_xlfn.IFS(Q35=1,COUNT($E$7:G35),Q35&lt;&gt;1,"")</f>
        <v>60</v>
      </c>
      <c r="O35">
        <f>IF(Q35=1,ROUND(AVERAGE($E$7:G35),2),"")</f>
        <v>128.85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257</v>
      </c>
      <c r="X35" cm="1">
        <f t="array" ref="X35">_xlfn.IFS(AND(Q35=1,COUNT($E$7:G35)&gt;hcpng),F35+D35,$A$7=1," ")</f>
        <v>222</v>
      </c>
      <c r="Y35" cm="1">
        <f t="array" ref="Y35">_xlfn.IFS(AND(Q35=1,COUNT($E$7:G35)&gt;hcpng),G35+D35,$A$7=1," ")</f>
        <v>215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128</v>
      </c>
      <c r="D36" s="15" cm="1">
        <f t="array" ref="D36">_xlfn.IFS(Q36&lt;&gt;1,"",Q36=1,TRUNC((HCPB-C36)*HCPPC))</f>
        <v>91</v>
      </c>
      <c r="E36" s="13">
        <v>139</v>
      </c>
      <c r="F36" s="13">
        <v>133</v>
      </c>
      <c r="G36" s="13">
        <v>168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>#</v>
      </c>
      <c r="I36">
        <f t="shared" si="1"/>
        <v>440</v>
      </c>
      <c r="J36">
        <f t="shared" si="2"/>
        <v>146</v>
      </c>
      <c r="K36" cm="1">
        <f t="array" ref="K36">_xlfn.IFS(Q36&lt;&gt;1,"",Q36=1,I36+(3*D36))</f>
        <v>713</v>
      </c>
      <c r="L36" cm="1">
        <f t="array" ref="L36">_xlfn.IFS(Q36&lt;&gt;1,"",COUNT($E$7:G36)&lt;=hcpng,"",COUNT($E$7:G36)&gt;=hcpng,K36)</f>
        <v>713</v>
      </c>
      <c r="M36" cm="1">
        <f t="array" ref="M36">_xlfn.IFS(Q36=1,SUM($E$7:G36),Q36&lt;&gt;1,"")</f>
        <v>8171</v>
      </c>
      <c r="N36" cm="1">
        <f t="array" ref="N36">_xlfn.IFS(Q36=1,COUNT($E$7:G36),Q36&lt;&gt;1,"")</f>
        <v>63</v>
      </c>
      <c r="O36">
        <f>IF(Q36=1,ROUND(AVERAGE($E$7:G36),2),"")</f>
        <v>129.69999999999999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>
        <f t="shared" si="5"/>
        <v>713</v>
      </c>
      <c r="U36" cm="1">
        <f t="array" ref="U36">_xlfn.IFS(W36=$X$6,W36,X36=$X$6,X36,Y36=$X$6,Y36,$A$7=1,"")</f>
        <v>259</v>
      </c>
      <c r="W36" cm="1">
        <f t="array" ref="W36">_xlfn.IFS(AND(Q36=1,COUNT($E$7:G36)&gt;hcpng),E36+D36,$A$7=1," ")</f>
        <v>230</v>
      </c>
      <c r="X36" cm="1">
        <f t="array" ref="X36">_xlfn.IFS(AND(Q36=1,COUNT($E$7:G36)&gt;hcpng),F36+D36,$A$7=1," ")</f>
        <v>224</v>
      </c>
      <c r="Y36" cm="1">
        <f t="array" ref="Y36">_xlfn.IFS(AND(Q36=1,COUNT($E$7:G36)&gt;hcpng),G36+D36,$A$7=1," ")</f>
        <v>259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130.81</v>
      </c>
      <c r="F37" s="17">
        <f>IF(COUNT(F7:F36)&gt;=1,ROUND(SUM(F7:F36)/COUNT(F7:F36),2),"")</f>
        <v>126.33</v>
      </c>
      <c r="G37" s="17">
        <f>IF(COUNT(G7:G36)&gt;=1,ROUND(SUM(G7:G36)/COUNT(G7:G36),2),"")</f>
        <v>131.94999999999999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93" priority="2">
      <formula>MOD(ROW(),2)=0</formula>
    </cfRule>
  </conditionalFormatting>
  <conditionalFormatting sqref="E7:G36">
    <cfRule type="expression" dxfId="92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8827F-D4EA-4E9B-8F4B-787FF5C87FDC}">
  <sheetPr codeName="Sheet27"/>
  <dimension ref="A1:AB73"/>
  <sheetViews>
    <sheetView topLeftCell="A9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24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121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184</v>
      </c>
      <c r="C4" s="6"/>
      <c r="D4" s="6"/>
      <c r="E4" s="6"/>
      <c r="F4" s="6"/>
      <c r="G4" s="6"/>
      <c r="W4" s="3" t="s">
        <v>33</v>
      </c>
      <c r="X4">
        <f>MAX(I7:I36)</f>
        <v>615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243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275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184</v>
      </c>
      <c r="D7" s="15" cm="1">
        <f t="array" ref="D7">_xlfn.IFS(Q7&lt;&gt;1,"",Q7=1,TRUNC((HCPB-C7)*HCPPC))</f>
        <v>41</v>
      </c>
      <c r="E7" s="13">
        <v>145</v>
      </c>
      <c r="F7" s="13">
        <v>216</v>
      </c>
      <c r="G7" s="13">
        <v>199</v>
      </c>
      <c r="H7" s="16"/>
      <c r="I7">
        <f>IF(Q7=1,SUM(E7:G7),"")</f>
        <v>560</v>
      </c>
      <c r="J7">
        <f>IF(Q7=1,TRUNC(AVERAGE(E7:G7),0),"")</f>
        <v>186</v>
      </c>
      <c r="K7" cm="1">
        <f t="array" ref="K7">_xlfn.IFS(Q7&lt;&gt;1,"",Q7=1,I7+(3*D7))</f>
        <v>683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560</v>
      </c>
      <c r="N7" cm="1">
        <f t="array" ref="N7">_xlfn.IFS(Q7=1,COUNT($E$7:G7),Q7&lt;&gt;1,"")</f>
        <v>3</v>
      </c>
      <c r="O7">
        <f>IF(Q7=1,ROUND(AVERAGE($E$7:G7),2),"")</f>
        <v>186.67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184</v>
      </c>
      <c r="D8" s="15" cm="1">
        <f t="array" ref="D8">_xlfn.IFS(Q8&lt;&gt;1,"",Q8=1,TRUNC((HCPB-C8)*HCPPC))</f>
        <v>41</v>
      </c>
      <c r="E8" s="13">
        <v>136</v>
      </c>
      <c r="F8" s="13">
        <v>174</v>
      </c>
      <c r="G8" s="13">
        <v>243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553</v>
      </c>
      <c r="J8">
        <f t="shared" ref="J8:J36" si="2">IF(Q8=1,TRUNC(AVERAGE(E8:G8),0),"")</f>
        <v>184</v>
      </c>
      <c r="K8" cm="1">
        <f t="array" ref="K8">_xlfn.IFS(Q8&lt;&gt;1,"",Q8=1,I8+(3*D8))</f>
        <v>676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1113</v>
      </c>
      <c r="N8" cm="1">
        <f t="array" ref="N8">_xlfn.IFS(Q8=1,COUNT($E$7:G8),Q8&lt;&gt;1,"")</f>
        <v>6</v>
      </c>
      <c r="O8">
        <f>IF(Q8=1,ROUND(AVERAGE($E$7:G8),2),"")</f>
        <v>185.5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cm="1">
        <f t="array" ref="S8">_xlfn.IFS(E8=$X$5,E8,F8=$X$5,F8,G8=$X$5,G8,$A$7=1,"")</f>
        <v>243</v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184</v>
      </c>
      <c r="D9" s="15" cm="1">
        <f t="array" ref="D9">_xlfn.IFS(Q9&lt;&gt;1,"",Q9=1,TRUNC((HCPB-C9)*HCPPC))</f>
        <v>41</v>
      </c>
      <c r="E9" s="13">
        <v>144</v>
      </c>
      <c r="F9" s="13">
        <v>137</v>
      </c>
      <c r="G9" s="13">
        <v>180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461</v>
      </c>
      <c r="J9">
        <f t="shared" si="2"/>
        <v>153</v>
      </c>
      <c r="K9" cm="1">
        <f t="array" ref="K9">_xlfn.IFS(Q9&lt;&gt;1,"",Q9=1,I9+(3*D9))</f>
        <v>584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1574</v>
      </c>
      <c r="N9" cm="1">
        <f t="array" ref="N9">_xlfn.IFS(Q9=1,COUNT($E$7:G9),Q9&lt;&gt;1,"")</f>
        <v>9</v>
      </c>
      <c r="O9">
        <f>IF(Q9=1,ROUND(AVERAGE($E$7:G9),2),"")</f>
        <v>174.89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174</v>
      </c>
      <c r="D10" s="15" cm="1">
        <f t="array" ref="D10">_xlfn.IFS(Q10&lt;&gt;1,"",Q10=1,TRUNC((HCPB-C10)*HCPPC))</f>
        <v>50</v>
      </c>
      <c r="E10" s="13">
        <v>204</v>
      </c>
      <c r="F10" s="13">
        <v>201</v>
      </c>
      <c r="G10" s="13">
        <v>168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573</v>
      </c>
      <c r="J10">
        <f t="shared" si="2"/>
        <v>191</v>
      </c>
      <c r="K10" cm="1">
        <f t="array" ref="K10">_xlfn.IFS(Q10&lt;&gt;1,"",Q10=1,I10+(3*D10))</f>
        <v>723</v>
      </c>
      <c r="L10" cm="1">
        <f t="array" ref="L10">_xlfn.IFS(Q10&lt;&gt;1,"",COUNT($E$7:G10)&lt;=hcpng,"",COUNT($E$7:G10)&gt;=hcpng,K10)</f>
        <v>723</v>
      </c>
      <c r="M10" cm="1">
        <f t="array" ref="M10">_xlfn.IFS(Q10=1,SUM($E$7:G10),Q10&lt;&gt;1,"")</f>
        <v>2147</v>
      </c>
      <c r="N10" cm="1">
        <f t="array" ref="N10">_xlfn.IFS(Q10=1,COUNT($E$7:G10),Q10&lt;&gt;1,"")</f>
        <v>12</v>
      </c>
      <c r="O10">
        <f>IF(Q10=1,ROUND(AVERAGE($E$7:G10),2),"")</f>
        <v>178.92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254</v>
      </c>
      <c r="X10" cm="1">
        <f t="array" ref="X10">_xlfn.IFS(AND(Q10=1,COUNT($E$7:G10)&gt;hcpng),F10+D10,$A$7=1," ")</f>
        <v>251</v>
      </c>
      <c r="Y10" cm="1">
        <f t="array" ref="Y10">_xlfn.IFS(AND(Q10=1,COUNT($E$7:G10)&gt;hcpng),G10+D10,$A$7=1," ")</f>
        <v>218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178</v>
      </c>
      <c r="D11" s="15" cm="1">
        <f t="array" ref="D11">_xlfn.IFS(Q11&lt;&gt;1,"",Q11=1,TRUNC((HCPB-C11)*HCPPC))</f>
        <v>46</v>
      </c>
      <c r="E11" s="13">
        <v>181</v>
      </c>
      <c r="F11" s="13">
        <v>180</v>
      </c>
      <c r="G11" s="13">
        <v>171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532</v>
      </c>
      <c r="J11">
        <f t="shared" si="2"/>
        <v>177</v>
      </c>
      <c r="K11" cm="1">
        <f t="array" ref="K11">_xlfn.IFS(Q11&lt;&gt;1,"",Q11=1,I11+(3*D11))</f>
        <v>670</v>
      </c>
      <c r="L11" cm="1">
        <f t="array" ref="L11">_xlfn.IFS(Q11&lt;&gt;1,"",COUNT($E$7:G11)&lt;=hcpng,"",COUNT($E$7:G11)&gt;=hcpng,K11)</f>
        <v>670</v>
      </c>
      <c r="M11" cm="1">
        <f t="array" ref="M11">_xlfn.IFS(Q11=1,SUM($E$7:G11),Q11&lt;&gt;1,"")</f>
        <v>2679</v>
      </c>
      <c r="N11" cm="1">
        <f t="array" ref="N11">_xlfn.IFS(Q11=1,COUNT($E$7:G11),Q11&lt;&gt;1,"")</f>
        <v>15</v>
      </c>
      <c r="O11">
        <f>IF(Q11=1,ROUND(AVERAGE($E$7:G11),2),"")</f>
        <v>178.6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227</v>
      </c>
      <c r="X11" cm="1">
        <f t="array" ref="X11">_xlfn.IFS(AND(Q11=1,COUNT($E$7:G11)&gt;hcpng),F11+D11,$A$7=1," ")</f>
        <v>226</v>
      </c>
      <c r="Y11" cm="1">
        <f t="array" ref="Y11">_xlfn.IFS(AND(Q11=1,COUNT($E$7:G11)&gt;hcpng),G11+D11,$A$7=1," ")</f>
        <v>217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178</v>
      </c>
      <c r="D12" s="15" cm="1">
        <f t="array" ref="D12">_xlfn.IFS(Q12&lt;&gt;1,"",Q12=1,TRUNC((HCPB-C12)*HCPPC))</f>
        <v>46</v>
      </c>
      <c r="E12" s="13">
        <v>194</v>
      </c>
      <c r="F12" s="13">
        <v>190</v>
      </c>
      <c r="G12" s="13">
        <v>187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1"/>
        <v>571</v>
      </c>
      <c r="J12">
        <f t="shared" si="2"/>
        <v>190</v>
      </c>
      <c r="K12" cm="1">
        <f t="array" ref="K12">_xlfn.IFS(Q12&lt;&gt;1,"",Q12=1,I12+(3*D12))</f>
        <v>709</v>
      </c>
      <c r="L12" cm="1">
        <f t="array" ref="L12">_xlfn.IFS(Q12&lt;&gt;1,"",COUNT($E$7:G12)&lt;=hcpng,"",COUNT($E$7:G12)&gt;=hcpng,K12)</f>
        <v>709</v>
      </c>
      <c r="M12" cm="1">
        <f t="array" ref="M12">_xlfn.IFS(Q12=1,SUM($E$7:G12),Q12&lt;&gt;1,"")</f>
        <v>3250</v>
      </c>
      <c r="N12" cm="1">
        <f t="array" ref="N12">_xlfn.IFS(Q12=1,COUNT($E$7:G12),Q12&lt;&gt;1,"")</f>
        <v>18</v>
      </c>
      <c r="O12">
        <f>IF(Q12=1,ROUND(AVERAGE($E$7:G12),2),"")</f>
        <v>180.56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240</v>
      </c>
      <c r="X12" cm="1">
        <f t="array" ref="X12">_xlfn.IFS(AND(Q12=1,COUNT($E$7:G12)&gt;hcpng),F12+D12,$A$7=1," ")</f>
        <v>236</v>
      </c>
      <c r="Y12" cm="1">
        <f t="array" ref="Y12">_xlfn.IFS(AND(Q12=1,COUNT($E$7:G12)&gt;hcpng),G12+D12,$A$7=1," ")</f>
        <v>233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180</v>
      </c>
      <c r="D13" s="15" cm="1">
        <f t="array" ref="D13">_xlfn.IFS(Q13&lt;&gt;1,"",Q13=1,TRUNC((HCPB-C13)*HCPPC))</f>
        <v>45</v>
      </c>
      <c r="E13" s="13">
        <v>147</v>
      </c>
      <c r="F13" s="13">
        <v>155</v>
      </c>
      <c r="G13" s="13">
        <v>141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443</v>
      </c>
      <c r="J13">
        <f t="shared" si="2"/>
        <v>147</v>
      </c>
      <c r="K13" cm="1">
        <f t="array" ref="K13">_xlfn.IFS(Q13&lt;&gt;1,"",Q13=1,I13+(3*D13))</f>
        <v>578</v>
      </c>
      <c r="L13" cm="1">
        <f t="array" ref="L13">_xlfn.IFS(Q13&lt;&gt;1,"",COUNT($E$7:G13)&lt;=hcpng,"",COUNT($E$7:G13)&gt;=hcpng,K13)</f>
        <v>578</v>
      </c>
      <c r="M13" cm="1">
        <f t="array" ref="M13">_xlfn.IFS(Q13=1,SUM($E$7:G13),Q13&lt;&gt;1,"")</f>
        <v>3693</v>
      </c>
      <c r="N13" cm="1">
        <f t="array" ref="N13">_xlfn.IFS(Q13=1,COUNT($E$7:G13),Q13&lt;&gt;1,"")</f>
        <v>21</v>
      </c>
      <c r="O13">
        <f>IF(Q13=1,ROUND(AVERAGE($E$7:G13),2),"")</f>
        <v>175.86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192</v>
      </c>
      <c r="X13" cm="1">
        <f t="array" ref="X13">_xlfn.IFS(AND(Q13=1,COUNT($E$7:G13)&gt;hcpng),F13+D13,$A$7=1," ")</f>
        <v>200</v>
      </c>
      <c r="Y13" cm="1">
        <f t="array" ref="Y13">_xlfn.IFS(AND(Q13=1,COUNT($E$7:G13)&gt;hcpng),G13+D13,$A$7=1," ")</f>
        <v>186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175</v>
      </c>
      <c r="D14" s="15" cm="1">
        <f t="array" ref="D14">_xlfn.IFS(Q14&lt;&gt;1,"",Q14=1,TRUNC((HCPB-C14)*HCPPC))</f>
        <v>49</v>
      </c>
      <c r="E14" s="13">
        <v>175</v>
      </c>
      <c r="F14" s="13">
        <v>226</v>
      </c>
      <c r="G14" s="13">
        <v>214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615</v>
      </c>
      <c r="J14">
        <f t="shared" si="2"/>
        <v>205</v>
      </c>
      <c r="K14" cm="1">
        <f t="array" ref="K14">_xlfn.IFS(Q14&lt;&gt;1,"",Q14=1,I14+(3*D14))</f>
        <v>762</v>
      </c>
      <c r="L14" cm="1">
        <f t="array" ref="L14">_xlfn.IFS(Q14&lt;&gt;1,"",COUNT($E$7:G14)&lt;=hcpng,"",COUNT($E$7:G14)&gt;=hcpng,K14)</f>
        <v>762</v>
      </c>
      <c r="M14" cm="1">
        <f t="array" ref="M14">_xlfn.IFS(Q14=1,SUM($E$7:G14),Q14&lt;&gt;1,"")</f>
        <v>4308</v>
      </c>
      <c r="N14" cm="1">
        <f t="array" ref="N14">_xlfn.IFS(Q14=1,COUNT($E$7:G14),Q14&lt;&gt;1,"")</f>
        <v>24</v>
      </c>
      <c r="O14">
        <f>IF(Q14=1,ROUND(AVERAGE($E$7:G14),2),"")</f>
        <v>179.5</v>
      </c>
      <c r="P14" t="str" cm="1">
        <f t="array" ref="P14">_xlfn.IFS(Q14&lt;&gt;1,"",SUM($Q$7:Q14)=1,1,SUM($Q$7:Q14)&lt;&gt;1,"")</f>
        <v/>
      </c>
      <c r="Q14">
        <f t="shared" si="7"/>
        <v>1</v>
      </c>
      <c r="R14">
        <f t="shared" si="4"/>
        <v>615</v>
      </c>
      <c r="S14" t="str" cm="1">
        <f t="array" ref="S14">_xlfn.IFS(E14=$X$5,E14,F14=$X$5,F14,G14=$X$5,G14,$A$7=1,"")</f>
        <v/>
      </c>
      <c r="T14">
        <f t="shared" si="5"/>
        <v>762</v>
      </c>
      <c r="U14" cm="1">
        <f t="array" ref="U14">_xlfn.IFS(W14=$X$6,W14,X14=$X$6,X14,Y14=$X$6,Y14,$A$7=1,"")</f>
        <v>275</v>
      </c>
      <c r="W14" cm="1">
        <f t="array" ref="W14">_xlfn.IFS(AND(Q14=1,COUNT($E$7:G14)&gt;hcpng),E14+D14,$A$7=1," ")</f>
        <v>224</v>
      </c>
      <c r="X14" cm="1">
        <f t="array" ref="X14">_xlfn.IFS(AND(Q14=1,COUNT($E$7:G14)&gt;hcpng),F14+D14,$A$7=1," ")</f>
        <v>275</v>
      </c>
      <c r="Y14" cm="1">
        <f t="array" ref="Y14">_xlfn.IFS(AND(Q14=1,COUNT($E$7:G14)&gt;hcpng),G14+D14,$A$7=1," ")</f>
        <v>263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5" t="str" cm="1">
        <f t="array" ref="D15">_xlfn.IFS(Q15&lt;&gt;1,"",Q15=1,TRUNC((HCPB-C15)*HCPPC))</f>
        <v/>
      </c>
      <c r="E15" s="13"/>
      <c r="F15" s="13"/>
      <c r="G15" s="13"/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1"/>
        <v/>
      </c>
      <c r="J15" t="str">
        <f t="shared" si="2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7"/>
        <v/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6"/>
        <v>0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179</v>
      </c>
      <c r="D16" s="15" cm="1">
        <f t="array" ref="D16">_xlfn.IFS(Q16&lt;&gt;1,"",Q16=1,TRUNC((HCPB-C16)*HCPPC))</f>
        <v>45</v>
      </c>
      <c r="E16" s="13">
        <v>193</v>
      </c>
      <c r="F16" s="13">
        <v>179</v>
      </c>
      <c r="G16" s="13">
        <v>212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584</v>
      </c>
      <c r="J16">
        <f t="shared" si="2"/>
        <v>194</v>
      </c>
      <c r="K16" cm="1">
        <f t="array" ref="K16">_xlfn.IFS(Q16&lt;&gt;1,"",Q16=1,I16+(3*D16))</f>
        <v>719</v>
      </c>
      <c r="L16" cm="1">
        <f t="array" ref="L16">_xlfn.IFS(Q16&lt;&gt;1,"",COUNT($E$7:G16)&lt;=hcpng,"",COUNT($E$7:G16)&gt;=hcpng,K16)</f>
        <v>719</v>
      </c>
      <c r="M16" cm="1">
        <f t="array" ref="M16">_xlfn.IFS(Q16=1,SUM($E$7:G16),Q16&lt;&gt;1,"")</f>
        <v>4892</v>
      </c>
      <c r="N16" cm="1">
        <f t="array" ref="N16">_xlfn.IFS(Q16=1,COUNT($E$7:G16),Q16&lt;&gt;1,"")</f>
        <v>27</v>
      </c>
      <c r="O16">
        <f>IF(Q16=1,ROUND(AVERAGE($E$7:G16),2),"")</f>
        <v>181.19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238</v>
      </c>
      <c r="X16" cm="1">
        <f t="array" ref="X16">_xlfn.IFS(AND(Q16=1,COUNT($E$7:G16)&gt;hcpng),F16+D16,$A$7=1," ")</f>
        <v>224</v>
      </c>
      <c r="Y16" cm="1">
        <f t="array" ref="Y16">_xlfn.IFS(AND(Q16=1,COUNT($E$7:G16)&gt;hcpng),G16+D16,$A$7=1," ")</f>
        <v>257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5" t="str" cm="1">
        <f t="array" ref="D17">_xlfn.IFS(Q17&lt;&gt;1,"",Q17=1,TRUNC((HCPB-C17)*HCPPC))</f>
        <v/>
      </c>
      <c r="E17" s="13"/>
      <c r="F17" s="13"/>
      <c r="G17" s="13"/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1"/>
        <v/>
      </c>
      <c r="J17" t="str">
        <f t="shared" si="2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7"/>
        <v/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6"/>
        <v>0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5" t="str" cm="1">
        <f t="array" ref="D18">_xlfn.IFS(Q18&lt;&gt;1,"",Q18=1,TRUNC((HCPB-C18)*HCPPC))</f>
        <v/>
      </c>
      <c r="E18" s="13"/>
      <c r="F18" s="13"/>
      <c r="G18" s="13"/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1"/>
        <v/>
      </c>
      <c r="J18" t="str">
        <f t="shared" si="2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7"/>
        <v/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6"/>
        <v>0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181</v>
      </c>
      <c r="D19" s="15" cm="1">
        <f t="array" ref="D19">_xlfn.IFS(Q19&lt;&gt;1,"",Q19=1,TRUNC((HCPB-C19)*HCPPC))</f>
        <v>44</v>
      </c>
      <c r="E19" s="13">
        <v>214</v>
      </c>
      <c r="F19" s="13">
        <v>179</v>
      </c>
      <c r="G19" s="13">
        <v>171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564</v>
      </c>
      <c r="J19">
        <f t="shared" si="2"/>
        <v>188</v>
      </c>
      <c r="K19" cm="1">
        <f t="array" ref="K19">_xlfn.IFS(Q19&lt;&gt;1,"",Q19=1,I19+(3*D19))</f>
        <v>696</v>
      </c>
      <c r="L19" cm="1">
        <f t="array" ref="L19">_xlfn.IFS(Q19&lt;&gt;1,"",COUNT($E$7:G19)&lt;=hcpng,"",COUNT($E$7:G19)&gt;=hcpng,K19)</f>
        <v>696</v>
      </c>
      <c r="M19" cm="1">
        <f t="array" ref="M19">_xlfn.IFS(Q19=1,SUM($E$7:G19),Q19&lt;&gt;1,"")</f>
        <v>5456</v>
      </c>
      <c r="N19" cm="1">
        <f t="array" ref="N19">_xlfn.IFS(Q19=1,COUNT($E$7:G19),Q19&lt;&gt;1,"")</f>
        <v>30</v>
      </c>
      <c r="O19">
        <f>IF(Q19=1,ROUND(AVERAGE($E$7:G19),2),"")</f>
        <v>181.87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258</v>
      </c>
      <c r="X19" cm="1">
        <f t="array" ref="X19">_xlfn.IFS(AND(Q19=1,COUNT($E$7:G19)&gt;hcpng),F19+D19,$A$7=1," ")</f>
        <v>223</v>
      </c>
      <c r="Y19" cm="1">
        <f t="array" ref="Y19">_xlfn.IFS(AND(Q19=1,COUNT($E$7:G19)&gt;hcpng),G19+D19,$A$7=1," ")</f>
        <v>215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181</v>
      </c>
      <c r="D20" s="15" cm="1">
        <f t="array" ref="D20">_xlfn.IFS(Q20&lt;&gt;1,"",Q20=1,TRUNC((HCPB-C20)*HCPPC))</f>
        <v>44</v>
      </c>
      <c r="E20" s="13">
        <v>230</v>
      </c>
      <c r="F20" s="13">
        <v>135</v>
      </c>
      <c r="G20" s="13">
        <v>191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556</v>
      </c>
      <c r="J20">
        <f t="shared" si="2"/>
        <v>185</v>
      </c>
      <c r="K20" cm="1">
        <f t="array" ref="K20">_xlfn.IFS(Q20&lt;&gt;1,"",Q20=1,I20+(3*D20))</f>
        <v>688</v>
      </c>
      <c r="L20" cm="1">
        <f t="array" ref="L20">_xlfn.IFS(Q20&lt;&gt;1,"",COUNT($E$7:G20)&lt;=hcpng,"",COUNT($E$7:G20)&gt;=hcpng,K20)</f>
        <v>688</v>
      </c>
      <c r="M20" cm="1">
        <f t="array" ref="M20">_xlfn.IFS(Q20=1,SUM($E$7:G20),Q20&lt;&gt;1,"")</f>
        <v>6012</v>
      </c>
      <c r="N20" cm="1">
        <f t="array" ref="N20">_xlfn.IFS(Q20=1,COUNT($E$7:G20),Q20&lt;&gt;1,"")</f>
        <v>33</v>
      </c>
      <c r="O20">
        <f>IF(Q20=1,ROUND(AVERAGE($E$7:G20),2),"")</f>
        <v>182.18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274</v>
      </c>
      <c r="X20" cm="1">
        <f t="array" ref="X20">_xlfn.IFS(AND(Q20=1,COUNT($E$7:G20)&gt;hcpng),F20+D20,$A$7=1," ")</f>
        <v>179</v>
      </c>
      <c r="Y20" cm="1">
        <f t="array" ref="Y20">_xlfn.IFS(AND(Q20=1,COUNT($E$7:G20)&gt;hcpng),G20+D20,$A$7=1," ")</f>
        <v>235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182</v>
      </c>
      <c r="D21" s="15" cm="1">
        <f t="array" ref="D21">_xlfn.IFS(Q21&lt;&gt;1,"",Q21=1,TRUNC((HCPB-C21)*HCPPC))</f>
        <v>43</v>
      </c>
      <c r="E21" s="13">
        <v>164</v>
      </c>
      <c r="F21" s="13">
        <v>169</v>
      </c>
      <c r="G21" s="13">
        <v>193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526</v>
      </c>
      <c r="J21">
        <f t="shared" si="2"/>
        <v>175</v>
      </c>
      <c r="K21" cm="1">
        <f t="array" ref="K21">_xlfn.IFS(Q21&lt;&gt;1,"",Q21=1,I21+(3*D21))</f>
        <v>655</v>
      </c>
      <c r="L21" cm="1">
        <f t="array" ref="L21">_xlfn.IFS(Q21&lt;&gt;1,"",COUNT($E$7:G21)&lt;=hcpng,"",COUNT($E$7:G21)&gt;=hcpng,K21)</f>
        <v>655</v>
      </c>
      <c r="M21" cm="1">
        <f t="array" ref="M21">_xlfn.IFS(Q21=1,SUM($E$7:G21),Q21&lt;&gt;1,"")</f>
        <v>6538</v>
      </c>
      <c r="N21" cm="1">
        <f t="array" ref="N21">_xlfn.IFS(Q21=1,COUNT($E$7:G21),Q21&lt;&gt;1,"")</f>
        <v>36</v>
      </c>
      <c r="O21">
        <f>IF(Q21=1,ROUND(AVERAGE($E$7:G21),2),"")</f>
        <v>181.61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207</v>
      </c>
      <c r="X21" cm="1">
        <f t="array" ref="X21">_xlfn.IFS(AND(Q21=1,COUNT($E$7:G21)&gt;hcpng),F21+D21,$A$7=1," ")</f>
        <v>212</v>
      </c>
      <c r="Y21" cm="1">
        <f t="array" ref="Y21">_xlfn.IFS(AND(Q21=1,COUNT($E$7:G21)&gt;hcpng),G21+D21,$A$7=1," ")</f>
        <v>236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181</v>
      </c>
      <c r="D22" s="15" cm="1">
        <f t="array" ref="D22">_xlfn.IFS(Q22&lt;&gt;1,"",Q22=1,TRUNC((HCPB-C22)*HCPPC))</f>
        <v>44</v>
      </c>
      <c r="E22" s="13">
        <v>194</v>
      </c>
      <c r="F22" s="13">
        <v>168</v>
      </c>
      <c r="G22" s="13">
        <v>136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498</v>
      </c>
      <c r="J22">
        <f t="shared" si="2"/>
        <v>166</v>
      </c>
      <c r="K22" cm="1">
        <f t="array" ref="K22">_xlfn.IFS(Q22&lt;&gt;1,"",Q22=1,I22+(3*D22))</f>
        <v>630</v>
      </c>
      <c r="L22" cm="1">
        <f t="array" ref="L22">_xlfn.IFS(Q22&lt;&gt;1,"",COUNT($E$7:G22)&lt;=hcpng,"",COUNT($E$7:G22)&gt;=hcpng,K22)</f>
        <v>630</v>
      </c>
      <c r="M22" cm="1">
        <f t="array" ref="M22">_xlfn.IFS(Q22=1,SUM($E$7:G22),Q22&lt;&gt;1,"")</f>
        <v>7036</v>
      </c>
      <c r="N22" cm="1">
        <f t="array" ref="N22">_xlfn.IFS(Q22=1,COUNT($E$7:G22),Q22&lt;&gt;1,"")</f>
        <v>39</v>
      </c>
      <c r="O22">
        <f>IF(Q22=1,ROUND(AVERAGE($E$7:G22),2),"")</f>
        <v>180.41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238</v>
      </c>
      <c r="X22" cm="1">
        <f t="array" ref="X22">_xlfn.IFS(AND(Q22=1,COUNT($E$7:G22)&gt;hcpng),F22+D22,$A$7=1," ")</f>
        <v>212</v>
      </c>
      <c r="Y22" cm="1">
        <f t="array" ref="Y22">_xlfn.IFS(AND(Q22=1,COUNT($E$7:G22)&gt;hcpng),G22+D22,$A$7=1," ")</f>
        <v>180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180</v>
      </c>
      <c r="D23" s="15" cm="1">
        <f t="array" ref="D23">_xlfn.IFS(Q23&lt;&gt;1,"",Q23=1,TRUNC((HCPB-C23)*HCPPC))</f>
        <v>45</v>
      </c>
      <c r="E23" s="13">
        <v>185</v>
      </c>
      <c r="F23" s="13">
        <v>183</v>
      </c>
      <c r="G23" s="13">
        <v>163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531</v>
      </c>
      <c r="J23">
        <f t="shared" si="2"/>
        <v>177</v>
      </c>
      <c r="K23" cm="1">
        <f t="array" ref="K23">_xlfn.IFS(Q23&lt;&gt;1,"",Q23=1,I23+(3*D23))</f>
        <v>666</v>
      </c>
      <c r="L23" cm="1">
        <f t="array" ref="L23">_xlfn.IFS(Q23&lt;&gt;1,"",COUNT($E$7:G23)&lt;=hcpng,"",COUNT($E$7:G23)&gt;=hcpng,K23)</f>
        <v>666</v>
      </c>
      <c r="M23" cm="1">
        <f t="array" ref="M23">_xlfn.IFS(Q23=1,SUM($E$7:G23),Q23&lt;&gt;1,"")</f>
        <v>7567</v>
      </c>
      <c r="N23" cm="1">
        <f t="array" ref="N23">_xlfn.IFS(Q23=1,COUNT($E$7:G23),Q23&lt;&gt;1,"")</f>
        <v>42</v>
      </c>
      <c r="O23">
        <f>IF(Q23=1,ROUND(AVERAGE($E$7:G23),2),"")</f>
        <v>180.17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230</v>
      </c>
      <c r="X23" cm="1">
        <f t="array" ref="X23">_xlfn.IFS(AND(Q23=1,COUNT($E$7:G23)&gt;hcpng),F23+D23,$A$7=1," ")</f>
        <v>228</v>
      </c>
      <c r="Y23" cm="1">
        <f t="array" ref="Y23">_xlfn.IFS(AND(Q23=1,COUNT($E$7:G23)&gt;hcpng),G23+D23,$A$7=1," ")</f>
        <v>208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180</v>
      </c>
      <c r="D24" s="15" cm="1">
        <f t="array" ref="D24">_xlfn.IFS(Q24&lt;&gt;1,"",Q24=1,TRUNC((HCPB-C24)*HCPPC))</f>
        <v>45</v>
      </c>
      <c r="E24" s="13">
        <v>202</v>
      </c>
      <c r="F24" s="13">
        <v>193</v>
      </c>
      <c r="G24" s="13">
        <v>193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>#</v>
      </c>
      <c r="I24">
        <f t="shared" si="1"/>
        <v>588</v>
      </c>
      <c r="J24">
        <f t="shared" si="2"/>
        <v>196</v>
      </c>
      <c r="K24" cm="1">
        <f t="array" ref="K24">_xlfn.IFS(Q24&lt;&gt;1,"",Q24=1,I24+(3*D24))</f>
        <v>723</v>
      </c>
      <c r="L24" cm="1">
        <f t="array" ref="L24">_xlfn.IFS(Q24&lt;&gt;1,"",COUNT($E$7:G24)&lt;=hcpng,"",COUNT($E$7:G24)&gt;=hcpng,K24)</f>
        <v>723</v>
      </c>
      <c r="M24" cm="1">
        <f t="array" ref="M24">_xlfn.IFS(Q24=1,SUM($E$7:G24),Q24&lt;&gt;1,"")</f>
        <v>8155</v>
      </c>
      <c r="N24" cm="1">
        <f t="array" ref="N24">_xlfn.IFS(Q24=1,COUNT($E$7:G24),Q24&lt;&gt;1,"")</f>
        <v>45</v>
      </c>
      <c r="O24">
        <f>IF(Q24=1,ROUND(AVERAGE($E$7:G24),2),"")</f>
        <v>181.22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247</v>
      </c>
      <c r="X24" cm="1">
        <f t="array" ref="X24">_xlfn.IFS(AND(Q24=1,COUNT($E$7:G24)&gt;hcpng),F24+D24,$A$7=1," ")</f>
        <v>238</v>
      </c>
      <c r="Y24" cm="1">
        <f t="array" ref="Y24">_xlfn.IFS(AND(Q24=1,COUNT($E$7:G24)&gt;hcpng),G24+D24,$A$7=1," ")</f>
        <v>238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181</v>
      </c>
      <c r="D25" s="15" cm="1">
        <f t="array" ref="D25">_xlfn.IFS(Q25&lt;&gt;1,"",Q25=1,TRUNC((HCPB-C25)*HCPPC))</f>
        <v>44</v>
      </c>
      <c r="E25" s="13">
        <v>194</v>
      </c>
      <c r="F25" s="13">
        <v>136</v>
      </c>
      <c r="G25" s="13">
        <v>224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554</v>
      </c>
      <c r="J25">
        <f t="shared" si="2"/>
        <v>184</v>
      </c>
      <c r="K25" cm="1">
        <f t="array" ref="K25">_xlfn.IFS(Q25&lt;&gt;1,"",Q25=1,I25+(3*D25))</f>
        <v>686</v>
      </c>
      <c r="L25" cm="1">
        <f t="array" ref="L25">_xlfn.IFS(Q25&lt;&gt;1,"",COUNT($E$7:G25)&lt;=hcpng,"",COUNT($E$7:G25)&gt;=hcpng,K25)</f>
        <v>686</v>
      </c>
      <c r="M25" cm="1">
        <f t="array" ref="M25">_xlfn.IFS(Q25=1,SUM($E$7:G25),Q25&lt;&gt;1,"")</f>
        <v>8709</v>
      </c>
      <c r="N25" cm="1">
        <f t="array" ref="N25">_xlfn.IFS(Q25=1,COUNT($E$7:G25),Q25&lt;&gt;1,"")</f>
        <v>48</v>
      </c>
      <c r="O25">
        <f>IF(Q25=1,ROUND(AVERAGE($E$7:G25),2),"")</f>
        <v>181.44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238</v>
      </c>
      <c r="X25" cm="1">
        <f t="array" ref="X25">_xlfn.IFS(AND(Q25=1,COUNT($E$7:G25)&gt;hcpng),F25+D25,$A$7=1," ")</f>
        <v>180</v>
      </c>
      <c r="Y25" cm="1">
        <f t="array" ref="Y25">_xlfn.IFS(AND(Q25=1,COUNT($E$7:G25)&gt;hcpng),G25+D25,$A$7=1," ")</f>
        <v>268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181</v>
      </c>
      <c r="D26" s="15" cm="1">
        <f t="array" ref="D26">_xlfn.IFS(Q26&lt;&gt;1,"",Q26=1,TRUNC((HCPB-C26)*HCPPC))</f>
        <v>44</v>
      </c>
      <c r="E26" s="13">
        <v>193</v>
      </c>
      <c r="F26" s="13">
        <v>183</v>
      </c>
      <c r="G26" s="13">
        <v>228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>#</v>
      </c>
      <c r="I26">
        <f t="shared" si="1"/>
        <v>604</v>
      </c>
      <c r="J26">
        <f t="shared" si="2"/>
        <v>201</v>
      </c>
      <c r="K26" cm="1">
        <f t="array" ref="K26">_xlfn.IFS(Q26&lt;&gt;1,"",Q26=1,I26+(3*D26))</f>
        <v>736</v>
      </c>
      <c r="L26" cm="1">
        <f t="array" ref="L26">_xlfn.IFS(Q26&lt;&gt;1,"",COUNT($E$7:G26)&lt;=hcpng,"",COUNT($E$7:G26)&gt;=hcpng,K26)</f>
        <v>736</v>
      </c>
      <c r="M26" cm="1">
        <f t="array" ref="M26">_xlfn.IFS(Q26=1,SUM($E$7:G26),Q26&lt;&gt;1,"")</f>
        <v>9313</v>
      </c>
      <c r="N26" cm="1">
        <f t="array" ref="N26">_xlfn.IFS(Q26=1,COUNT($E$7:G26),Q26&lt;&gt;1,"")</f>
        <v>51</v>
      </c>
      <c r="O26">
        <f>IF(Q26=1,ROUND(AVERAGE($E$7:G26),2),"")</f>
        <v>182.61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237</v>
      </c>
      <c r="X26" cm="1">
        <f t="array" ref="X26">_xlfn.IFS(AND(Q26=1,COUNT($E$7:G26)&gt;hcpng),F26+D26,$A$7=1," ")</f>
        <v>227</v>
      </c>
      <c r="Y26" cm="1">
        <f t="array" ref="Y26">_xlfn.IFS(AND(Q26=1,COUNT($E$7:G26)&gt;hcpng),G26+D26,$A$7=1," ")</f>
        <v>272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182</v>
      </c>
      <c r="D27" s="15" cm="1">
        <f t="array" ref="D27">_xlfn.IFS(Q27&lt;&gt;1,"",Q27=1,TRUNC((HCPB-C27)*HCPPC))</f>
        <v>43</v>
      </c>
      <c r="E27" s="13">
        <v>224</v>
      </c>
      <c r="F27" s="13">
        <v>149</v>
      </c>
      <c r="G27" s="13">
        <v>180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553</v>
      </c>
      <c r="J27">
        <f t="shared" si="2"/>
        <v>184</v>
      </c>
      <c r="K27" cm="1">
        <f t="array" ref="K27">_xlfn.IFS(Q27&lt;&gt;1,"",Q27=1,I27+(3*D27))</f>
        <v>682</v>
      </c>
      <c r="L27" cm="1">
        <f t="array" ref="L27">_xlfn.IFS(Q27&lt;&gt;1,"",COUNT($E$7:G27)&lt;=hcpng,"",COUNT($E$7:G27)&gt;=hcpng,K27)</f>
        <v>682</v>
      </c>
      <c r="M27" cm="1">
        <f t="array" ref="M27">_xlfn.IFS(Q27=1,SUM($E$7:G27),Q27&lt;&gt;1,"")</f>
        <v>9866</v>
      </c>
      <c r="N27" cm="1">
        <f t="array" ref="N27">_xlfn.IFS(Q27=1,COUNT($E$7:G27),Q27&lt;&gt;1,"")</f>
        <v>54</v>
      </c>
      <c r="O27">
        <f>IF(Q27=1,ROUND(AVERAGE($E$7:G27),2),"")</f>
        <v>182.7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267</v>
      </c>
      <c r="X27" cm="1">
        <f t="array" ref="X27">_xlfn.IFS(AND(Q27=1,COUNT($E$7:G27)&gt;hcpng),F27+D27,$A$7=1," ")</f>
        <v>192</v>
      </c>
      <c r="Y27" cm="1">
        <f t="array" ref="Y27">_xlfn.IFS(AND(Q27=1,COUNT($E$7:G27)&gt;hcpng),G27+D27,$A$7=1," ")</f>
        <v>223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182</v>
      </c>
      <c r="D28" s="15" cm="1">
        <f t="array" ref="D28">_xlfn.IFS(Q28&lt;&gt;1,"",Q28=1,TRUNC((HCPB-C28)*HCPPC))</f>
        <v>43</v>
      </c>
      <c r="E28" s="13">
        <v>154</v>
      </c>
      <c r="F28" s="13">
        <v>221</v>
      </c>
      <c r="G28" s="13">
        <v>208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583</v>
      </c>
      <c r="J28">
        <f t="shared" si="2"/>
        <v>194</v>
      </c>
      <c r="K28" cm="1">
        <f t="array" ref="K28">_xlfn.IFS(Q28&lt;&gt;1,"",Q28=1,I28+(3*D28))</f>
        <v>712</v>
      </c>
      <c r="L28" cm="1">
        <f t="array" ref="L28">_xlfn.IFS(Q28&lt;&gt;1,"",COUNT($E$7:G28)&lt;=hcpng,"",COUNT($E$7:G28)&gt;=hcpng,K28)</f>
        <v>712</v>
      </c>
      <c r="M28" cm="1">
        <f t="array" ref="M28">_xlfn.IFS(Q28=1,SUM($E$7:G28),Q28&lt;&gt;1,"")</f>
        <v>10449</v>
      </c>
      <c r="N28" cm="1">
        <f t="array" ref="N28">_xlfn.IFS(Q28=1,COUNT($E$7:G28),Q28&lt;&gt;1,"")</f>
        <v>57</v>
      </c>
      <c r="O28">
        <f>IF(Q28=1,ROUND(AVERAGE($E$7:G28),2),"")</f>
        <v>183.32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197</v>
      </c>
      <c r="X28" cm="1">
        <f t="array" ref="X28">_xlfn.IFS(AND(Q28=1,COUNT($E$7:G28)&gt;hcpng),F28+D28,$A$7=1," ")</f>
        <v>264</v>
      </c>
      <c r="Y28" cm="1">
        <f t="array" ref="Y28">_xlfn.IFS(AND(Q28=1,COUNT($E$7:G28)&gt;hcpng),G28+D28,$A$7=1," ")</f>
        <v>251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183</v>
      </c>
      <c r="D29" s="15" cm="1">
        <f t="array" ref="D29">_xlfn.IFS(Q29&lt;&gt;1,"",Q29=1,TRUNC((HCPB-C29)*HCPPC))</f>
        <v>42</v>
      </c>
      <c r="E29" s="13">
        <v>183</v>
      </c>
      <c r="F29" s="13">
        <v>179</v>
      </c>
      <c r="G29" s="13">
        <v>207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569</v>
      </c>
      <c r="J29">
        <f t="shared" si="2"/>
        <v>189</v>
      </c>
      <c r="K29" cm="1">
        <f t="array" ref="K29">_xlfn.IFS(Q29&lt;&gt;1,"",Q29=1,I29+(3*D29))</f>
        <v>695</v>
      </c>
      <c r="L29" cm="1">
        <f t="array" ref="L29">_xlfn.IFS(Q29&lt;&gt;1,"",COUNT($E$7:G29)&lt;=hcpng,"",COUNT($E$7:G29)&gt;=hcpng,K29)</f>
        <v>695</v>
      </c>
      <c r="M29" cm="1">
        <f t="array" ref="M29">_xlfn.IFS(Q29=1,SUM($E$7:G29),Q29&lt;&gt;1,"")</f>
        <v>11018</v>
      </c>
      <c r="N29" cm="1">
        <f t="array" ref="N29">_xlfn.IFS(Q29=1,COUNT($E$7:G29),Q29&lt;&gt;1,"")</f>
        <v>60</v>
      </c>
      <c r="O29">
        <f>IF(Q29=1,ROUND(AVERAGE($E$7:G29),2),"")</f>
        <v>183.63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225</v>
      </c>
      <c r="X29" cm="1">
        <f t="array" ref="X29">_xlfn.IFS(AND(Q29=1,COUNT($E$7:G29)&gt;hcpng),F29+D29,$A$7=1," ")</f>
        <v>221</v>
      </c>
      <c r="Y29" cm="1">
        <f t="array" ref="Y29">_xlfn.IFS(AND(Q29=1,COUNT($E$7:G29)&gt;hcpng),G29+D29,$A$7=1," ")</f>
        <v>249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183</v>
      </c>
      <c r="D30" s="15" cm="1">
        <f t="array" ref="D30">_xlfn.IFS(Q30&lt;&gt;1,"",Q30=1,TRUNC((HCPB-C30)*HCPPC))</f>
        <v>42</v>
      </c>
      <c r="E30" s="13">
        <v>194</v>
      </c>
      <c r="F30" s="13">
        <v>183</v>
      </c>
      <c r="G30" s="13">
        <v>149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526</v>
      </c>
      <c r="J30">
        <f t="shared" si="2"/>
        <v>175</v>
      </c>
      <c r="K30" cm="1">
        <f t="array" ref="K30">_xlfn.IFS(Q30&lt;&gt;1,"",Q30=1,I30+(3*D30))</f>
        <v>652</v>
      </c>
      <c r="L30" cm="1">
        <f t="array" ref="L30">_xlfn.IFS(Q30&lt;&gt;1,"",COUNT($E$7:G30)&lt;=hcpng,"",COUNT($E$7:G30)&gt;=hcpng,K30)</f>
        <v>652</v>
      </c>
      <c r="M30" cm="1">
        <f t="array" ref="M30">_xlfn.IFS(Q30=1,SUM($E$7:G30),Q30&lt;&gt;1,"")</f>
        <v>11544</v>
      </c>
      <c r="N30" cm="1">
        <f t="array" ref="N30">_xlfn.IFS(Q30=1,COUNT($E$7:G30),Q30&lt;&gt;1,"")</f>
        <v>63</v>
      </c>
      <c r="O30">
        <f>IF(Q30=1,ROUND(AVERAGE($E$7:G30),2),"")</f>
        <v>183.24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236</v>
      </c>
      <c r="X30" cm="1">
        <f t="array" ref="X30">_xlfn.IFS(AND(Q30=1,COUNT($E$7:G30)&gt;hcpng),F30+D30,$A$7=1," ")</f>
        <v>225</v>
      </c>
      <c r="Y30" cm="1">
        <f t="array" ref="Y30">_xlfn.IFS(AND(Q30=1,COUNT($E$7:G30)&gt;hcpng),G30+D30,$A$7=1," ")</f>
        <v>191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5" t="str" cm="1">
        <f t="array" ref="D31">_xlfn.IFS(Q31&lt;&gt;1,"",Q31=1,TRUNC((HCPB-C31)*HCPPC))</f>
        <v/>
      </c>
      <c r="E31" s="13"/>
      <c r="F31" s="13"/>
      <c r="G31" s="13"/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1"/>
        <v/>
      </c>
      <c r="J31" t="str">
        <f t="shared" si="2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7"/>
        <v/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6"/>
        <v>0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5" t="str" cm="1">
        <f t="array" ref="D33">_xlfn.IFS(Q33&lt;&gt;1,"",Q33=1,TRUNC((HCPB-C33)*HCPPC))</f>
        <v/>
      </c>
      <c r="E33" s="13"/>
      <c r="F33" s="13"/>
      <c r="G33" s="13"/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1"/>
        <v/>
      </c>
      <c r="J33" t="str">
        <f t="shared" si="2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7"/>
        <v/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6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5" t="str" cm="1">
        <f t="array" ref="D34">_xlfn.IFS(Q34&lt;&gt;1,"",Q34=1,TRUNC((HCPB-C34)*HCPPC))</f>
        <v/>
      </c>
      <c r="E34" s="13"/>
      <c r="F34" s="13"/>
      <c r="G34" s="13"/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1"/>
        <v/>
      </c>
      <c r="J34" t="str">
        <f t="shared" si="2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7"/>
        <v/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6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5" t="str" cm="1">
        <f t="array" ref="D35">_xlfn.IFS(Q35&lt;&gt;1,"",Q35=1,TRUNC((HCPB-C35)*HCPPC))</f>
        <v/>
      </c>
      <c r="E35" s="13"/>
      <c r="F35" s="13"/>
      <c r="G35" s="13"/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1"/>
        <v/>
      </c>
      <c r="J35" t="str">
        <f t="shared" si="2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7"/>
        <v/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6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5" t="str" cm="1">
        <f t="array" ref="D36">_xlfn.IFS(Q36&lt;&gt;1,"",Q36=1,TRUNC((HCPB-C36)*HCPPC))</f>
        <v/>
      </c>
      <c r="E36" s="13"/>
      <c r="F36" s="13"/>
      <c r="G36" s="13"/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1"/>
        <v/>
      </c>
      <c r="J36" t="str">
        <f t="shared" si="2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7"/>
        <v/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6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183.33</v>
      </c>
      <c r="F37" s="17">
        <f>IF(COUNT(F7:F36)&gt;=1,ROUND(SUM(F7:F36)/COUNT(F7:F36),2),"")</f>
        <v>177.9</v>
      </c>
      <c r="G37" s="17">
        <f>IF(COUNT(G7:G36)&gt;=1,ROUND(SUM(G7:G36)/COUNT(G7:G36),2),"")</f>
        <v>188.48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>X</v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>X</v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>X</v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91" priority="2">
      <formula>MOD(ROW(),2)=0</formula>
    </cfRule>
  </conditionalFormatting>
  <conditionalFormatting sqref="E7:G36">
    <cfRule type="expression" dxfId="90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73761-B9DC-480E-89CB-A429CD1B82EA}">
  <sheetPr codeName="Sheet28"/>
  <dimension ref="A1:AB73"/>
  <sheetViews>
    <sheetView topLeftCell="A17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122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187</v>
      </c>
      <c r="C4" s="6"/>
      <c r="D4" s="6"/>
      <c r="E4" s="6"/>
      <c r="F4" s="6"/>
      <c r="G4" s="6"/>
      <c r="W4" s="3" t="s">
        <v>33</v>
      </c>
      <c r="X4">
        <f>MAX(I7:I36)</f>
        <v>699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257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295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187</v>
      </c>
      <c r="D7" s="15" cm="1">
        <f t="array" ref="D7">_xlfn.IFS(Q7&lt;&gt;1,"",Q7=1,TRUNC((HCPB-C7)*HCPPC))</f>
        <v>38</v>
      </c>
      <c r="E7" s="13">
        <v>168</v>
      </c>
      <c r="F7" s="13">
        <v>208</v>
      </c>
      <c r="G7" s="13">
        <v>215</v>
      </c>
      <c r="H7" s="16"/>
      <c r="I7">
        <f>IF(Q7=1,SUM(E7:G7),"")</f>
        <v>591</v>
      </c>
      <c r="J7">
        <f>IF(Q7=1,TRUNC(AVERAGE(E7:G7),0),"")</f>
        <v>197</v>
      </c>
      <c r="K7" cm="1">
        <f t="array" ref="K7">_xlfn.IFS(Q7&lt;&gt;1,"",Q7=1,I7+(3*D7))</f>
        <v>705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591</v>
      </c>
      <c r="N7" cm="1">
        <f t="array" ref="N7">_xlfn.IFS(Q7=1,COUNT($E$7:G7),Q7&lt;&gt;1,"")</f>
        <v>3</v>
      </c>
      <c r="O7">
        <f>IF(Q7=1,ROUND(AVERAGE($E$7:G7),2),"")</f>
        <v>197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5" t="str" cm="1">
        <f t="array" ref="D8">_xlfn.IFS(Q8&lt;&gt;1,"",Q8=1,TRUNC((HCPB-C8)*HCPPC))</f>
        <v/>
      </c>
      <c r="E8" s="13"/>
      <c r="F8" s="13"/>
      <c r="G8" s="13"/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1">IF(Q8=1,SUM(E8:G8),"")</f>
        <v/>
      </c>
      <c r="J8" t="str">
        <f t="shared" ref="J8:J36" si="2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" si="3">IF(MAX(E8:G8)&lt;1,"",1)</f>
        <v/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0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187</v>
      </c>
      <c r="D9" s="15" cm="1">
        <f t="array" ref="D9">_xlfn.IFS(Q9&lt;&gt;1,"",Q9=1,TRUNC((HCPB-C9)*HCPPC))</f>
        <v>38</v>
      </c>
      <c r="E9" s="13">
        <v>237</v>
      </c>
      <c r="F9" s="13">
        <v>193</v>
      </c>
      <c r="G9" s="13">
        <v>176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606</v>
      </c>
      <c r="J9">
        <f t="shared" si="2"/>
        <v>202</v>
      </c>
      <c r="K9" cm="1">
        <f t="array" ref="K9">_xlfn.IFS(Q9&lt;&gt;1,"",Q9=1,I9+(3*D9))</f>
        <v>720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1197</v>
      </c>
      <c r="N9" cm="1">
        <f t="array" ref="N9">_xlfn.IFS(Q9=1,COUNT($E$7:G9),Q9&lt;&gt;1,"")</f>
        <v>6</v>
      </c>
      <c r="O9">
        <f>IF(Q9=1,ROUND(AVERAGE($E$7:G9),2),"")</f>
        <v>199.5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187</v>
      </c>
      <c r="D10" s="15" cm="1">
        <f t="array" ref="D10">_xlfn.IFS(Q10&lt;&gt;1,"",Q10=1,TRUNC((HCPB-C10)*HCPPC))</f>
        <v>38</v>
      </c>
      <c r="E10" s="13">
        <v>211</v>
      </c>
      <c r="F10" s="13">
        <v>224</v>
      </c>
      <c r="G10" s="13">
        <v>169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604</v>
      </c>
      <c r="J10">
        <f t="shared" si="2"/>
        <v>201</v>
      </c>
      <c r="K10" cm="1">
        <f t="array" ref="K10">_xlfn.IFS(Q10&lt;&gt;1,"",Q10=1,I10+(3*D10))</f>
        <v>718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1801</v>
      </c>
      <c r="N10" cm="1">
        <f t="array" ref="N10">_xlfn.IFS(Q10=1,COUNT($E$7:G10),Q10&lt;&gt;1,"")</f>
        <v>9</v>
      </c>
      <c r="O10">
        <f>IF(Q10=1,ROUND(AVERAGE($E$7:G10),2),"")</f>
        <v>200.11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5" t="str" cm="1">
        <f t="array" ref="D11">_xlfn.IFS(Q11&lt;&gt;1,"",Q11=1,TRUNC((HCPB-C11)*HCPPC))</f>
        <v/>
      </c>
      <c r="E11" s="13"/>
      <c r="F11" s="13"/>
      <c r="G11" s="13"/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1"/>
        <v/>
      </c>
      <c r="J11" t="str">
        <f t="shared" si="2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7"/>
        <v/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0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200</v>
      </c>
      <c r="D12" s="15" cm="1">
        <f t="array" ref="D12">_xlfn.IFS(Q12&lt;&gt;1,"",Q12=1,TRUNC((HCPB-C12)*HCPPC))</f>
        <v>27</v>
      </c>
      <c r="E12" s="13">
        <v>161</v>
      </c>
      <c r="F12" s="13">
        <v>176</v>
      </c>
      <c r="G12" s="13">
        <v>181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518</v>
      </c>
      <c r="J12">
        <f t="shared" si="2"/>
        <v>172</v>
      </c>
      <c r="K12" cm="1">
        <f t="array" ref="K12">_xlfn.IFS(Q12&lt;&gt;1,"",Q12=1,I12+(3*D12))</f>
        <v>599</v>
      </c>
      <c r="L12" cm="1">
        <f t="array" ref="L12">_xlfn.IFS(Q12&lt;&gt;1,"",COUNT($E$7:G12)&lt;=hcpng,"",COUNT($E$7:G12)&gt;=hcpng,K12)</f>
        <v>599</v>
      </c>
      <c r="M12" cm="1">
        <f t="array" ref="M12">_xlfn.IFS(Q12=1,SUM($E$7:G12),Q12&lt;&gt;1,"")</f>
        <v>2319</v>
      </c>
      <c r="N12" cm="1">
        <f t="array" ref="N12">_xlfn.IFS(Q12=1,COUNT($E$7:G12),Q12&lt;&gt;1,"")</f>
        <v>12</v>
      </c>
      <c r="O12">
        <f>IF(Q12=1,ROUND(AVERAGE($E$7:G12),2),"")</f>
        <v>193.25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188</v>
      </c>
      <c r="X12" cm="1">
        <f t="array" ref="X12">_xlfn.IFS(AND(Q12=1,COUNT($E$7:G12)&gt;hcpng),F12+D12,$A$7=1," ")</f>
        <v>203</v>
      </c>
      <c r="Y12" cm="1">
        <f t="array" ref="Y12">_xlfn.IFS(AND(Q12=1,COUNT($E$7:G12)&gt;hcpng),G12+D12,$A$7=1," ")</f>
        <v>208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193</v>
      </c>
      <c r="D13" s="15" cm="1">
        <f t="array" ref="D13">_xlfn.IFS(Q13&lt;&gt;1,"",Q13=1,TRUNC((HCPB-C13)*HCPPC))</f>
        <v>33</v>
      </c>
      <c r="E13" s="13">
        <v>205</v>
      </c>
      <c r="F13" s="13">
        <v>179</v>
      </c>
      <c r="G13" s="13">
        <v>164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548</v>
      </c>
      <c r="J13">
        <f t="shared" si="2"/>
        <v>182</v>
      </c>
      <c r="K13" cm="1">
        <f t="array" ref="K13">_xlfn.IFS(Q13&lt;&gt;1,"",Q13=1,I13+(3*D13))</f>
        <v>647</v>
      </c>
      <c r="L13" cm="1">
        <f t="array" ref="L13">_xlfn.IFS(Q13&lt;&gt;1,"",COUNT($E$7:G13)&lt;=hcpng,"",COUNT($E$7:G13)&gt;=hcpng,K13)</f>
        <v>647</v>
      </c>
      <c r="M13" cm="1">
        <f t="array" ref="M13">_xlfn.IFS(Q13=1,SUM($E$7:G13),Q13&lt;&gt;1,"")</f>
        <v>2867</v>
      </c>
      <c r="N13" cm="1">
        <f t="array" ref="N13">_xlfn.IFS(Q13=1,COUNT($E$7:G13),Q13&lt;&gt;1,"")</f>
        <v>15</v>
      </c>
      <c r="O13">
        <f>IF(Q13=1,ROUND(AVERAGE($E$7:G13),2),"")</f>
        <v>191.13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238</v>
      </c>
      <c r="X13" cm="1">
        <f t="array" ref="X13">_xlfn.IFS(AND(Q13=1,COUNT($E$7:G13)&gt;hcpng),F13+D13,$A$7=1," ")</f>
        <v>212</v>
      </c>
      <c r="Y13" cm="1">
        <f t="array" ref="Y13">_xlfn.IFS(AND(Q13=1,COUNT($E$7:G13)&gt;hcpng),G13+D13,$A$7=1," ")</f>
        <v>197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191</v>
      </c>
      <c r="D14" s="15" cm="1">
        <f t="array" ref="D14">_xlfn.IFS(Q14&lt;&gt;1,"",Q14=1,TRUNC((HCPB-C14)*HCPPC))</f>
        <v>35</v>
      </c>
      <c r="E14" s="13">
        <v>140</v>
      </c>
      <c r="F14" s="13">
        <v>180</v>
      </c>
      <c r="G14" s="13">
        <v>193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513</v>
      </c>
      <c r="J14">
        <f t="shared" si="2"/>
        <v>171</v>
      </c>
      <c r="K14" cm="1">
        <f t="array" ref="K14">_xlfn.IFS(Q14&lt;&gt;1,"",Q14=1,I14+(3*D14))</f>
        <v>618</v>
      </c>
      <c r="L14" cm="1">
        <f t="array" ref="L14">_xlfn.IFS(Q14&lt;&gt;1,"",COUNT($E$7:G14)&lt;=hcpng,"",COUNT($E$7:G14)&gt;=hcpng,K14)</f>
        <v>618</v>
      </c>
      <c r="M14" cm="1">
        <f t="array" ref="M14">_xlfn.IFS(Q14=1,SUM($E$7:G14),Q14&lt;&gt;1,"")</f>
        <v>3380</v>
      </c>
      <c r="N14" cm="1">
        <f t="array" ref="N14">_xlfn.IFS(Q14=1,COUNT($E$7:G14),Q14&lt;&gt;1,"")</f>
        <v>18</v>
      </c>
      <c r="O14">
        <f>IF(Q14=1,ROUND(AVERAGE($E$7:G14),2),"")</f>
        <v>187.78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175</v>
      </c>
      <c r="X14" cm="1">
        <f t="array" ref="X14">_xlfn.IFS(AND(Q14=1,COUNT($E$7:G14)&gt;hcpng),F14+D14,$A$7=1," ")</f>
        <v>215</v>
      </c>
      <c r="Y14" cm="1">
        <f t="array" ref="Y14">_xlfn.IFS(AND(Q14=1,COUNT($E$7:G14)&gt;hcpng),G14+D14,$A$7=1," ")</f>
        <v>228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187</v>
      </c>
      <c r="D15" s="15" cm="1">
        <f t="array" ref="D15">_xlfn.IFS(Q15&lt;&gt;1,"",Q15=1,TRUNC((HCPB-C15)*HCPPC))</f>
        <v>38</v>
      </c>
      <c r="E15" s="13">
        <v>181</v>
      </c>
      <c r="F15" s="13">
        <v>186</v>
      </c>
      <c r="G15" s="13">
        <v>257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624</v>
      </c>
      <c r="J15">
        <f t="shared" si="2"/>
        <v>208</v>
      </c>
      <c r="K15" cm="1">
        <f t="array" ref="K15">_xlfn.IFS(Q15&lt;&gt;1,"",Q15=1,I15+(3*D15))</f>
        <v>738</v>
      </c>
      <c r="L15" cm="1">
        <f t="array" ref="L15">_xlfn.IFS(Q15&lt;&gt;1,"",COUNT($E$7:G15)&lt;=hcpng,"",COUNT($E$7:G15)&gt;=hcpng,K15)</f>
        <v>738</v>
      </c>
      <c r="M15" cm="1">
        <f t="array" ref="M15">_xlfn.IFS(Q15=1,SUM($E$7:G15),Q15&lt;&gt;1,"")</f>
        <v>4004</v>
      </c>
      <c r="N15" cm="1">
        <f t="array" ref="N15">_xlfn.IFS(Q15=1,COUNT($E$7:G15),Q15&lt;&gt;1,"")</f>
        <v>21</v>
      </c>
      <c r="O15">
        <f>IF(Q15=1,ROUND(AVERAGE($E$7:G15),2),"")</f>
        <v>190.67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cm="1">
        <f t="array" ref="S15">_xlfn.IFS(E15=$X$5,E15,F15=$X$5,F15,G15=$X$5,G15,$A$7=1,"")</f>
        <v>257</v>
      </c>
      <c r="T15" t="str">
        <f t="shared" si="5"/>
        <v/>
      </c>
      <c r="U15" cm="1">
        <f t="array" ref="U15">_xlfn.IFS(W15=$X$6,W15,X15=$X$6,X15,Y15=$X$6,Y15,$A$7=1,"")</f>
        <v>295</v>
      </c>
      <c r="W15" cm="1">
        <f t="array" ref="W15">_xlfn.IFS(AND(Q15=1,COUNT($E$7:G15)&gt;hcpng),E15+D15,$A$7=1," ")</f>
        <v>219</v>
      </c>
      <c r="X15" cm="1">
        <f t="array" ref="X15">_xlfn.IFS(AND(Q15=1,COUNT($E$7:G15)&gt;hcpng),F15+D15,$A$7=1," ")</f>
        <v>224</v>
      </c>
      <c r="Y15" cm="1">
        <f t="array" ref="Y15">_xlfn.IFS(AND(Q15=1,COUNT($E$7:G15)&gt;hcpng),G15+D15,$A$7=1," ")</f>
        <v>295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190</v>
      </c>
      <c r="D16" s="15" cm="1">
        <f t="array" ref="D16">_xlfn.IFS(Q16&lt;&gt;1,"",Q16=1,TRUNC((HCPB-C16)*HCPPC))</f>
        <v>36</v>
      </c>
      <c r="E16" s="13">
        <v>204</v>
      </c>
      <c r="F16" s="13">
        <v>178</v>
      </c>
      <c r="G16" s="13">
        <v>225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607</v>
      </c>
      <c r="J16">
        <f t="shared" si="2"/>
        <v>202</v>
      </c>
      <c r="K16" cm="1">
        <f t="array" ref="K16">_xlfn.IFS(Q16&lt;&gt;1,"",Q16=1,I16+(3*D16))</f>
        <v>715</v>
      </c>
      <c r="L16" cm="1">
        <f t="array" ref="L16">_xlfn.IFS(Q16&lt;&gt;1,"",COUNT($E$7:G16)&lt;=hcpng,"",COUNT($E$7:G16)&gt;=hcpng,K16)</f>
        <v>715</v>
      </c>
      <c r="M16" cm="1">
        <f t="array" ref="M16">_xlfn.IFS(Q16=1,SUM($E$7:G16),Q16&lt;&gt;1,"")</f>
        <v>4611</v>
      </c>
      <c r="N16" cm="1">
        <f t="array" ref="N16">_xlfn.IFS(Q16=1,COUNT($E$7:G16),Q16&lt;&gt;1,"")</f>
        <v>24</v>
      </c>
      <c r="O16">
        <f>IF(Q16=1,ROUND(AVERAGE($E$7:G16),2),"")</f>
        <v>192.13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240</v>
      </c>
      <c r="X16" cm="1">
        <f t="array" ref="X16">_xlfn.IFS(AND(Q16=1,COUNT($E$7:G16)&gt;hcpng),F16+D16,$A$7=1," ")</f>
        <v>214</v>
      </c>
      <c r="Y16" cm="1">
        <f t="array" ref="Y16">_xlfn.IFS(AND(Q16=1,COUNT($E$7:G16)&gt;hcpng),G16+D16,$A$7=1," ")</f>
        <v>261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192</v>
      </c>
      <c r="D17" s="15" cm="1">
        <f t="array" ref="D17">_xlfn.IFS(Q17&lt;&gt;1,"",Q17=1,TRUNC((HCPB-C17)*HCPPC))</f>
        <v>34</v>
      </c>
      <c r="E17" s="13">
        <v>189</v>
      </c>
      <c r="F17" s="13">
        <v>247</v>
      </c>
      <c r="G17" s="13">
        <v>169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605</v>
      </c>
      <c r="J17">
        <f t="shared" si="2"/>
        <v>201</v>
      </c>
      <c r="K17" cm="1">
        <f t="array" ref="K17">_xlfn.IFS(Q17&lt;&gt;1,"",Q17=1,I17+(3*D17))</f>
        <v>707</v>
      </c>
      <c r="L17" cm="1">
        <f t="array" ref="L17">_xlfn.IFS(Q17&lt;&gt;1,"",COUNT($E$7:G17)&lt;=hcpng,"",COUNT($E$7:G17)&gt;=hcpng,K17)</f>
        <v>707</v>
      </c>
      <c r="M17" cm="1">
        <f t="array" ref="M17">_xlfn.IFS(Q17=1,SUM($E$7:G17),Q17&lt;&gt;1,"")</f>
        <v>5216</v>
      </c>
      <c r="N17" cm="1">
        <f t="array" ref="N17">_xlfn.IFS(Q17=1,COUNT($E$7:G17),Q17&lt;&gt;1,"")</f>
        <v>27</v>
      </c>
      <c r="O17">
        <f>IF(Q17=1,ROUND(AVERAGE($E$7:G17),2),"")</f>
        <v>193.19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223</v>
      </c>
      <c r="X17" cm="1">
        <f t="array" ref="X17">_xlfn.IFS(AND(Q17=1,COUNT($E$7:G17)&gt;hcpng),F17+D17,$A$7=1," ")</f>
        <v>281</v>
      </c>
      <c r="Y17" cm="1">
        <f t="array" ref="Y17">_xlfn.IFS(AND(Q17=1,COUNT($E$7:G17)&gt;hcpng),G17+D17,$A$7=1," ")</f>
        <v>203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193</v>
      </c>
      <c r="D18" s="15" cm="1">
        <f t="array" ref="D18">_xlfn.IFS(Q18&lt;&gt;1,"",Q18=1,TRUNC((HCPB-C18)*HCPPC))</f>
        <v>33</v>
      </c>
      <c r="E18" s="13">
        <v>186</v>
      </c>
      <c r="F18" s="13">
        <v>189</v>
      </c>
      <c r="G18" s="13">
        <v>155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530</v>
      </c>
      <c r="J18">
        <f t="shared" si="2"/>
        <v>176</v>
      </c>
      <c r="K18" cm="1">
        <f t="array" ref="K18">_xlfn.IFS(Q18&lt;&gt;1,"",Q18=1,I18+(3*D18))</f>
        <v>629</v>
      </c>
      <c r="L18" cm="1">
        <f t="array" ref="L18">_xlfn.IFS(Q18&lt;&gt;1,"",COUNT($E$7:G18)&lt;=hcpng,"",COUNT($E$7:G18)&gt;=hcpng,K18)</f>
        <v>629</v>
      </c>
      <c r="M18" cm="1">
        <f t="array" ref="M18">_xlfn.IFS(Q18=1,SUM($E$7:G18),Q18&lt;&gt;1,"")</f>
        <v>5746</v>
      </c>
      <c r="N18" cm="1">
        <f t="array" ref="N18">_xlfn.IFS(Q18=1,COUNT($E$7:G18),Q18&lt;&gt;1,"")</f>
        <v>30</v>
      </c>
      <c r="O18">
        <f>IF(Q18=1,ROUND(AVERAGE($E$7:G18),2),"")</f>
        <v>191.53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219</v>
      </c>
      <c r="X18" cm="1">
        <f t="array" ref="X18">_xlfn.IFS(AND(Q18=1,COUNT($E$7:G18)&gt;hcpng),F18+D18,$A$7=1," ")</f>
        <v>222</v>
      </c>
      <c r="Y18" cm="1">
        <f t="array" ref="Y18">_xlfn.IFS(AND(Q18=1,COUNT($E$7:G18)&gt;hcpng),G18+D18,$A$7=1," ")</f>
        <v>188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191</v>
      </c>
      <c r="D19" s="15" cm="1">
        <f t="array" ref="D19">_xlfn.IFS(Q19&lt;&gt;1,"",Q19=1,TRUNC((HCPB-C19)*HCPPC))</f>
        <v>35</v>
      </c>
      <c r="E19" s="13">
        <v>177</v>
      </c>
      <c r="F19" s="13">
        <v>207</v>
      </c>
      <c r="G19" s="13">
        <v>185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569</v>
      </c>
      <c r="J19">
        <f t="shared" si="2"/>
        <v>189</v>
      </c>
      <c r="K19" cm="1">
        <f t="array" ref="K19">_xlfn.IFS(Q19&lt;&gt;1,"",Q19=1,I19+(3*D19))</f>
        <v>674</v>
      </c>
      <c r="L19" cm="1">
        <f t="array" ref="L19">_xlfn.IFS(Q19&lt;&gt;1,"",COUNT($E$7:G19)&lt;=hcpng,"",COUNT($E$7:G19)&gt;=hcpng,K19)</f>
        <v>674</v>
      </c>
      <c r="M19" cm="1">
        <f t="array" ref="M19">_xlfn.IFS(Q19=1,SUM($E$7:G19),Q19&lt;&gt;1,"")</f>
        <v>6315</v>
      </c>
      <c r="N19" cm="1">
        <f t="array" ref="N19">_xlfn.IFS(Q19=1,COUNT($E$7:G19),Q19&lt;&gt;1,"")</f>
        <v>33</v>
      </c>
      <c r="O19">
        <f>IF(Q19=1,ROUND(AVERAGE($E$7:G19),2),"")</f>
        <v>191.36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212</v>
      </c>
      <c r="X19" cm="1">
        <f t="array" ref="X19">_xlfn.IFS(AND(Q19=1,COUNT($E$7:G19)&gt;hcpng),F19+D19,$A$7=1," ")</f>
        <v>242</v>
      </c>
      <c r="Y19" cm="1">
        <f t="array" ref="Y19">_xlfn.IFS(AND(Q19=1,COUNT($E$7:G19)&gt;hcpng),G19+D19,$A$7=1," ")</f>
        <v>220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191</v>
      </c>
      <c r="D20" s="15" cm="1">
        <f t="array" ref="D20">_xlfn.IFS(Q20&lt;&gt;1,"",Q20=1,TRUNC((HCPB-C20)*HCPPC))</f>
        <v>35</v>
      </c>
      <c r="E20" s="13">
        <v>179</v>
      </c>
      <c r="F20" s="13">
        <v>127</v>
      </c>
      <c r="G20" s="13">
        <v>204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510</v>
      </c>
      <c r="J20">
        <f t="shared" si="2"/>
        <v>170</v>
      </c>
      <c r="K20" cm="1">
        <f t="array" ref="K20">_xlfn.IFS(Q20&lt;&gt;1,"",Q20=1,I20+(3*D20))</f>
        <v>615</v>
      </c>
      <c r="L20" cm="1">
        <f t="array" ref="L20">_xlfn.IFS(Q20&lt;&gt;1,"",COUNT($E$7:G20)&lt;=hcpng,"",COUNT($E$7:G20)&gt;=hcpng,K20)</f>
        <v>615</v>
      </c>
      <c r="M20" cm="1">
        <f t="array" ref="M20">_xlfn.IFS(Q20=1,SUM($E$7:G20),Q20&lt;&gt;1,"")</f>
        <v>6825</v>
      </c>
      <c r="N20" cm="1">
        <f t="array" ref="N20">_xlfn.IFS(Q20=1,COUNT($E$7:G20),Q20&lt;&gt;1,"")</f>
        <v>36</v>
      </c>
      <c r="O20">
        <f>IF(Q20=1,ROUND(AVERAGE($E$7:G20),2),"")</f>
        <v>189.58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214</v>
      </c>
      <c r="X20" cm="1">
        <f t="array" ref="X20">_xlfn.IFS(AND(Q20=1,COUNT($E$7:G20)&gt;hcpng),F20+D20,$A$7=1," ")</f>
        <v>162</v>
      </c>
      <c r="Y20" cm="1">
        <f t="array" ref="Y20">_xlfn.IFS(AND(Q20=1,COUNT($E$7:G20)&gt;hcpng),G20+D20,$A$7=1," ")</f>
        <v>239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189</v>
      </c>
      <c r="D21" s="15" cm="1">
        <f t="array" ref="D21">_xlfn.IFS(Q21&lt;&gt;1,"",Q21=1,TRUNC((HCPB-C21)*HCPPC))</f>
        <v>36</v>
      </c>
      <c r="E21" s="13">
        <v>196</v>
      </c>
      <c r="F21" s="13">
        <v>212</v>
      </c>
      <c r="G21" s="13">
        <v>179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587</v>
      </c>
      <c r="J21">
        <f t="shared" si="2"/>
        <v>195</v>
      </c>
      <c r="K21" cm="1">
        <f t="array" ref="K21">_xlfn.IFS(Q21&lt;&gt;1,"",Q21=1,I21+(3*D21))</f>
        <v>695</v>
      </c>
      <c r="L21" cm="1">
        <f t="array" ref="L21">_xlfn.IFS(Q21&lt;&gt;1,"",COUNT($E$7:G21)&lt;=hcpng,"",COUNT($E$7:G21)&gt;=hcpng,K21)</f>
        <v>695</v>
      </c>
      <c r="M21" cm="1">
        <f t="array" ref="M21">_xlfn.IFS(Q21=1,SUM($E$7:G21),Q21&lt;&gt;1,"")</f>
        <v>7412</v>
      </c>
      <c r="N21" cm="1">
        <f t="array" ref="N21">_xlfn.IFS(Q21=1,COUNT($E$7:G21),Q21&lt;&gt;1,"")</f>
        <v>39</v>
      </c>
      <c r="O21">
        <f>IF(Q21=1,ROUND(AVERAGE($E$7:G21),2),"")</f>
        <v>190.05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232</v>
      </c>
      <c r="X21" cm="1">
        <f t="array" ref="X21">_xlfn.IFS(AND(Q21=1,COUNT($E$7:G21)&gt;hcpng),F21+D21,$A$7=1," ")</f>
        <v>248</v>
      </c>
      <c r="Y21" cm="1">
        <f t="array" ref="Y21">_xlfn.IFS(AND(Q21=1,COUNT($E$7:G21)&gt;hcpng),G21+D21,$A$7=1," ")</f>
        <v>215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190</v>
      </c>
      <c r="D22" s="15" cm="1">
        <f t="array" ref="D22">_xlfn.IFS(Q22&lt;&gt;1,"",Q22=1,TRUNC((HCPB-C22)*HCPPC))</f>
        <v>36</v>
      </c>
      <c r="E22" s="13">
        <v>191</v>
      </c>
      <c r="F22" s="13">
        <v>181</v>
      </c>
      <c r="G22" s="13">
        <v>178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550</v>
      </c>
      <c r="J22">
        <f t="shared" si="2"/>
        <v>183</v>
      </c>
      <c r="K22" cm="1">
        <f t="array" ref="K22">_xlfn.IFS(Q22&lt;&gt;1,"",Q22=1,I22+(3*D22))</f>
        <v>658</v>
      </c>
      <c r="L22" cm="1">
        <f t="array" ref="L22">_xlfn.IFS(Q22&lt;&gt;1,"",COUNT($E$7:G22)&lt;=hcpng,"",COUNT($E$7:G22)&gt;=hcpng,K22)</f>
        <v>658</v>
      </c>
      <c r="M22" cm="1">
        <f t="array" ref="M22">_xlfn.IFS(Q22=1,SUM($E$7:G22),Q22&lt;&gt;1,"")</f>
        <v>7962</v>
      </c>
      <c r="N22" cm="1">
        <f t="array" ref="N22">_xlfn.IFS(Q22=1,COUNT($E$7:G22),Q22&lt;&gt;1,"")</f>
        <v>42</v>
      </c>
      <c r="O22">
        <f>IF(Q22=1,ROUND(AVERAGE($E$7:G22),2),"")</f>
        <v>189.57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227</v>
      </c>
      <c r="X22" cm="1">
        <f t="array" ref="X22">_xlfn.IFS(AND(Q22=1,COUNT($E$7:G22)&gt;hcpng),F22+D22,$A$7=1," ")</f>
        <v>217</v>
      </c>
      <c r="Y22" cm="1">
        <f t="array" ref="Y22">_xlfn.IFS(AND(Q22=1,COUNT($E$7:G22)&gt;hcpng),G22+D22,$A$7=1," ")</f>
        <v>214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5" t="str" cm="1">
        <f t="array" ref="D23">_xlfn.IFS(Q23&lt;&gt;1,"",Q23=1,TRUNC((HCPB-C23)*HCPPC))</f>
        <v/>
      </c>
      <c r="E23" s="13"/>
      <c r="F23" s="13"/>
      <c r="G23" s="13"/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1"/>
        <v/>
      </c>
      <c r="J23" t="str">
        <f t="shared" si="2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7"/>
        <v/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6"/>
        <v>0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189</v>
      </c>
      <c r="D24" s="15" cm="1">
        <f t="array" ref="D24">_xlfn.IFS(Q24&lt;&gt;1,"",Q24=1,TRUNC((HCPB-C24)*HCPPC))</f>
        <v>36</v>
      </c>
      <c r="E24" s="13">
        <v>170</v>
      </c>
      <c r="F24" s="13">
        <v>204</v>
      </c>
      <c r="G24" s="13">
        <v>160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534</v>
      </c>
      <c r="J24">
        <f t="shared" si="2"/>
        <v>178</v>
      </c>
      <c r="K24" cm="1">
        <f t="array" ref="K24">_xlfn.IFS(Q24&lt;&gt;1,"",Q24=1,I24+(3*D24))</f>
        <v>642</v>
      </c>
      <c r="L24" cm="1">
        <f t="array" ref="L24">_xlfn.IFS(Q24&lt;&gt;1,"",COUNT($E$7:G24)&lt;=hcpng,"",COUNT($E$7:G24)&gt;=hcpng,K24)</f>
        <v>642</v>
      </c>
      <c r="M24" cm="1">
        <f t="array" ref="M24">_xlfn.IFS(Q24=1,SUM($E$7:G24),Q24&lt;&gt;1,"")</f>
        <v>8496</v>
      </c>
      <c r="N24" cm="1">
        <f t="array" ref="N24">_xlfn.IFS(Q24=1,COUNT($E$7:G24),Q24&lt;&gt;1,"")</f>
        <v>45</v>
      </c>
      <c r="O24">
        <f>IF(Q24=1,ROUND(AVERAGE($E$7:G24),2),"")</f>
        <v>188.8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206</v>
      </c>
      <c r="X24" cm="1">
        <f t="array" ref="X24">_xlfn.IFS(AND(Q24=1,COUNT($E$7:G24)&gt;hcpng),F24+D24,$A$7=1," ")</f>
        <v>240</v>
      </c>
      <c r="Y24" cm="1">
        <f t="array" ref="Y24">_xlfn.IFS(AND(Q24=1,COUNT($E$7:G24)&gt;hcpng),G24+D24,$A$7=1," ")</f>
        <v>196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188</v>
      </c>
      <c r="D25" s="15" cm="1">
        <f t="array" ref="D25">_xlfn.IFS(Q25&lt;&gt;1,"",Q25=1,TRUNC((HCPB-C25)*HCPPC))</f>
        <v>37</v>
      </c>
      <c r="E25" s="13">
        <v>175</v>
      </c>
      <c r="F25" s="13">
        <v>170</v>
      </c>
      <c r="G25" s="13">
        <v>201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546</v>
      </c>
      <c r="J25">
        <f t="shared" si="2"/>
        <v>182</v>
      </c>
      <c r="K25" cm="1">
        <f t="array" ref="K25">_xlfn.IFS(Q25&lt;&gt;1,"",Q25=1,I25+(3*D25))</f>
        <v>657</v>
      </c>
      <c r="L25" cm="1">
        <f t="array" ref="L25">_xlfn.IFS(Q25&lt;&gt;1,"",COUNT($E$7:G25)&lt;=hcpng,"",COUNT($E$7:G25)&gt;=hcpng,K25)</f>
        <v>657</v>
      </c>
      <c r="M25" cm="1">
        <f t="array" ref="M25">_xlfn.IFS(Q25=1,SUM($E$7:G25),Q25&lt;&gt;1,"")</f>
        <v>9042</v>
      </c>
      <c r="N25" cm="1">
        <f t="array" ref="N25">_xlfn.IFS(Q25=1,COUNT($E$7:G25),Q25&lt;&gt;1,"")</f>
        <v>48</v>
      </c>
      <c r="O25">
        <f>IF(Q25=1,ROUND(AVERAGE($E$7:G25),2),"")</f>
        <v>188.38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212</v>
      </c>
      <c r="X25" cm="1">
        <f t="array" ref="X25">_xlfn.IFS(AND(Q25=1,COUNT($E$7:G25)&gt;hcpng),F25+D25,$A$7=1," ")</f>
        <v>207</v>
      </c>
      <c r="Y25" cm="1">
        <f t="array" ref="Y25">_xlfn.IFS(AND(Q25=1,COUNT($E$7:G25)&gt;hcpng),G25+D25,$A$7=1," ")</f>
        <v>238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188</v>
      </c>
      <c r="D26" s="15" cm="1">
        <f t="array" ref="D26">_xlfn.IFS(Q26&lt;&gt;1,"",Q26=1,TRUNC((HCPB-C26)*HCPPC))</f>
        <v>37</v>
      </c>
      <c r="E26" s="13">
        <v>151</v>
      </c>
      <c r="F26" s="13">
        <v>229</v>
      </c>
      <c r="G26" s="13">
        <v>200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580</v>
      </c>
      <c r="J26">
        <f t="shared" si="2"/>
        <v>193</v>
      </c>
      <c r="K26" cm="1">
        <f t="array" ref="K26">_xlfn.IFS(Q26&lt;&gt;1,"",Q26=1,I26+(3*D26))</f>
        <v>691</v>
      </c>
      <c r="L26" cm="1">
        <f t="array" ref="L26">_xlfn.IFS(Q26&lt;&gt;1,"",COUNT($E$7:G26)&lt;=hcpng,"",COUNT($E$7:G26)&gt;=hcpng,K26)</f>
        <v>691</v>
      </c>
      <c r="M26" cm="1">
        <f t="array" ref="M26">_xlfn.IFS(Q26=1,SUM($E$7:G26),Q26&lt;&gt;1,"")</f>
        <v>9622</v>
      </c>
      <c r="N26" cm="1">
        <f t="array" ref="N26">_xlfn.IFS(Q26=1,COUNT($E$7:G26),Q26&lt;&gt;1,"")</f>
        <v>51</v>
      </c>
      <c r="O26">
        <f>IF(Q26=1,ROUND(AVERAGE($E$7:G26),2),"")</f>
        <v>188.67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188</v>
      </c>
      <c r="X26" cm="1">
        <f t="array" ref="X26">_xlfn.IFS(AND(Q26=1,COUNT($E$7:G26)&gt;hcpng),F26+D26,$A$7=1," ")</f>
        <v>266</v>
      </c>
      <c r="Y26" cm="1">
        <f t="array" ref="Y26">_xlfn.IFS(AND(Q26=1,COUNT($E$7:G26)&gt;hcpng),G26+D26,$A$7=1," ")</f>
        <v>237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188</v>
      </c>
      <c r="D27" s="15" cm="1">
        <f t="array" ref="D27">_xlfn.IFS(Q27&lt;&gt;1,"",Q27=1,TRUNC((HCPB-C27)*HCPPC))</f>
        <v>37</v>
      </c>
      <c r="E27" s="13">
        <v>210</v>
      </c>
      <c r="F27" s="13">
        <v>213</v>
      </c>
      <c r="G27" s="13">
        <v>213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1"/>
        <v>636</v>
      </c>
      <c r="J27">
        <f t="shared" si="2"/>
        <v>212</v>
      </c>
      <c r="K27" cm="1">
        <f t="array" ref="K27">_xlfn.IFS(Q27&lt;&gt;1,"",Q27=1,I27+(3*D27))</f>
        <v>747</v>
      </c>
      <c r="L27" cm="1">
        <f t="array" ref="L27">_xlfn.IFS(Q27&lt;&gt;1,"",COUNT($E$7:G27)&lt;=hcpng,"",COUNT($E$7:G27)&gt;=hcpng,K27)</f>
        <v>747</v>
      </c>
      <c r="M27" cm="1">
        <f t="array" ref="M27">_xlfn.IFS(Q27=1,SUM($E$7:G27),Q27&lt;&gt;1,"")</f>
        <v>10258</v>
      </c>
      <c r="N27" cm="1">
        <f t="array" ref="N27">_xlfn.IFS(Q27=1,COUNT($E$7:G27),Q27&lt;&gt;1,"")</f>
        <v>54</v>
      </c>
      <c r="O27">
        <f>IF(Q27=1,ROUND(AVERAGE($E$7:G27),2),"")</f>
        <v>189.96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247</v>
      </c>
      <c r="X27" cm="1">
        <f t="array" ref="X27">_xlfn.IFS(AND(Q27=1,COUNT($E$7:G27)&gt;hcpng),F27+D27,$A$7=1," ")</f>
        <v>250</v>
      </c>
      <c r="Y27" cm="1">
        <f t="array" ref="Y27">_xlfn.IFS(AND(Q27=1,COUNT($E$7:G27)&gt;hcpng),G27+D27,$A$7=1," ")</f>
        <v>250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189</v>
      </c>
      <c r="D28" s="15" cm="1">
        <f t="array" ref="D28">_xlfn.IFS(Q28&lt;&gt;1,"",Q28=1,TRUNC((HCPB-C28)*HCPPC))</f>
        <v>36</v>
      </c>
      <c r="E28" s="13">
        <v>179</v>
      </c>
      <c r="F28" s="13">
        <v>234</v>
      </c>
      <c r="G28" s="13">
        <v>181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594</v>
      </c>
      <c r="J28">
        <f t="shared" si="2"/>
        <v>198</v>
      </c>
      <c r="K28" cm="1">
        <f t="array" ref="K28">_xlfn.IFS(Q28&lt;&gt;1,"",Q28=1,I28+(3*D28))</f>
        <v>702</v>
      </c>
      <c r="L28" cm="1">
        <f t="array" ref="L28">_xlfn.IFS(Q28&lt;&gt;1,"",COUNT($E$7:G28)&lt;=hcpng,"",COUNT($E$7:G28)&gt;=hcpng,K28)</f>
        <v>702</v>
      </c>
      <c r="M28" cm="1">
        <f t="array" ref="M28">_xlfn.IFS(Q28=1,SUM($E$7:G28),Q28&lt;&gt;1,"")</f>
        <v>10852</v>
      </c>
      <c r="N28" cm="1">
        <f t="array" ref="N28">_xlfn.IFS(Q28=1,COUNT($E$7:G28),Q28&lt;&gt;1,"")</f>
        <v>57</v>
      </c>
      <c r="O28">
        <f>IF(Q28=1,ROUND(AVERAGE($E$7:G28),2),"")</f>
        <v>190.39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215</v>
      </c>
      <c r="X28" cm="1">
        <f t="array" ref="X28">_xlfn.IFS(AND(Q28=1,COUNT($E$7:G28)&gt;hcpng),F28+D28,$A$7=1," ")</f>
        <v>270</v>
      </c>
      <c r="Y28" cm="1">
        <f t="array" ref="Y28">_xlfn.IFS(AND(Q28=1,COUNT($E$7:G28)&gt;hcpng),G28+D28,$A$7=1," ")</f>
        <v>217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190</v>
      </c>
      <c r="D29" s="15" cm="1">
        <f t="array" ref="D29">_xlfn.IFS(Q29&lt;&gt;1,"",Q29=1,TRUNC((HCPB-C29)*HCPPC))</f>
        <v>36</v>
      </c>
      <c r="E29" s="13">
        <v>201</v>
      </c>
      <c r="F29" s="13">
        <v>200</v>
      </c>
      <c r="G29" s="13">
        <v>172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573</v>
      </c>
      <c r="J29">
        <f t="shared" si="2"/>
        <v>191</v>
      </c>
      <c r="K29" cm="1">
        <f t="array" ref="K29">_xlfn.IFS(Q29&lt;&gt;1,"",Q29=1,I29+(3*D29))</f>
        <v>681</v>
      </c>
      <c r="L29" cm="1">
        <f t="array" ref="L29">_xlfn.IFS(Q29&lt;&gt;1,"",COUNT($E$7:G29)&lt;=hcpng,"",COUNT($E$7:G29)&gt;=hcpng,K29)</f>
        <v>681</v>
      </c>
      <c r="M29" cm="1">
        <f t="array" ref="M29">_xlfn.IFS(Q29=1,SUM($E$7:G29),Q29&lt;&gt;1,"")</f>
        <v>11425</v>
      </c>
      <c r="N29" cm="1">
        <f t="array" ref="N29">_xlfn.IFS(Q29=1,COUNT($E$7:G29),Q29&lt;&gt;1,"")</f>
        <v>60</v>
      </c>
      <c r="O29">
        <f>IF(Q29=1,ROUND(AVERAGE($E$7:G29),2),"")</f>
        <v>190.42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237</v>
      </c>
      <c r="X29" cm="1">
        <f t="array" ref="X29">_xlfn.IFS(AND(Q29=1,COUNT($E$7:G29)&gt;hcpng),F29+D29,$A$7=1," ")</f>
        <v>236</v>
      </c>
      <c r="Y29" cm="1">
        <f t="array" ref="Y29">_xlfn.IFS(AND(Q29=1,COUNT($E$7:G29)&gt;hcpng),G29+D29,$A$7=1," ")</f>
        <v>208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190</v>
      </c>
      <c r="D30" s="15" cm="1">
        <f t="array" ref="D30">_xlfn.IFS(Q30&lt;&gt;1,"",Q30=1,TRUNC((HCPB-C30)*HCPPC))</f>
        <v>36</v>
      </c>
      <c r="E30" s="13">
        <v>225</v>
      </c>
      <c r="F30" s="13">
        <v>249</v>
      </c>
      <c r="G30" s="13">
        <v>225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>#</v>
      </c>
      <c r="I30">
        <f t="shared" si="1"/>
        <v>699</v>
      </c>
      <c r="J30">
        <f t="shared" si="2"/>
        <v>233</v>
      </c>
      <c r="K30" cm="1">
        <f t="array" ref="K30">_xlfn.IFS(Q30&lt;&gt;1,"",Q30=1,I30+(3*D30))</f>
        <v>807</v>
      </c>
      <c r="L30" cm="1">
        <f t="array" ref="L30">_xlfn.IFS(Q30&lt;&gt;1,"",COUNT($E$7:G30)&lt;=hcpng,"",COUNT($E$7:G30)&gt;=hcpng,K30)</f>
        <v>807</v>
      </c>
      <c r="M30" cm="1">
        <f t="array" ref="M30">_xlfn.IFS(Q30=1,SUM($E$7:G30),Q30&lt;&gt;1,"")</f>
        <v>12124</v>
      </c>
      <c r="N30" cm="1">
        <f t="array" ref="N30">_xlfn.IFS(Q30=1,COUNT($E$7:G30),Q30&lt;&gt;1,"")</f>
        <v>63</v>
      </c>
      <c r="O30">
        <f>IF(Q30=1,ROUND(AVERAGE($E$7:G30),2),"")</f>
        <v>192.44</v>
      </c>
      <c r="P30" t="str" cm="1">
        <f t="array" ref="P30">_xlfn.IFS(Q30&lt;&gt;1,"",SUM($Q$7:Q30)=1,1,SUM($Q$7:Q30)&lt;&gt;1,"")</f>
        <v/>
      </c>
      <c r="Q30">
        <f t="shared" si="7"/>
        <v>1</v>
      </c>
      <c r="R30">
        <f t="shared" si="4"/>
        <v>699</v>
      </c>
      <c r="S30" t="str" cm="1">
        <f t="array" ref="S30">_xlfn.IFS(E30=$X$5,E30,F30=$X$5,F30,G30=$X$5,G30,$A$7=1,"")</f>
        <v/>
      </c>
      <c r="T30">
        <f t="shared" si="5"/>
        <v>807</v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261</v>
      </c>
      <c r="X30" cm="1">
        <f t="array" ref="X30">_xlfn.IFS(AND(Q30=1,COUNT($E$7:G30)&gt;hcpng),F30+D30,$A$7=1," ")</f>
        <v>285</v>
      </c>
      <c r="Y30" cm="1">
        <f t="array" ref="Y30">_xlfn.IFS(AND(Q30=1,COUNT($E$7:G30)&gt;hcpng),G30+D30,$A$7=1," ")</f>
        <v>261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192</v>
      </c>
      <c r="D31" s="15" cm="1">
        <f t="array" ref="D31">_xlfn.IFS(Q31&lt;&gt;1,"",Q31=1,TRUNC((HCPB-C31)*HCPPC))</f>
        <v>34</v>
      </c>
      <c r="E31" s="13">
        <v>169</v>
      </c>
      <c r="F31" s="13">
        <v>181</v>
      </c>
      <c r="G31" s="13">
        <v>199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549</v>
      </c>
      <c r="J31">
        <f t="shared" si="2"/>
        <v>183</v>
      </c>
      <c r="K31" cm="1">
        <f t="array" ref="K31">_xlfn.IFS(Q31&lt;&gt;1,"",Q31=1,I31+(3*D31))</f>
        <v>651</v>
      </c>
      <c r="L31" cm="1">
        <f t="array" ref="L31">_xlfn.IFS(Q31&lt;&gt;1,"",COUNT($E$7:G31)&lt;=hcpng,"",COUNT($E$7:G31)&gt;=hcpng,K31)</f>
        <v>651</v>
      </c>
      <c r="M31" cm="1">
        <f t="array" ref="M31">_xlfn.IFS(Q31=1,SUM($E$7:G31),Q31&lt;&gt;1,"")</f>
        <v>12673</v>
      </c>
      <c r="N31" cm="1">
        <f t="array" ref="N31">_xlfn.IFS(Q31=1,COUNT($E$7:G31),Q31&lt;&gt;1,"")</f>
        <v>66</v>
      </c>
      <c r="O31">
        <f>IF(Q31=1,ROUND(AVERAGE($E$7:G31),2),"")</f>
        <v>192.02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203</v>
      </c>
      <c r="X31" cm="1">
        <f t="array" ref="X31">_xlfn.IFS(AND(Q31=1,COUNT($E$7:G31)&gt;hcpng),F31+D31,$A$7=1," ")</f>
        <v>215</v>
      </c>
      <c r="Y31" cm="1">
        <f t="array" ref="Y31">_xlfn.IFS(AND(Q31=1,COUNT($E$7:G31)&gt;hcpng),G31+D31,$A$7=1," ")</f>
        <v>233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192</v>
      </c>
      <c r="D32" s="15" cm="1">
        <f t="array" ref="D32">_xlfn.IFS(Q32&lt;&gt;1,"",Q32=1,TRUNC((HCPB-C32)*HCPPC))</f>
        <v>34</v>
      </c>
      <c r="E32" s="13">
        <v>165</v>
      </c>
      <c r="F32" s="13">
        <v>164</v>
      </c>
      <c r="G32" s="13">
        <v>216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545</v>
      </c>
      <c r="J32">
        <f t="shared" si="2"/>
        <v>181</v>
      </c>
      <c r="K32" cm="1">
        <f t="array" ref="K32">_xlfn.IFS(Q32&lt;&gt;1,"",Q32=1,I32+(3*D32))</f>
        <v>647</v>
      </c>
      <c r="L32" cm="1">
        <f t="array" ref="L32">_xlfn.IFS(Q32&lt;&gt;1,"",COUNT($E$7:G32)&lt;=hcpng,"",COUNT($E$7:G32)&gt;=hcpng,K32)</f>
        <v>647</v>
      </c>
      <c r="M32" cm="1">
        <f t="array" ref="M32">_xlfn.IFS(Q32=1,SUM($E$7:G32),Q32&lt;&gt;1,"")</f>
        <v>13218</v>
      </c>
      <c r="N32" cm="1">
        <f t="array" ref="N32">_xlfn.IFS(Q32=1,COUNT($E$7:G32),Q32&lt;&gt;1,"")</f>
        <v>69</v>
      </c>
      <c r="O32">
        <f>IF(Q32=1,ROUND(AVERAGE($E$7:G32),2),"")</f>
        <v>191.57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199</v>
      </c>
      <c r="X32" cm="1">
        <f t="array" ref="X32">_xlfn.IFS(AND(Q32=1,COUNT($E$7:G32)&gt;hcpng),F32+D32,$A$7=1," ")</f>
        <v>198</v>
      </c>
      <c r="Y32" cm="1">
        <f t="array" ref="Y32">_xlfn.IFS(AND(Q32=1,COUNT($E$7:G32)&gt;hcpng),G32+D32,$A$7=1," ")</f>
        <v>250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191</v>
      </c>
      <c r="D33" s="15" cm="1">
        <f t="array" ref="D33">_xlfn.IFS(Q33&lt;&gt;1,"",Q33=1,TRUNC((HCPB-C33)*HCPPC))</f>
        <v>35</v>
      </c>
      <c r="E33" s="13">
        <v>181</v>
      </c>
      <c r="F33" s="13">
        <v>175</v>
      </c>
      <c r="G33" s="13">
        <v>190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546</v>
      </c>
      <c r="J33">
        <f t="shared" si="2"/>
        <v>182</v>
      </c>
      <c r="K33" cm="1">
        <f t="array" ref="K33">_xlfn.IFS(Q33&lt;&gt;1,"",Q33=1,I33+(3*D33))</f>
        <v>651</v>
      </c>
      <c r="L33" cm="1">
        <f t="array" ref="L33">_xlfn.IFS(Q33&lt;&gt;1,"",COUNT($E$7:G33)&lt;=hcpng,"",COUNT($E$7:G33)&gt;=hcpng,K33)</f>
        <v>651</v>
      </c>
      <c r="M33" cm="1">
        <f t="array" ref="M33">_xlfn.IFS(Q33=1,SUM($E$7:G33),Q33&lt;&gt;1,"")</f>
        <v>13764</v>
      </c>
      <c r="N33" cm="1">
        <f t="array" ref="N33">_xlfn.IFS(Q33=1,COUNT($E$7:G33),Q33&lt;&gt;1,"")</f>
        <v>72</v>
      </c>
      <c r="O33">
        <f>IF(Q33=1,ROUND(AVERAGE($E$7:G33),2),"")</f>
        <v>191.17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216</v>
      </c>
      <c r="X33" cm="1">
        <f t="array" ref="X33">_xlfn.IFS(AND(Q33=1,COUNT($E$7:G33)&gt;hcpng),F33+D33,$A$7=1," ")</f>
        <v>210</v>
      </c>
      <c r="Y33" cm="1">
        <f t="array" ref="Y33">_xlfn.IFS(AND(Q33=1,COUNT($E$7:G33)&gt;hcpng),G33+D33,$A$7=1," ")</f>
        <v>225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191</v>
      </c>
      <c r="D34" s="15" cm="1">
        <f t="array" ref="D34">_xlfn.IFS(Q34&lt;&gt;1,"",Q34=1,TRUNC((HCPB-C34)*HCPPC))</f>
        <v>35</v>
      </c>
      <c r="E34" s="13">
        <v>146</v>
      </c>
      <c r="F34" s="13">
        <v>151</v>
      </c>
      <c r="G34" s="13">
        <v>177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474</v>
      </c>
      <c r="J34">
        <f t="shared" si="2"/>
        <v>158</v>
      </c>
      <c r="K34" cm="1">
        <f t="array" ref="K34">_xlfn.IFS(Q34&lt;&gt;1,"",Q34=1,I34+(3*D34))</f>
        <v>579</v>
      </c>
      <c r="L34" cm="1">
        <f t="array" ref="L34">_xlfn.IFS(Q34&lt;&gt;1,"",COUNT($E$7:G34)&lt;=hcpng,"",COUNT($E$7:G34)&gt;=hcpng,K34)</f>
        <v>579</v>
      </c>
      <c r="M34" cm="1">
        <f t="array" ref="M34">_xlfn.IFS(Q34=1,SUM($E$7:G34),Q34&lt;&gt;1,"")</f>
        <v>14238</v>
      </c>
      <c r="N34" cm="1">
        <f t="array" ref="N34">_xlfn.IFS(Q34=1,COUNT($E$7:G34),Q34&lt;&gt;1,"")</f>
        <v>75</v>
      </c>
      <c r="O34">
        <f>IF(Q34=1,ROUND(AVERAGE($E$7:G34),2),"")</f>
        <v>189.84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181</v>
      </c>
      <c r="X34" cm="1">
        <f t="array" ref="X34">_xlfn.IFS(AND(Q34=1,COUNT($E$7:G34)&gt;hcpng),F34+D34,$A$7=1," ")</f>
        <v>186</v>
      </c>
      <c r="Y34" cm="1">
        <f t="array" ref="Y34">_xlfn.IFS(AND(Q34=1,COUNT($E$7:G34)&gt;hcpng),G34+D34,$A$7=1," ")</f>
        <v>212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189</v>
      </c>
      <c r="D35" s="15" cm="1">
        <f t="array" ref="D35">_xlfn.IFS(Q35&lt;&gt;1,"",Q35=1,TRUNC((HCPB-C35)*HCPPC))</f>
        <v>36</v>
      </c>
      <c r="E35" s="13">
        <v>203</v>
      </c>
      <c r="F35" s="13">
        <v>213</v>
      </c>
      <c r="G35" s="13">
        <v>170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586</v>
      </c>
      <c r="J35">
        <f t="shared" si="2"/>
        <v>195</v>
      </c>
      <c r="K35" cm="1">
        <f t="array" ref="K35">_xlfn.IFS(Q35&lt;&gt;1,"",Q35=1,I35+(3*D35))</f>
        <v>694</v>
      </c>
      <c r="L35" cm="1">
        <f t="array" ref="L35">_xlfn.IFS(Q35&lt;&gt;1,"",COUNT($E$7:G35)&lt;=hcpng,"",COUNT($E$7:G35)&gt;=hcpng,K35)</f>
        <v>694</v>
      </c>
      <c r="M35" cm="1">
        <f t="array" ref="M35">_xlfn.IFS(Q35=1,SUM($E$7:G35),Q35&lt;&gt;1,"")</f>
        <v>14824</v>
      </c>
      <c r="N35" cm="1">
        <f t="array" ref="N35">_xlfn.IFS(Q35=1,COUNT($E$7:G35),Q35&lt;&gt;1,"")</f>
        <v>78</v>
      </c>
      <c r="O35">
        <f>IF(Q35=1,ROUND(AVERAGE($E$7:G35),2),"")</f>
        <v>190.05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239</v>
      </c>
      <c r="X35" cm="1">
        <f t="array" ref="X35">_xlfn.IFS(AND(Q35=1,COUNT($E$7:G35)&gt;hcpng),F35+D35,$A$7=1," ")</f>
        <v>249</v>
      </c>
      <c r="Y35" cm="1">
        <f t="array" ref="Y35">_xlfn.IFS(AND(Q35=1,COUNT($E$7:G35)&gt;hcpng),G35+D35,$A$7=1," ")</f>
        <v>206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190</v>
      </c>
      <c r="D36" s="15" cm="1">
        <f t="array" ref="D36">_xlfn.IFS(Q36&lt;&gt;1,"",Q36=1,TRUNC((HCPB-C36)*HCPPC))</f>
        <v>36</v>
      </c>
      <c r="E36" s="13">
        <v>215</v>
      </c>
      <c r="F36" s="13">
        <v>201</v>
      </c>
      <c r="G36" s="13">
        <v>173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589</v>
      </c>
      <c r="J36">
        <f t="shared" si="2"/>
        <v>196</v>
      </c>
      <c r="K36" cm="1">
        <f t="array" ref="K36">_xlfn.IFS(Q36&lt;&gt;1,"",Q36=1,I36+(3*D36))</f>
        <v>697</v>
      </c>
      <c r="L36" cm="1">
        <f t="array" ref="L36">_xlfn.IFS(Q36&lt;&gt;1,"",COUNT($E$7:G36)&lt;=hcpng,"",COUNT($E$7:G36)&gt;=hcpng,K36)</f>
        <v>697</v>
      </c>
      <c r="M36" cm="1">
        <f t="array" ref="M36">_xlfn.IFS(Q36=1,SUM($E$7:G36),Q36&lt;&gt;1,"")</f>
        <v>15413</v>
      </c>
      <c r="N36" cm="1">
        <f t="array" ref="N36">_xlfn.IFS(Q36=1,COUNT($E$7:G36),Q36&lt;&gt;1,"")</f>
        <v>81</v>
      </c>
      <c r="O36">
        <f>IF(Q36=1,ROUND(AVERAGE($E$7:G36),2),"")</f>
        <v>190.28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251</v>
      </c>
      <c r="X36" cm="1">
        <f t="array" ref="X36">_xlfn.IFS(AND(Q36=1,COUNT($E$7:G36)&gt;hcpng),F36+D36,$A$7=1," ")</f>
        <v>237</v>
      </c>
      <c r="Y36" cm="1">
        <f t="array" ref="Y36">_xlfn.IFS(AND(Q36=1,COUNT($E$7:G36)&gt;hcpng),G36+D36,$A$7=1," ")</f>
        <v>209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185.74</v>
      </c>
      <c r="F37" s="17">
        <f>IF(COUNT(F7:F36)&gt;=1,ROUND(SUM(F7:F36)/COUNT(F7:F36),2),"")</f>
        <v>195.22</v>
      </c>
      <c r="G37" s="17">
        <f>IF(COUNT(G7:G36)&gt;=1,ROUND(SUM(G7:G36)/COUNT(G7:G36),2),"")</f>
        <v>189.89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>X</v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>X</v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>X</v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>X</v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>X</v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89" priority="2">
      <formula>MOD(ROW(),2)=0</formula>
    </cfRule>
  </conditionalFormatting>
  <conditionalFormatting sqref="E7:G36">
    <cfRule type="expression" dxfId="88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E42D-81EA-4526-8F9B-6574DFF827FF}">
  <sheetPr codeName="Sheet2">
    <pageSetUpPr fitToPage="1"/>
  </sheetPr>
  <dimension ref="A1:L86"/>
  <sheetViews>
    <sheetView topLeftCell="A42" workbookViewId="0">
      <selection activeCell="B69" sqref="B69"/>
    </sheetView>
  </sheetViews>
  <sheetFormatPr defaultRowHeight="12.75" x14ac:dyDescent="0.2"/>
  <cols>
    <col min="1" max="1" width="3.5703125" customWidth="1"/>
    <col min="2" max="2" width="19.85546875" customWidth="1"/>
    <col min="4" max="4" width="8.140625" customWidth="1"/>
    <col min="5" max="5" width="4.42578125" customWidth="1"/>
    <col min="6" max="6" width="7.85546875" customWidth="1"/>
    <col min="7" max="7" width="7.7109375" customWidth="1"/>
    <col min="10" max="10" width="16" bestFit="1" customWidth="1"/>
  </cols>
  <sheetData>
    <row r="1" spans="1:12" x14ac:dyDescent="0.2">
      <c r="C1" s="13" t="s">
        <v>39</v>
      </c>
      <c r="D1" s="13" t="s">
        <v>42</v>
      </c>
      <c r="E1" s="13"/>
      <c r="F1" s="24" t="s">
        <v>41</v>
      </c>
      <c r="G1" s="13" t="s">
        <v>41</v>
      </c>
    </row>
    <row r="2" spans="1:12" x14ac:dyDescent="0.2">
      <c r="B2" t="s">
        <v>34</v>
      </c>
      <c r="C2" s="13" t="s">
        <v>40</v>
      </c>
      <c r="D2" s="13" t="s">
        <v>43</v>
      </c>
      <c r="E2" s="13"/>
      <c r="F2" s="24" t="s">
        <v>44</v>
      </c>
      <c r="G2" s="13" t="s">
        <v>45</v>
      </c>
    </row>
    <row r="3" spans="1:12" x14ac:dyDescent="0.2">
      <c r="B3" s="47" t="s">
        <v>84</v>
      </c>
      <c r="C3" s="47"/>
      <c r="D3" s="47"/>
      <c r="E3" s="47"/>
      <c r="F3" s="47"/>
      <c r="G3" s="47"/>
    </row>
    <row r="4" spans="1:12" ht="16.5" x14ac:dyDescent="0.3">
      <c r="A4" s="49">
        <v>1</v>
      </c>
      <c r="B4" s="41" t="s">
        <v>101</v>
      </c>
      <c r="C4" t="str" cm="1">
        <f t="array" aca="1" ref="C4" ca="1">INDIRECT("'" &amp; B4 &amp; "'!" &amp; "$J$3")</f>
        <v>NO</v>
      </c>
      <c r="D4" t="str" cm="1">
        <f t="array" aca="1" ref="D4" ca="1">INDIRECT("'" &amp; B4 &amp; "'!" &amp; "$k$3")</f>
        <v/>
      </c>
      <c r="F4" t="str">
        <f ca="1">IF(COUNT(INDIRECT("'" &amp; B4 &amp; "'!" &amp; "$S$2"))=1,"YES","")</f>
        <v/>
      </c>
      <c r="G4" t="str" cm="1">
        <f t="array" aca="1" ref="G4" ca="1">INDIRECT("'" &amp; B4 &amp; "'!" &amp; "$s$2")</f>
        <v/>
      </c>
      <c r="H4" s="25"/>
    </row>
    <row r="5" spans="1:12" x14ac:dyDescent="0.2">
      <c r="A5" s="49">
        <v>2</v>
      </c>
      <c r="B5" s="48" t="s">
        <v>102</v>
      </c>
      <c r="C5" t="str" cm="1">
        <f t="array" aca="1" ref="C5" ca="1">INDIRECT("'" &amp; B5 &amp; "'!" &amp; "$J$3")</f>
        <v>NO</v>
      </c>
      <c r="D5" t="str" cm="1">
        <f t="array" aca="1" ref="D5" ca="1">INDIRECT("'" &amp; B5 &amp; "'!" &amp; "$k$3")</f>
        <v/>
      </c>
      <c r="F5" t="str">
        <f ca="1">IF(COUNT(INDIRECT("'" &amp; B5 &amp; "'!" &amp; "$S$2"))=1,"YES","")</f>
        <v>YES</v>
      </c>
      <c r="G5" cm="1">
        <f t="array" aca="1" ref="G5" ca="1">INDIRECT("'" &amp; B5 &amp; "'!" &amp; "$s$2")</f>
        <v>21</v>
      </c>
    </row>
    <row r="6" spans="1:12" x14ac:dyDescent="0.2">
      <c r="A6" s="49">
        <v>3</v>
      </c>
      <c r="B6" s="40" t="s">
        <v>103</v>
      </c>
      <c r="C6" t="str" cm="1">
        <f t="array" aca="1" ref="C6" ca="1">INDIRECT("'" &amp; B6 &amp; "'!" &amp; "$J$3")</f>
        <v>NO</v>
      </c>
      <c r="D6" t="str" cm="1">
        <f t="array" aca="1" ref="D6" ca="1">INDIRECT("'" &amp; B6 &amp; "'!" &amp; "$k$3")</f>
        <v/>
      </c>
      <c r="F6" t="str">
        <f t="shared" ref="F6:F71" ca="1" si="0">IF(COUNT(INDIRECT("'" &amp; B6 &amp; "'!" &amp; "$S$2"))=1,"YES","")</f>
        <v/>
      </c>
      <c r="G6" t="str" cm="1">
        <f t="array" aca="1" ref="G6" ca="1">INDIRECT("'" &amp; B6 &amp; "'!" &amp; "$s$2")</f>
        <v/>
      </c>
      <c r="I6" t="s">
        <v>90</v>
      </c>
    </row>
    <row r="7" spans="1:12" x14ac:dyDescent="0.2">
      <c r="A7" s="49">
        <v>4</v>
      </c>
      <c r="B7" s="40" t="s">
        <v>104</v>
      </c>
      <c r="C7" t="str" cm="1">
        <f t="array" aca="1" ref="C7" ca="1">INDIRECT("'" &amp; B7 &amp; "'!" &amp; "$J$3")</f>
        <v>NO</v>
      </c>
      <c r="D7" t="str" cm="1">
        <f t="array" aca="1" ref="D7" ca="1">INDIRECT("'" &amp; B7 &amp; "'!" &amp; "$k$3")</f>
        <v/>
      </c>
      <c r="F7" t="str">
        <f t="shared" ca="1" si="0"/>
        <v/>
      </c>
      <c r="G7" t="str" cm="1">
        <f t="array" aca="1" ref="G7" ca="1">INDIRECT("'" &amp; B7 &amp; "'!" &amp; "$s$2")</f>
        <v/>
      </c>
      <c r="I7" t="s">
        <v>91</v>
      </c>
    </row>
    <row r="8" spans="1:12" x14ac:dyDescent="0.2">
      <c r="A8" s="49">
        <v>5</v>
      </c>
      <c r="B8" s="40" t="s">
        <v>105</v>
      </c>
      <c r="C8" t="str" cm="1">
        <f t="array" aca="1" ref="C8" ca="1">INDIRECT("'" &amp; B8 &amp; "'!" &amp; "$J$3")</f>
        <v>NO</v>
      </c>
      <c r="D8" t="str" cm="1">
        <f t="array" aca="1" ref="D8" ca="1">INDIRECT("'" &amp; B8 &amp; "'!" &amp; "$k$3")</f>
        <v/>
      </c>
      <c r="F8" t="str">
        <f t="shared" ca="1" si="0"/>
        <v>YES</v>
      </c>
      <c r="G8" cm="1">
        <f t="array" aca="1" ref="G8" ca="1">INDIRECT("'" &amp; B8 &amp; "'!" &amp; "$s$2")</f>
        <v>5</v>
      </c>
    </row>
    <row r="9" spans="1:12" x14ac:dyDescent="0.2">
      <c r="A9" s="49">
        <v>6</v>
      </c>
      <c r="B9" s="40" t="s">
        <v>106</v>
      </c>
      <c r="C9" t="str" cm="1">
        <f t="array" aca="1" ref="C9" ca="1">INDIRECT("'" &amp; B9 &amp; "'!" &amp; "$J$3")</f>
        <v>NO</v>
      </c>
      <c r="D9" t="str" cm="1">
        <f t="array" aca="1" ref="D9" ca="1">INDIRECT("'" &amp; B9 &amp; "'!" &amp; "$k$3")</f>
        <v/>
      </c>
      <c r="F9" t="str">
        <f t="shared" ca="1" si="0"/>
        <v/>
      </c>
      <c r="G9" t="str" cm="1">
        <f t="array" aca="1" ref="G9" ca="1">INDIRECT("'" &amp; B9 &amp; "'!" &amp; "$s$2")</f>
        <v/>
      </c>
    </row>
    <row r="10" spans="1:12" x14ac:dyDescent="0.2">
      <c r="A10" s="49">
        <v>7</v>
      </c>
      <c r="B10" s="40" t="s">
        <v>107</v>
      </c>
      <c r="C10" t="str" cm="1">
        <f t="array" aca="1" ref="C10" ca="1">INDIRECT("'" &amp; B10 &amp; "'!" &amp; "$J$3")</f>
        <v>NO</v>
      </c>
      <c r="D10" t="str" cm="1">
        <f t="array" aca="1" ref="D10" ca="1">INDIRECT("'" &amp; B10 &amp; "'!" &amp; "$k$3")</f>
        <v/>
      </c>
      <c r="F10" t="str">
        <f t="shared" ca="1" si="0"/>
        <v>YES</v>
      </c>
      <c r="G10" cm="1">
        <f t="array" aca="1" ref="G10" ca="1">INDIRECT("'" &amp; B10 &amp; "'!" &amp; "$s$2")</f>
        <v>7</v>
      </c>
    </row>
    <row r="11" spans="1:12" x14ac:dyDescent="0.2">
      <c r="A11" s="49">
        <v>8</v>
      </c>
      <c r="B11" s="40" t="s">
        <v>131</v>
      </c>
      <c r="C11" t="str" cm="1">
        <f t="array" aca="1" ref="C11" ca="1">INDIRECT("'" &amp; B11 &amp; "'!" &amp; "$J$3")</f>
        <v>NO</v>
      </c>
      <c r="D11" t="str" cm="1">
        <f t="array" aca="1" ref="D11" ca="1">INDIRECT("'" &amp; B11 &amp; "'!" &amp; "$k$3")</f>
        <v/>
      </c>
      <c r="F11" t="str">
        <f t="shared" ca="1" si="0"/>
        <v/>
      </c>
      <c r="G11" t="str" cm="1">
        <f t="array" aca="1" ref="G11" ca="1">INDIRECT("'" &amp; B11 &amp; "'!" &amp; "$s$2")</f>
        <v/>
      </c>
    </row>
    <row r="12" spans="1:12" x14ac:dyDescent="0.2">
      <c r="A12" s="49">
        <v>9</v>
      </c>
      <c r="B12" s="40" t="s">
        <v>108</v>
      </c>
      <c r="C12" t="str" cm="1">
        <f t="array" aca="1" ref="C12" ca="1">INDIRECT("'" &amp; B12 &amp; "'!" &amp; "$J$3")</f>
        <v>NO</v>
      </c>
      <c r="D12" t="str" cm="1">
        <f t="array" aca="1" ref="D12" ca="1">INDIRECT("'" &amp; B12 &amp; "'!" &amp; "$k$3")</f>
        <v/>
      </c>
      <c r="F12" t="str">
        <f t="shared" ca="1" si="0"/>
        <v/>
      </c>
      <c r="G12" t="str" cm="1">
        <f t="array" aca="1" ref="G12" ca="1">INDIRECT("'" &amp; B12 &amp; "'!" &amp; "$s$2")</f>
        <v/>
      </c>
    </row>
    <row r="13" spans="1:12" x14ac:dyDescent="0.2">
      <c r="A13" s="49">
        <v>10</v>
      </c>
      <c r="B13" s="40" t="s">
        <v>109</v>
      </c>
      <c r="C13" t="str" cm="1">
        <f t="array" aca="1" ref="C13" ca="1">INDIRECT("'" &amp; B13 &amp; "'!" &amp; "$J$3")</f>
        <v>NO</v>
      </c>
      <c r="D13" t="str" cm="1">
        <f t="array" aca="1" ref="D13" ca="1">INDIRECT("'" &amp; B13 &amp; "'!" &amp; "$k$3")</f>
        <v/>
      </c>
      <c r="F13" t="str">
        <f t="shared" ca="1" si="0"/>
        <v>YES</v>
      </c>
      <c r="G13" cm="1">
        <f t="array" aca="1" ref="G13" ca="1">INDIRECT("'" &amp; B13 &amp; "'!" &amp; "$s$2")</f>
        <v>19</v>
      </c>
    </row>
    <row r="14" spans="1:12" x14ac:dyDescent="0.2">
      <c r="A14" s="49"/>
      <c r="B14" s="40" t="s">
        <v>162</v>
      </c>
      <c r="C14" t="str" cm="1">
        <f t="array" aca="1" ref="C14" ca="1">INDIRECT("'" &amp; B14 &amp; "'!" &amp; "$J$3")</f>
        <v>NO</v>
      </c>
      <c r="D14" t="str" cm="1">
        <f t="array" aca="1" ref="D14" ca="1">INDIRECT("'" &amp; B14 &amp; "'!" &amp; "$k$3")</f>
        <v/>
      </c>
      <c r="F14" t="str">
        <f t="shared" ca="1" si="0"/>
        <v/>
      </c>
      <c r="G14" t="str" cm="1">
        <f t="array" aca="1" ref="G14" ca="1">INDIRECT("'" &amp; B14 &amp; "'!" &amp; "$s$2")</f>
        <v/>
      </c>
    </row>
    <row r="15" spans="1:12" x14ac:dyDescent="0.2">
      <c r="A15" s="49">
        <v>11</v>
      </c>
      <c r="B15" s="40" t="s">
        <v>110</v>
      </c>
      <c r="C15" t="str" cm="1">
        <f t="array" aca="1" ref="C15" ca="1">INDIRECT("'" &amp; B15 &amp; "'!" &amp; "$J$3")</f>
        <v>YES</v>
      </c>
      <c r="D15" t="str" cm="1">
        <f t="array" aca="1" ref="D15" ca="1">INDIRECT("'" &amp; B15 &amp; "'!" &amp; "$k$3")</f>
        <v>Good</v>
      </c>
      <c r="F15" t="str">
        <f t="shared" ca="1" si="0"/>
        <v/>
      </c>
      <c r="G15" t="str" cm="1">
        <f t="array" aca="1" ref="G15" ca="1">INDIRECT("'" &amp; B15 &amp; "'!" &amp; "$s$2")</f>
        <v/>
      </c>
    </row>
    <row r="16" spans="1:12" x14ac:dyDescent="0.2">
      <c r="A16" s="49">
        <v>12</v>
      </c>
      <c r="B16" s="40" t="s">
        <v>111</v>
      </c>
      <c r="C16" t="str" cm="1">
        <f t="array" aca="1" ref="C16" ca="1">INDIRECT("'" &amp; B16 &amp; "'!" &amp; "$J$3")</f>
        <v>YES</v>
      </c>
      <c r="D16" t="str" cm="1">
        <f t="array" aca="1" ref="D16" ca="1">INDIRECT("'" &amp; B16 &amp; "'!" &amp; "$k$3")</f>
        <v>Good</v>
      </c>
      <c r="F16" t="str">
        <f t="shared" ca="1" si="0"/>
        <v/>
      </c>
      <c r="G16" t="str" cm="1">
        <f t="array" aca="1" ref="G16" ca="1">INDIRECT("'" &amp; B16 &amp; "'!" &amp; "$s$2")</f>
        <v/>
      </c>
      <c r="L16" s="40"/>
    </row>
    <row r="17" spans="1:12" x14ac:dyDescent="0.2">
      <c r="A17" s="49">
        <v>13</v>
      </c>
      <c r="B17" s="40" t="s">
        <v>112</v>
      </c>
      <c r="C17" t="str" cm="1">
        <f t="array" aca="1" ref="C17" ca="1">INDIRECT("'" &amp; B17 &amp; "'!" &amp; "$J$3")</f>
        <v>YES</v>
      </c>
      <c r="D17" t="str" cm="1">
        <f t="array" aca="1" ref="D17" ca="1">INDIRECT("'" &amp; B17 &amp; "'!" &amp; "$k$3")</f>
        <v>Good</v>
      </c>
      <c r="F17" t="str">
        <f t="shared" ca="1" si="0"/>
        <v>YES</v>
      </c>
      <c r="G17" cm="1">
        <f t="array" aca="1" ref="G17" ca="1">INDIRECT("'" &amp; B17 &amp; "'!" &amp; "$s$2")</f>
        <v>14</v>
      </c>
      <c r="L17" s="40"/>
    </row>
    <row r="18" spans="1:12" x14ac:dyDescent="0.2">
      <c r="A18" s="49">
        <v>14</v>
      </c>
      <c r="B18" s="40" t="s">
        <v>113</v>
      </c>
      <c r="C18" t="str" cm="1">
        <f t="array" aca="1" ref="C18" ca="1">INDIRECT("'" &amp; B18 &amp; "'!" &amp; "$J$3")</f>
        <v>YES</v>
      </c>
      <c r="D18" t="str" cm="1">
        <f t="array" aca="1" ref="D18" ca="1">INDIRECT("'" &amp; B18 &amp; "'!" &amp; "$k$3")</f>
        <v>Good</v>
      </c>
      <c r="F18" t="str">
        <f t="shared" ca="1" si="0"/>
        <v>YES</v>
      </c>
      <c r="G18" cm="1">
        <f t="array" aca="1" ref="G18" ca="1">INDIRECT("'" &amp; B18 &amp; "'!" &amp; "$s$2")</f>
        <v>14</v>
      </c>
      <c r="L18" s="40"/>
    </row>
    <row r="19" spans="1:12" x14ac:dyDescent="0.2">
      <c r="A19" s="49">
        <v>15</v>
      </c>
      <c r="B19" s="40" t="s">
        <v>114</v>
      </c>
      <c r="C19" t="str" cm="1">
        <f t="array" aca="1" ref="C19" ca="1">INDIRECT("'" &amp; B19 &amp; "'!" &amp; "$J$3")</f>
        <v>NO</v>
      </c>
      <c r="D19" t="str" cm="1">
        <f t="array" aca="1" ref="D19" ca="1">INDIRECT("'" &amp; B19 &amp; "'!" &amp; "$k$3")</f>
        <v/>
      </c>
      <c r="F19" t="str">
        <f t="shared" ca="1" si="0"/>
        <v/>
      </c>
      <c r="G19" t="str" cm="1">
        <f t="array" aca="1" ref="G19" ca="1">INDIRECT("'" &amp; B19 &amp; "'!" &amp; "$s$2")</f>
        <v/>
      </c>
      <c r="L19" s="40"/>
    </row>
    <row r="20" spans="1:12" x14ac:dyDescent="0.2">
      <c r="A20" s="49">
        <v>16</v>
      </c>
      <c r="B20" s="40" t="s">
        <v>118</v>
      </c>
      <c r="C20" t="str" cm="1">
        <f t="array" aca="1" ref="C20" ca="1">INDIRECT("'" &amp; B20 &amp; "'!" &amp; "$J$3")</f>
        <v>YES</v>
      </c>
      <c r="D20" t="str" cm="1">
        <f t="array" aca="1" ref="D20" ca="1">INDIRECT("'" &amp; B20 &amp; "'!" &amp; "$k$3")</f>
        <v>Good</v>
      </c>
      <c r="F20" t="str">
        <f ca="1">IF(COUNT(INDIRECT("'" &amp; B20 &amp; "'!" &amp; "$S$2"))=1,"YES","")</f>
        <v/>
      </c>
      <c r="G20" t="str" cm="1">
        <f t="array" aca="1" ref="G20" ca="1">INDIRECT("'" &amp; B20 &amp; "'!" &amp; "$s$2")</f>
        <v/>
      </c>
    </row>
    <row r="21" spans="1:12" x14ac:dyDescent="0.2">
      <c r="A21" s="49">
        <v>17</v>
      </c>
      <c r="B21" s="40" t="s">
        <v>163</v>
      </c>
      <c r="C21" t="str" cm="1">
        <f t="array" aca="1" ref="C21" ca="1">INDIRECT("'" &amp; B21 &amp; "'!" &amp; "$J$3")</f>
        <v>NO</v>
      </c>
      <c r="D21" t="str" cm="1">
        <f t="array" aca="1" ref="D21" ca="1">INDIRECT("'" &amp; B21 &amp; "'!" &amp; "$k$3")</f>
        <v/>
      </c>
      <c r="F21" t="str">
        <f ca="1">IF(COUNT(INDIRECT("'" &amp; B21 &amp; "'!" &amp; "$S$2"))=1,"YES","")</f>
        <v>YES</v>
      </c>
      <c r="G21" cm="1">
        <f t="array" aca="1" ref="G21" ca="1">INDIRECT("'" &amp; B21 &amp; "'!" &amp; "$s$2")</f>
        <v>5</v>
      </c>
    </row>
    <row r="22" spans="1:12" x14ac:dyDescent="0.2">
      <c r="A22" s="49">
        <v>18</v>
      </c>
      <c r="B22" s="40" t="s">
        <v>116</v>
      </c>
      <c r="C22" t="str" cm="1">
        <f t="array" aca="1" ref="C22" ca="1">INDIRECT("'" &amp; B22 &amp; "'!" &amp; "$J$3")</f>
        <v>NO</v>
      </c>
      <c r="D22" t="str" cm="1">
        <f t="array" aca="1" ref="D22" ca="1">INDIRECT("'" &amp; B22 &amp; "'!" &amp; "$k$3")</f>
        <v/>
      </c>
      <c r="F22" t="str">
        <f ca="1">IF(COUNT(INDIRECT("'" &amp; B22 &amp; "'!" &amp; "$S$2"))=1,"YES","")</f>
        <v/>
      </c>
      <c r="G22" t="str" cm="1">
        <f t="array" aca="1" ref="G22" ca="1">INDIRECT("'" &amp; B22 &amp; "'!" &amp; "$s$2")</f>
        <v/>
      </c>
    </row>
    <row r="23" spans="1:12" x14ac:dyDescent="0.2">
      <c r="A23" s="49">
        <v>19</v>
      </c>
      <c r="B23" s="40" t="s">
        <v>115</v>
      </c>
      <c r="C23" t="str" cm="1">
        <f t="array" aca="1" ref="C23" ca="1">INDIRECT("'" &amp; B23 &amp; "'!" &amp; "$J$3")</f>
        <v>YES</v>
      </c>
      <c r="D23" t="str" cm="1">
        <f t="array" aca="1" ref="D23" ca="1">INDIRECT("'" &amp; B23 &amp; "'!" &amp; "$k$3")</f>
        <v>Good</v>
      </c>
      <c r="F23" t="str">
        <f ca="1">IF(COUNT(INDIRECT("'" &amp; B23 &amp; "'!" &amp; "$S$2"))=1,"YES","")</f>
        <v>YES</v>
      </c>
      <c r="G23" cm="1">
        <f t="array" aca="1" ref="G23" ca="1">INDIRECT("'" &amp; B23 &amp; "'!" &amp; "$s$2")</f>
        <v>18</v>
      </c>
    </row>
    <row r="24" spans="1:12" x14ac:dyDescent="0.2">
      <c r="A24" s="49">
        <v>20</v>
      </c>
      <c r="B24" s="40" t="s">
        <v>119</v>
      </c>
      <c r="C24" t="str" cm="1">
        <f t="array" aca="1" ref="C24" ca="1">INDIRECT("'" &amp; B24 &amp; "'!" &amp; "$J$3")</f>
        <v>NO</v>
      </c>
      <c r="D24" t="str" cm="1">
        <f t="array" aca="1" ref="D24" ca="1">INDIRECT("'" &amp; B24 &amp; "'!" &amp; "$k$3")</f>
        <v/>
      </c>
      <c r="F24" t="str">
        <f t="shared" ca="1" si="0"/>
        <v/>
      </c>
      <c r="G24" t="str" cm="1">
        <f t="array" aca="1" ref="G24" ca="1">INDIRECT("'" &amp; B24 &amp; "'!" &amp; "$s$2")</f>
        <v/>
      </c>
    </row>
    <row r="25" spans="1:12" x14ac:dyDescent="0.2">
      <c r="A25" s="49">
        <v>21</v>
      </c>
      <c r="B25" s="40" t="s">
        <v>120</v>
      </c>
      <c r="C25" t="str" cm="1">
        <f t="array" aca="1" ref="C25" ca="1">INDIRECT("'" &amp; B25 &amp; "'!" &amp; "$J$3")</f>
        <v>NO</v>
      </c>
      <c r="D25" t="str" cm="1">
        <f t="array" aca="1" ref="D25" ca="1">INDIRECT("'" &amp; B25 &amp; "'!" &amp; "$k$3")</f>
        <v/>
      </c>
      <c r="F25" t="str">
        <f t="shared" ca="1" si="0"/>
        <v/>
      </c>
      <c r="G25" t="str" cm="1">
        <f t="array" aca="1" ref="G25" ca="1">INDIRECT("'" &amp; B25 &amp; "'!" &amp; "$s$2")</f>
        <v/>
      </c>
    </row>
    <row r="26" spans="1:12" x14ac:dyDescent="0.2">
      <c r="A26" s="49">
        <v>22</v>
      </c>
      <c r="B26" s="40" t="s">
        <v>121</v>
      </c>
      <c r="C26" t="str" cm="1">
        <f t="array" aca="1" ref="C26" ca="1">INDIRECT("'" &amp; B26 &amp; "'!" &amp; "$J$3")</f>
        <v>NO</v>
      </c>
      <c r="D26" t="str" cm="1">
        <f t="array" aca="1" ref="D26" ca="1">INDIRECT("'" &amp; B26 &amp; "'!" &amp; "$k$3")</f>
        <v/>
      </c>
      <c r="F26" t="str">
        <f t="shared" ca="1" si="0"/>
        <v/>
      </c>
      <c r="G26" t="str" cm="1">
        <f t="array" aca="1" ref="G26" ca="1">INDIRECT("'" &amp; B26 &amp; "'!" &amp; "$s$2")</f>
        <v/>
      </c>
    </row>
    <row r="27" spans="1:12" x14ac:dyDescent="0.2">
      <c r="A27" s="49">
        <v>23</v>
      </c>
      <c r="B27" s="40" t="s">
        <v>122</v>
      </c>
      <c r="C27" t="str" cm="1">
        <f t="array" aca="1" ref="C27" ca="1">INDIRECT("'" &amp; B27 &amp; "'!" &amp; "$J$3")</f>
        <v>NO</v>
      </c>
      <c r="D27" t="str" cm="1">
        <f t="array" aca="1" ref="D27" ca="1">INDIRECT("'" &amp; B27 &amp; "'!" &amp; "$k$3")</f>
        <v/>
      </c>
      <c r="F27" t="str">
        <f t="shared" ca="1" si="0"/>
        <v/>
      </c>
      <c r="G27" t="str" cm="1">
        <f t="array" aca="1" ref="G27" ca="1">INDIRECT("'" &amp; B27 &amp; "'!" &amp; "$s$2")</f>
        <v/>
      </c>
    </row>
    <row r="28" spans="1:12" x14ac:dyDescent="0.2">
      <c r="A28" s="49"/>
      <c r="B28" s="48" t="s">
        <v>165</v>
      </c>
      <c r="C28" t="str" cm="1">
        <f t="array" aca="1" ref="C28" ca="1">INDIRECT("'" &amp; B28 &amp; "'!" &amp; "$J$3")</f>
        <v>NO</v>
      </c>
      <c r="D28" t="str" cm="1">
        <f t="array" aca="1" ref="D28" ca="1">INDIRECT("'" &amp; B28 &amp; "'!" &amp; "$k$3")</f>
        <v/>
      </c>
      <c r="F28" t="str">
        <f t="shared" ref="F28" ca="1" si="1">IF(COUNT(INDIRECT("'" &amp; B28 &amp; "'!" &amp; "$S$2"))=1,"YES","")</f>
        <v/>
      </c>
      <c r="G28" t="str" cm="1">
        <f t="array" aca="1" ref="G28" ca="1">INDIRECT("'" &amp; B28 &amp; "'!" &amp; "$s$2")</f>
        <v/>
      </c>
    </row>
    <row r="29" spans="1:12" x14ac:dyDescent="0.2">
      <c r="A29" s="49">
        <v>24</v>
      </c>
      <c r="B29" s="40" t="s">
        <v>123</v>
      </c>
      <c r="C29" t="str" cm="1">
        <f t="array" aca="1" ref="C29" ca="1">INDIRECT("'" &amp; B29 &amp; "'!" &amp; "$J$3")</f>
        <v>NO</v>
      </c>
      <c r="D29" t="str" cm="1">
        <f t="array" aca="1" ref="D29" ca="1">INDIRECT("'" &amp; B29 &amp; "'!" &amp; "$k$3")</f>
        <v/>
      </c>
      <c r="F29" t="str">
        <f t="shared" ca="1" si="0"/>
        <v/>
      </c>
      <c r="G29" t="str" cm="1">
        <f t="array" aca="1" ref="G29" ca="1">INDIRECT("'" &amp; B29 &amp; "'!" &amp; "$s$2")</f>
        <v/>
      </c>
    </row>
    <row r="30" spans="1:12" x14ac:dyDescent="0.2">
      <c r="A30" s="49">
        <v>25</v>
      </c>
      <c r="B30" s="40" t="s">
        <v>124</v>
      </c>
      <c r="C30" t="str" cm="1">
        <f t="array" aca="1" ref="C30" ca="1">INDIRECT("'" &amp; B30 &amp; "'!" &amp; "$J$3")</f>
        <v>NO</v>
      </c>
      <c r="D30" t="str" cm="1">
        <f t="array" aca="1" ref="D30" ca="1">INDIRECT("'" &amp; B30 &amp; "'!" &amp; "$k$3")</f>
        <v/>
      </c>
      <c r="F30" t="str">
        <f t="shared" ca="1" si="0"/>
        <v/>
      </c>
      <c r="G30" t="str" cm="1">
        <f t="array" aca="1" ref="G30" ca="1">INDIRECT("'" &amp; B30 &amp; "'!" &amp; "$s$2")</f>
        <v/>
      </c>
    </row>
    <row r="31" spans="1:12" x14ac:dyDescent="0.2">
      <c r="A31" s="49">
        <v>26</v>
      </c>
      <c r="B31" s="40" t="s">
        <v>125</v>
      </c>
      <c r="C31" t="str" cm="1">
        <f t="array" aca="1" ref="C31" ca="1">INDIRECT("'" &amp; B31 &amp; "'!" &amp; "$J$3")</f>
        <v>NO</v>
      </c>
      <c r="D31" t="str" cm="1">
        <f t="array" aca="1" ref="D31" ca="1">INDIRECT("'" &amp; B31 &amp; "'!" &amp; "$k$3")</f>
        <v/>
      </c>
      <c r="F31" t="str">
        <f t="shared" ca="1" si="0"/>
        <v/>
      </c>
      <c r="G31" t="str" cm="1">
        <f t="array" aca="1" ref="G31" ca="1">INDIRECT("'" &amp; B31 &amp; "'!" &amp; "$s$2")</f>
        <v/>
      </c>
    </row>
    <row r="32" spans="1:12" x14ac:dyDescent="0.2">
      <c r="A32" s="49">
        <v>27</v>
      </c>
      <c r="B32" s="40" t="s">
        <v>126</v>
      </c>
      <c r="C32" t="str" cm="1">
        <f t="array" aca="1" ref="C32" ca="1">INDIRECT("'" &amp; B32 &amp; "'!" &amp; "$J$3")</f>
        <v>NO</v>
      </c>
      <c r="D32" t="str" cm="1">
        <f t="array" aca="1" ref="D32" ca="1">INDIRECT("'" &amp; B32 &amp; "'!" &amp; "$k$3")</f>
        <v/>
      </c>
      <c r="F32" t="str">
        <f t="shared" ca="1" si="0"/>
        <v>YES</v>
      </c>
      <c r="G32" cm="1">
        <f t="array" aca="1" ref="G32" ca="1">INDIRECT("'" &amp; B32 &amp; "'!" &amp; "$s$2")</f>
        <v>16</v>
      </c>
    </row>
    <row r="33" spans="1:10" x14ac:dyDescent="0.2">
      <c r="A33" s="49">
        <v>28</v>
      </c>
      <c r="B33" s="40" t="s">
        <v>127</v>
      </c>
      <c r="C33" t="str" cm="1">
        <f t="array" aca="1" ref="C33" ca="1">INDIRECT("'" &amp; B33 &amp; "'!" &amp; "$J$3")</f>
        <v>NO</v>
      </c>
      <c r="D33" t="str" cm="1">
        <f t="array" aca="1" ref="D33" ca="1">INDIRECT("'" &amp; B33 &amp; "'!" &amp; "$k$3")</f>
        <v/>
      </c>
      <c r="F33" t="str">
        <f t="shared" ca="1" si="0"/>
        <v/>
      </c>
      <c r="G33" t="str" cm="1">
        <f t="array" aca="1" ref="G33" ca="1">INDIRECT("'" &amp; B33 &amp; "'!" &amp; "$s$2")</f>
        <v/>
      </c>
    </row>
    <row r="34" spans="1:10" x14ac:dyDescent="0.2">
      <c r="A34" s="49">
        <v>29</v>
      </c>
      <c r="B34" s="40" t="s">
        <v>128</v>
      </c>
      <c r="C34" t="str" cm="1">
        <f t="array" aca="1" ref="C34" ca="1">INDIRECT("'" &amp; B34 &amp; "'!" &amp; "$J$3")</f>
        <v>YES</v>
      </c>
      <c r="D34" t="str" cm="1">
        <f t="array" aca="1" ref="D34" ca="1">INDIRECT("'" &amp; B34 &amp; "'!" &amp; "$k$3")</f>
        <v>Good</v>
      </c>
      <c r="F34" t="str">
        <f t="shared" ca="1" si="0"/>
        <v>YES</v>
      </c>
      <c r="G34" cm="1">
        <f t="array" aca="1" ref="G34" ca="1">INDIRECT("'" &amp; B34 &amp; "'!" &amp; "$s$2")</f>
        <v>12</v>
      </c>
      <c r="J34" s="18"/>
    </row>
    <row r="35" spans="1:10" x14ac:dyDescent="0.2">
      <c r="A35" s="49">
        <v>30</v>
      </c>
      <c r="B35" s="40" t="s">
        <v>129</v>
      </c>
      <c r="C35" t="str" cm="1">
        <f t="array" aca="1" ref="C35" ca="1">INDIRECT("'" &amp; B35 &amp; "'!" &amp; "$J$3")</f>
        <v>NO</v>
      </c>
      <c r="D35" t="str" cm="1">
        <f t="array" aca="1" ref="D35" ca="1">INDIRECT("'" &amp; B35 &amp; "'!" &amp; "$k$3")</f>
        <v/>
      </c>
      <c r="F35" t="str">
        <f t="shared" ca="1" si="0"/>
        <v>YES</v>
      </c>
      <c r="G35" cm="1">
        <f t="array" aca="1" ref="G35" ca="1">INDIRECT("'" &amp; B35 &amp; "'!" &amp; "$s$2")</f>
        <v>8</v>
      </c>
    </row>
    <row r="36" spans="1:10" x14ac:dyDescent="0.2">
      <c r="A36" s="49">
        <v>31</v>
      </c>
      <c r="B36" s="40" t="s">
        <v>130</v>
      </c>
      <c r="C36" t="str" cm="1">
        <f t="array" aca="1" ref="C36" ca="1">INDIRECT("'" &amp; B36 &amp; "'!" &amp; "$J$3")</f>
        <v>YES</v>
      </c>
      <c r="D36" t="str" cm="1">
        <f t="array" aca="1" ref="D36" ca="1">INDIRECT("'" &amp; B36 &amp; "'!" &amp; "$k$3")</f>
        <v>Good</v>
      </c>
      <c r="F36" t="str">
        <f t="shared" ca="1" si="0"/>
        <v/>
      </c>
      <c r="G36" t="str" cm="1">
        <f t="array" aca="1" ref="G36" ca="1">INDIRECT("'" &amp; B36 &amp; "'!" &amp; "$s$2")</f>
        <v/>
      </c>
      <c r="J36" s="18"/>
    </row>
    <row r="37" spans="1:10" x14ac:dyDescent="0.2">
      <c r="A37" s="49">
        <v>32</v>
      </c>
      <c r="B37" s="40" t="s">
        <v>155</v>
      </c>
      <c r="C37" t="str" cm="1">
        <f t="array" aca="1" ref="C37" ca="1">INDIRECT("'" &amp; B37 &amp; "'!" &amp; "$J$3")</f>
        <v>NO</v>
      </c>
      <c r="D37" t="str" cm="1">
        <f t="array" aca="1" ref="D37" ca="1">INDIRECT("'" &amp; B37 &amp; "'!" &amp; "$k$3")</f>
        <v/>
      </c>
      <c r="F37" t="str">
        <f t="shared" ca="1" si="0"/>
        <v/>
      </c>
      <c r="G37" t="str" cm="1">
        <f t="array" aca="1" ref="G37" ca="1">INDIRECT("'" &amp; B37 &amp; "'!" &amp; "$s$2")</f>
        <v/>
      </c>
      <c r="J37" s="18"/>
    </row>
    <row r="38" spans="1:10" x14ac:dyDescent="0.2">
      <c r="A38" s="49">
        <v>33</v>
      </c>
      <c r="B38" s="40" t="s">
        <v>154</v>
      </c>
      <c r="C38" t="str" cm="1">
        <f t="array" aca="1" ref="C38" ca="1">INDIRECT("'" &amp; B38 &amp; "'!" &amp; "$J$3")</f>
        <v>NO</v>
      </c>
      <c r="D38" t="str" cm="1">
        <f t="array" aca="1" ref="D38" ca="1">INDIRECT("'" &amp; B38 &amp; "'!" &amp; "$k$3")</f>
        <v/>
      </c>
      <c r="F38" t="str">
        <f t="shared" ca="1" si="0"/>
        <v>YES</v>
      </c>
      <c r="G38" cm="1">
        <f t="array" aca="1" ref="G38" ca="1">INDIRECT("'" &amp; B38 &amp; "'!" &amp; "$s$2")</f>
        <v>5</v>
      </c>
      <c r="J38" s="18"/>
    </row>
    <row r="39" spans="1:10" x14ac:dyDescent="0.2">
      <c r="A39" s="49"/>
      <c r="B39" s="40" t="s">
        <v>170</v>
      </c>
      <c r="C39" t="str" cm="1">
        <f t="array" aca="1" ref="C39" ca="1">INDIRECT("'" &amp; B39 &amp; "'!" &amp; "$J$3")</f>
        <v>NO</v>
      </c>
      <c r="D39" t="str" cm="1">
        <f t="array" aca="1" ref="D39" ca="1">INDIRECT("'" &amp; B39 &amp; "'!" &amp; "$k$3")</f>
        <v/>
      </c>
      <c r="F39" t="str">
        <f t="shared" ca="1" si="0"/>
        <v/>
      </c>
      <c r="G39" t="str" cm="1">
        <f t="array" aca="1" ref="G39" ca="1">INDIRECT("'" &amp; B39 &amp; "'!" &amp; "$s$2")</f>
        <v/>
      </c>
      <c r="J39" s="18"/>
    </row>
    <row r="40" spans="1:10" x14ac:dyDescent="0.2">
      <c r="A40" s="49">
        <v>35</v>
      </c>
      <c r="B40" s="40" t="s">
        <v>171</v>
      </c>
      <c r="C40" t="str" cm="1">
        <f t="array" aca="1" ref="C40" ca="1">INDIRECT("'" &amp; B40 &amp; "'!" &amp; "$J$3")</f>
        <v>NO</v>
      </c>
      <c r="D40" t="str" cm="1">
        <f t="array" aca="1" ref="D40" ca="1">INDIRECT("'" &amp; B40 &amp; "'!" &amp; "$k$3")</f>
        <v/>
      </c>
      <c r="F40" t="str">
        <f t="shared" ca="1" si="0"/>
        <v/>
      </c>
      <c r="G40" t="str" cm="1">
        <f t="array" aca="1" ref="G40" ca="1">INDIRECT("'" &amp; B40 &amp; "'!" &amp; "$s$2")</f>
        <v/>
      </c>
      <c r="J40" s="18"/>
    </row>
    <row r="41" spans="1:10" x14ac:dyDescent="0.2">
      <c r="A41" s="49">
        <v>36</v>
      </c>
      <c r="B41" s="40" t="s">
        <v>133</v>
      </c>
      <c r="C41" t="str" cm="1">
        <f t="array" aca="1" ref="C41" ca="1">INDIRECT("'" &amp; B41 &amp; "'!" &amp; "$J$3")</f>
        <v>NO</v>
      </c>
      <c r="D41" t="str" cm="1">
        <f t="array" aca="1" ref="D41" ca="1">INDIRECT("'" &amp; B41 &amp; "'!" &amp; "$k$3")</f>
        <v/>
      </c>
      <c r="F41" t="str">
        <f t="shared" ca="1" si="0"/>
        <v/>
      </c>
      <c r="G41" t="str" cm="1">
        <f t="array" aca="1" ref="G41" ca="1">INDIRECT("'" &amp; B41 &amp; "'!" &amp; "$s$2")</f>
        <v/>
      </c>
      <c r="J41" s="18"/>
    </row>
    <row r="42" spans="1:10" x14ac:dyDescent="0.2">
      <c r="A42" s="49">
        <v>37</v>
      </c>
      <c r="B42" s="40" t="s">
        <v>134</v>
      </c>
      <c r="C42" t="str" cm="1">
        <f t="array" aca="1" ref="C42" ca="1">INDIRECT("'" &amp; B42 &amp; "'!" &amp; "$J$3")</f>
        <v>NO</v>
      </c>
      <c r="D42" t="str" cm="1">
        <f t="array" aca="1" ref="D42" ca="1">INDIRECT("'" &amp; B42 &amp; "'!" &amp; "$k$3")</f>
        <v/>
      </c>
      <c r="F42" t="str">
        <f t="shared" ca="1" si="0"/>
        <v/>
      </c>
      <c r="G42" t="str" cm="1">
        <f t="array" aca="1" ref="G42" ca="1">INDIRECT("'" &amp; B42 &amp; "'!" &amp; "$s$2")</f>
        <v/>
      </c>
      <c r="J42" s="18"/>
    </row>
    <row r="43" spans="1:10" x14ac:dyDescent="0.2">
      <c r="A43" s="49">
        <v>38</v>
      </c>
      <c r="B43" s="40" t="s">
        <v>135</v>
      </c>
      <c r="C43" t="str" cm="1">
        <f t="array" aca="1" ref="C43" ca="1">INDIRECT("'" &amp; B43 &amp; "'!" &amp; "$J$3")</f>
        <v>NO</v>
      </c>
      <c r="D43" t="str" cm="1">
        <f t="array" aca="1" ref="D43" ca="1">INDIRECT("'" &amp; B43 &amp; "'!" &amp; "$k$3")</f>
        <v/>
      </c>
      <c r="F43" t="str">
        <f t="shared" ca="1" si="0"/>
        <v/>
      </c>
      <c r="G43" t="str" cm="1">
        <f t="array" aca="1" ref="G43" ca="1">INDIRECT("'" &amp; B43 &amp; "'!" &amp; "$s$2")</f>
        <v/>
      </c>
      <c r="J43" s="18"/>
    </row>
    <row r="44" spans="1:10" x14ac:dyDescent="0.2">
      <c r="A44" s="49">
        <v>39</v>
      </c>
      <c r="B44" s="40" t="s">
        <v>136</v>
      </c>
      <c r="C44" t="str" cm="1">
        <f t="array" aca="1" ref="C44" ca="1">INDIRECT("'" &amp; B44 &amp; "'!" &amp; "$J$3")</f>
        <v>NO</v>
      </c>
      <c r="D44" t="str" cm="1">
        <f t="array" aca="1" ref="D44" ca="1">INDIRECT("'" &amp; B44 &amp; "'!" &amp; "$k$3")</f>
        <v/>
      </c>
      <c r="F44" t="str">
        <f t="shared" ca="1" si="0"/>
        <v/>
      </c>
      <c r="G44" t="str" cm="1">
        <f t="array" aca="1" ref="G44" ca="1">INDIRECT("'" &amp; B44 &amp; "'!" &amp; "$s$2")</f>
        <v/>
      </c>
      <c r="J44" s="18"/>
    </row>
    <row r="45" spans="1:10" x14ac:dyDescent="0.2">
      <c r="A45" s="49">
        <v>40</v>
      </c>
      <c r="B45" s="40" t="s">
        <v>137</v>
      </c>
      <c r="C45" t="str" cm="1">
        <f t="array" aca="1" ref="C45" ca="1">INDIRECT("'" &amp; B45 &amp; "'!" &amp; "$J$3")</f>
        <v>NO</v>
      </c>
      <c r="D45" t="str" cm="1">
        <f t="array" aca="1" ref="D45" ca="1">INDIRECT("'" &amp; B45 &amp; "'!" &amp; "$k$3")</f>
        <v/>
      </c>
      <c r="F45" t="str">
        <f t="shared" ca="1" si="0"/>
        <v/>
      </c>
      <c r="G45" t="str" cm="1">
        <f t="array" aca="1" ref="G45" ca="1">INDIRECT("'" &amp; B45 &amp; "'!" &amp; "$s$2")</f>
        <v/>
      </c>
      <c r="J45" s="18"/>
    </row>
    <row r="46" spans="1:10" x14ac:dyDescent="0.2">
      <c r="A46" s="49">
        <v>41</v>
      </c>
      <c r="B46" s="40" t="s">
        <v>138</v>
      </c>
      <c r="C46" t="str" cm="1">
        <f t="array" aca="1" ref="C46" ca="1">INDIRECT("'" &amp; B46 &amp; "'!" &amp; "$J$3")</f>
        <v>NO</v>
      </c>
      <c r="D46" t="str" cm="1">
        <f t="array" aca="1" ref="D46" ca="1">INDIRECT("'" &amp; B46 &amp; "'!" &amp; "$k$3")</f>
        <v/>
      </c>
      <c r="F46" t="str">
        <f t="shared" ca="1" si="0"/>
        <v/>
      </c>
      <c r="G46" t="str" cm="1">
        <f t="array" aca="1" ref="G46" ca="1">INDIRECT("'" &amp; B46 &amp; "'!" &amp; "$s$2")</f>
        <v/>
      </c>
      <c r="J46" s="18"/>
    </row>
    <row r="47" spans="1:10" x14ac:dyDescent="0.2">
      <c r="A47" s="49">
        <v>42</v>
      </c>
      <c r="B47" s="40" t="s">
        <v>139</v>
      </c>
      <c r="C47" t="str" cm="1">
        <f t="array" aca="1" ref="C47" ca="1">INDIRECT("'" &amp; B47 &amp; "'!" &amp; "$J$3")</f>
        <v>NO</v>
      </c>
      <c r="D47" t="str" cm="1">
        <f t="array" aca="1" ref="D47" ca="1">INDIRECT("'" &amp; B47 &amp; "'!" &amp; "$k$3")</f>
        <v/>
      </c>
      <c r="F47" t="str">
        <f t="shared" ca="1" si="0"/>
        <v/>
      </c>
      <c r="G47" t="str" cm="1">
        <f t="array" aca="1" ref="G47" ca="1">INDIRECT("'" &amp; B47 &amp; "'!" &amp; "$s$2")</f>
        <v/>
      </c>
    </row>
    <row r="48" spans="1:10" x14ac:dyDescent="0.2">
      <c r="A48" s="49">
        <v>43</v>
      </c>
      <c r="B48" s="40" t="s">
        <v>140</v>
      </c>
      <c r="C48" t="str" cm="1">
        <f t="array" aca="1" ref="C48" ca="1">INDIRECT("'" &amp; B48 &amp; "'!" &amp; "$J$3")</f>
        <v>NO</v>
      </c>
      <c r="D48" t="str" cm="1">
        <f t="array" aca="1" ref="D48" ca="1">INDIRECT("'" &amp; B48 &amp; "'!" &amp; "$k$3")</f>
        <v/>
      </c>
      <c r="F48" t="str">
        <f t="shared" ca="1" si="0"/>
        <v/>
      </c>
      <c r="G48" t="str" cm="1">
        <f t="array" aca="1" ref="G48" ca="1">INDIRECT("'" &amp; B48 &amp; "'!" &amp; "$s$2")</f>
        <v/>
      </c>
    </row>
    <row r="49" spans="1:7" x14ac:dyDescent="0.2">
      <c r="A49" s="49">
        <v>44</v>
      </c>
      <c r="B49" s="40" t="s">
        <v>141</v>
      </c>
      <c r="C49" t="str" cm="1">
        <f t="array" aca="1" ref="C49" ca="1">INDIRECT("'" &amp; B49 &amp; "'!" &amp; "$J$3")</f>
        <v>NO</v>
      </c>
      <c r="D49" t="str" cm="1">
        <f t="array" aca="1" ref="D49" ca="1">INDIRECT("'" &amp; B49 &amp; "'!" &amp; "$k$3")</f>
        <v/>
      </c>
      <c r="F49" t="str">
        <f t="shared" ca="1" si="0"/>
        <v/>
      </c>
      <c r="G49" t="str" cm="1">
        <f t="array" aca="1" ref="G49" ca="1">INDIRECT("'" &amp; B49 &amp; "'!" &amp; "$s$2")</f>
        <v/>
      </c>
    </row>
    <row r="50" spans="1:7" x14ac:dyDescent="0.2">
      <c r="A50" s="49">
        <v>45</v>
      </c>
      <c r="B50" s="40" t="s">
        <v>142</v>
      </c>
      <c r="C50" t="str" cm="1">
        <f t="array" aca="1" ref="C50" ca="1">INDIRECT("'" &amp; B50 &amp; "'!" &amp; "$J$3")</f>
        <v>NO</v>
      </c>
      <c r="D50" t="str" cm="1">
        <f t="array" aca="1" ref="D50" ca="1">INDIRECT("'" &amp; B50 &amp; "'!" &amp; "$k$3")</f>
        <v/>
      </c>
      <c r="F50" t="str">
        <f t="shared" ca="1" si="0"/>
        <v/>
      </c>
      <c r="G50" t="str" cm="1">
        <f t="array" aca="1" ref="G50" ca="1">INDIRECT("'" &amp; B50 &amp; "'!" &amp; "$s$2")</f>
        <v/>
      </c>
    </row>
    <row r="51" spans="1:7" x14ac:dyDescent="0.2">
      <c r="A51" s="49">
        <v>46</v>
      </c>
      <c r="B51" s="40" t="s">
        <v>143</v>
      </c>
      <c r="C51" t="str" cm="1">
        <f t="array" aca="1" ref="C51" ca="1">INDIRECT("'" &amp; B51 &amp; "'!" &amp; "$J$3")</f>
        <v>NO</v>
      </c>
      <c r="D51" t="str" cm="1">
        <f t="array" aca="1" ref="D51" ca="1">INDIRECT("'" &amp; B51 &amp; "'!" &amp; "$k$3")</f>
        <v/>
      </c>
      <c r="F51" t="str">
        <f t="shared" ca="1" si="0"/>
        <v>YES</v>
      </c>
      <c r="G51" cm="1">
        <f t="array" aca="1" ref="G51" ca="1">INDIRECT("'" &amp; B51 &amp; "'!" &amp; "$s$2")</f>
        <v>11</v>
      </c>
    </row>
    <row r="52" spans="1:7" x14ac:dyDescent="0.2">
      <c r="A52" s="49">
        <v>47</v>
      </c>
      <c r="B52" s="40" t="s">
        <v>144</v>
      </c>
      <c r="C52" t="str" cm="1">
        <f t="array" aca="1" ref="C52" ca="1">INDIRECT("'" &amp; B52 &amp; "'!" &amp; "$J$3")</f>
        <v>NO</v>
      </c>
      <c r="D52" t="str" cm="1">
        <f t="array" aca="1" ref="D52" ca="1">INDIRECT("'" &amp; B52 &amp; "'!" &amp; "$k$3")</f>
        <v/>
      </c>
      <c r="F52" t="str">
        <f t="shared" ca="1" si="0"/>
        <v>YES</v>
      </c>
      <c r="G52" cm="1">
        <f t="array" aca="1" ref="G52" ca="1">INDIRECT("'" &amp; B52 &amp; "'!" &amp; "$s$2")</f>
        <v>10</v>
      </c>
    </row>
    <row r="53" spans="1:7" x14ac:dyDescent="0.2">
      <c r="A53" s="49">
        <v>48</v>
      </c>
      <c r="B53" s="40" t="s">
        <v>145</v>
      </c>
      <c r="C53" t="str" cm="1">
        <f t="array" aca="1" ref="C53" ca="1">INDIRECT("'" &amp; B53 &amp; "'!" &amp; "$J$3")</f>
        <v>NO</v>
      </c>
      <c r="D53" t="str" cm="1">
        <f t="array" aca="1" ref="D53" ca="1">INDIRECT("'" &amp; B53 &amp; "'!" &amp; "$k$3")</f>
        <v/>
      </c>
      <c r="F53" t="str">
        <f t="shared" ca="1" si="0"/>
        <v>YES</v>
      </c>
      <c r="G53" cm="1">
        <f t="array" aca="1" ref="G53" ca="1">INDIRECT("'" &amp; B53 &amp; "'!" &amp; "$s$2")</f>
        <v>10</v>
      </c>
    </row>
    <row r="54" spans="1:7" x14ac:dyDescent="0.2">
      <c r="A54" s="49">
        <v>49</v>
      </c>
      <c r="B54" s="40" t="s">
        <v>146</v>
      </c>
      <c r="C54" t="str" cm="1">
        <f t="array" aca="1" ref="C54" ca="1">INDIRECT("'" &amp; B54 &amp; "'!" &amp; "$J$3")</f>
        <v>NO</v>
      </c>
      <c r="D54" t="str" cm="1">
        <f t="array" aca="1" ref="D54" ca="1">INDIRECT("'" &amp; B54 &amp; "'!" &amp; "$k$3")</f>
        <v/>
      </c>
      <c r="F54" t="str">
        <f t="shared" ca="1" si="0"/>
        <v>YES</v>
      </c>
      <c r="G54" cm="1">
        <f t="array" aca="1" ref="G54" ca="1">INDIRECT("'" &amp; B54 &amp; "'!" &amp; "$s$2")</f>
        <v>20</v>
      </c>
    </row>
    <row r="55" spans="1:7" x14ac:dyDescent="0.2">
      <c r="A55" s="49">
        <v>50</v>
      </c>
      <c r="B55" s="40" t="s">
        <v>147</v>
      </c>
      <c r="C55" t="str" cm="1">
        <f t="array" aca="1" ref="C55" ca="1">INDIRECT("'" &amp; B55 &amp; "'!" &amp; "$J$3")</f>
        <v>NO</v>
      </c>
      <c r="D55" t="str" cm="1">
        <f t="array" aca="1" ref="D55" ca="1">INDIRECT("'" &amp; B55 &amp; "'!" &amp; "$k$3")</f>
        <v/>
      </c>
      <c r="F55" t="str">
        <f t="shared" ca="1" si="0"/>
        <v/>
      </c>
      <c r="G55" t="str" cm="1">
        <f t="array" aca="1" ref="G55" ca="1">INDIRECT("'" &amp; B55 &amp; "'!" &amp; "$s$2")</f>
        <v/>
      </c>
    </row>
    <row r="56" spans="1:7" x14ac:dyDescent="0.2">
      <c r="A56" s="49">
        <v>51</v>
      </c>
      <c r="B56" s="40" t="s">
        <v>148</v>
      </c>
      <c r="C56" t="str" cm="1">
        <f t="array" aca="1" ref="C56" ca="1">INDIRECT("'" &amp; B56 &amp; "'!" &amp; "$J$3")</f>
        <v>NO</v>
      </c>
      <c r="D56" t="str" cm="1">
        <f t="array" aca="1" ref="D56" ca="1">INDIRECT("'" &amp; B56 &amp; "'!" &amp; "$k$3")</f>
        <v/>
      </c>
      <c r="F56" t="str">
        <f t="shared" ca="1" si="0"/>
        <v>YES</v>
      </c>
      <c r="G56" cm="1">
        <f t="array" aca="1" ref="G56" ca="1">INDIRECT("'" &amp; B56 &amp; "'!" &amp; "$s$2")</f>
        <v>26</v>
      </c>
    </row>
    <row r="57" spans="1:7" x14ac:dyDescent="0.2">
      <c r="A57" s="49">
        <v>52</v>
      </c>
      <c r="B57" s="40" t="s">
        <v>149</v>
      </c>
      <c r="C57" t="str" cm="1">
        <f t="array" aca="1" ref="C57" ca="1">INDIRECT("'" &amp; B57 &amp; "'!" &amp; "$J$3")</f>
        <v>NO</v>
      </c>
      <c r="D57" t="str" cm="1">
        <f t="array" aca="1" ref="D57" ca="1">INDIRECT("'" &amp; B57 &amp; "'!" &amp; "$k$3")</f>
        <v/>
      </c>
      <c r="F57" t="str">
        <f t="shared" ca="1" si="0"/>
        <v/>
      </c>
      <c r="G57" t="str" cm="1">
        <f t="array" aca="1" ref="G57" ca="1">INDIRECT("'" &amp; B57 &amp; "'!" &amp; "$s$2")</f>
        <v/>
      </c>
    </row>
    <row r="58" spans="1:7" x14ac:dyDescent="0.2">
      <c r="A58" s="49">
        <v>53</v>
      </c>
      <c r="B58" s="40" t="s">
        <v>152</v>
      </c>
      <c r="C58" t="str" cm="1">
        <f t="array" aca="1" ref="C58" ca="1">INDIRECT("'" &amp; B58 &amp; "'!" &amp; "$J$3")</f>
        <v>NO</v>
      </c>
      <c r="D58" t="str" cm="1">
        <f t="array" aca="1" ref="D58" ca="1">INDIRECT("'" &amp; B58 &amp; "'!" &amp; "$k$3")</f>
        <v/>
      </c>
      <c r="F58" t="str">
        <f t="shared" ca="1" si="0"/>
        <v>YES</v>
      </c>
      <c r="G58" cm="1">
        <f t="array" aca="1" ref="G58" ca="1">INDIRECT("'" &amp; B58 &amp; "'!" &amp; "$s$2")</f>
        <v>15</v>
      </c>
    </row>
    <row r="59" spans="1:7" x14ac:dyDescent="0.2">
      <c r="A59" s="49">
        <v>54</v>
      </c>
      <c r="B59" s="40" t="s">
        <v>151</v>
      </c>
      <c r="C59" t="str" cm="1">
        <f t="array" aca="1" ref="C59" ca="1">INDIRECT("'" &amp; B59 &amp; "'!" &amp; "$J$3")</f>
        <v>NO</v>
      </c>
      <c r="D59" t="str" cm="1">
        <f t="array" aca="1" ref="D59" ca="1">INDIRECT("'" &amp; B59 &amp; "'!" &amp; "$k$3")</f>
        <v/>
      </c>
      <c r="F59" t="str">
        <f t="shared" ca="1" si="0"/>
        <v/>
      </c>
      <c r="G59" t="str" cm="1">
        <f t="array" aca="1" ref="G59" ca="1">INDIRECT("'" &amp; B59 &amp; "'!" &amp; "$s$2")</f>
        <v/>
      </c>
    </row>
    <row r="60" spans="1:7" x14ac:dyDescent="0.2">
      <c r="A60" s="49">
        <v>55</v>
      </c>
      <c r="B60" s="40" t="s">
        <v>150</v>
      </c>
      <c r="C60" t="str" cm="1">
        <f t="array" aca="1" ref="C60" ca="1">INDIRECT("'" &amp; B60 &amp; "'!" &amp; "$J$3")</f>
        <v>NO</v>
      </c>
      <c r="D60" t="str" cm="1">
        <f t="array" aca="1" ref="D60" ca="1">INDIRECT("'" &amp; B60 &amp; "'!" &amp; "$k$3")</f>
        <v/>
      </c>
      <c r="F60" t="str">
        <f t="shared" ca="1" si="0"/>
        <v/>
      </c>
      <c r="G60" t="str" cm="1">
        <f t="array" aca="1" ref="G60" ca="1">INDIRECT("'" &amp; B60 &amp; "'!" &amp; "$s$2")</f>
        <v/>
      </c>
    </row>
    <row r="61" spans="1:7" x14ac:dyDescent="0.2">
      <c r="A61" s="49">
        <v>56</v>
      </c>
      <c r="B61" s="40" t="s">
        <v>166</v>
      </c>
      <c r="C61" t="str" cm="1">
        <f t="array" aca="1" ref="C61" ca="1">INDIRECT("'" &amp; B61 &amp; "'!" &amp; "$J$3")</f>
        <v>NO</v>
      </c>
      <c r="D61" t="str" cm="1">
        <f t="array" aca="1" ref="D61" ca="1">INDIRECT("'" &amp; B61 &amp; "'!" &amp; "$k$3")</f>
        <v/>
      </c>
      <c r="F61" t="str">
        <f t="shared" ca="1" si="0"/>
        <v/>
      </c>
      <c r="G61" t="str" cm="1">
        <f t="array" aca="1" ref="G61" ca="1">INDIRECT("'" &amp; B61 &amp; "'!" &amp; "$s$2")</f>
        <v/>
      </c>
    </row>
    <row r="62" spans="1:7" x14ac:dyDescent="0.2">
      <c r="A62" s="49">
        <v>57</v>
      </c>
      <c r="B62" s="40" t="s">
        <v>157</v>
      </c>
      <c r="C62" t="str" cm="1">
        <f t="array" aca="1" ref="C62" ca="1">INDIRECT("'" &amp; B62 &amp; "'!" &amp; "$J$3")</f>
        <v>NO</v>
      </c>
      <c r="D62" t="str" cm="1">
        <f t="array" aca="1" ref="D62" ca="1">INDIRECT("'" &amp; B62 &amp; "'!" &amp; "$k$3")</f>
        <v/>
      </c>
      <c r="F62" t="str">
        <f t="shared" ca="1" si="0"/>
        <v>YES</v>
      </c>
      <c r="G62" cm="1">
        <f t="array" aca="1" ref="G62" ca="1">INDIRECT("'" &amp; B62 &amp; "'!" &amp; "$s$2")</f>
        <v>18</v>
      </c>
    </row>
    <row r="63" spans="1:7" x14ac:dyDescent="0.2">
      <c r="A63" s="49">
        <v>58</v>
      </c>
      <c r="B63" s="40" t="s">
        <v>167</v>
      </c>
      <c r="C63" t="str" cm="1">
        <f t="array" aca="1" ref="C63" ca="1">INDIRECT("'" &amp; B63 &amp; "'!" &amp; "$J$3")</f>
        <v>NO</v>
      </c>
      <c r="D63" t="str" cm="1">
        <f t="array" aca="1" ref="D63" ca="1">INDIRECT("'" &amp; B63 &amp; "'!" &amp; "$k$3")</f>
        <v/>
      </c>
      <c r="F63" t="str">
        <f t="shared" ca="1" si="0"/>
        <v>YES</v>
      </c>
      <c r="G63" cm="1">
        <f t="array" aca="1" ref="G63" ca="1">INDIRECT("'" &amp; B63 &amp; "'!" &amp; "$s$2")</f>
        <v>27</v>
      </c>
    </row>
    <row r="64" spans="1:7" x14ac:dyDescent="0.2">
      <c r="A64" s="49">
        <v>59</v>
      </c>
      <c r="B64" s="40" t="s">
        <v>158</v>
      </c>
      <c r="C64" t="str" cm="1">
        <f t="array" aca="1" ref="C64" ca="1">INDIRECT("'" &amp; B64 &amp; "'!" &amp; "$J$3")</f>
        <v>NO</v>
      </c>
      <c r="D64" t="str" cm="1">
        <f t="array" aca="1" ref="D64" ca="1">INDIRECT("'" &amp; B64 &amp; "'!" &amp; "$k$3")</f>
        <v/>
      </c>
      <c r="F64" t="str">
        <f t="shared" ca="1" si="0"/>
        <v>YES</v>
      </c>
      <c r="G64" cm="1">
        <f t="array" aca="1" ref="G64" ca="1">INDIRECT("'" &amp; B64 &amp; "'!" &amp; "$s$2")</f>
        <v>28</v>
      </c>
    </row>
    <row r="65" spans="1:7" x14ac:dyDescent="0.2">
      <c r="A65" s="49">
        <v>60</v>
      </c>
      <c r="B65" s="40" t="s">
        <v>159</v>
      </c>
      <c r="C65" t="str" cm="1">
        <f t="array" aca="1" ref="C65" ca="1">INDIRECT("'" &amp; B65 &amp; "'!" &amp; "$J$3")</f>
        <v>NO</v>
      </c>
      <c r="D65" t="str" cm="1">
        <f t="array" aca="1" ref="D65" ca="1">INDIRECT("'" &amp; B65 &amp; "'!" &amp; "$k$3")</f>
        <v/>
      </c>
      <c r="F65" t="str">
        <f t="shared" ca="1" si="0"/>
        <v>YES</v>
      </c>
      <c r="G65" cm="1">
        <f t="array" aca="1" ref="G65" ca="1">INDIRECT("'" &amp; B65 &amp; "'!" &amp; "$s$2")</f>
        <v>6</v>
      </c>
    </row>
    <row r="66" spans="1:7" x14ac:dyDescent="0.2">
      <c r="A66" s="49">
        <v>61</v>
      </c>
      <c r="B66" s="40" t="s">
        <v>153</v>
      </c>
      <c r="C66" t="str" cm="1">
        <f t="array" aca="1" ref="C66" ca="1">INDIRECT("'" &amp; B66 &amp; "'!" &amp; "$J$3")</f>
        <v>NO</v>
      </c>
      <c r="D66" t="str" cm="1">
        <f t="array" aca="1" ref="D66" ca="1">INDIRECT("'" &amp; B66 &amp; "'!" &amp; "$k$3")</f>
        <v/>
      </c>
      <c r="F66" t="str">
        <f t="shared" ca="1" si="0"/>
        <v/>
      </c>
      <c r="G66" t="str" cm="1">
        <f t="array" aca="1" ref="G66" ca="1">INDIRECT("'" &amp; B66 &amp; "'!" &amp; "$s$2")</f>
        <v/>
      </c>
    </row>
    <row r="67" spans="1:7" x14ac:dyDescent="0.2">
      <c r="A67" s="49">
        <v>62</v>
      </c>
      <c r="B67" s="40" t="s">
        <v>173</v>
      </c>
      <c r="C67" t="str" cm="1">
        <f t="array" aca="1" ref="C67" ca="1">INDIRECT("'" &amp; B67 &amp; "'!" &amp; "$J$3")</f>
        <v>NO</v>
      </c>
      <c r="D67" t="str" cm="1">
        <f t="array" aca="1" ref="D67" ca="1">INDIRECT("'" &amp; B67 &amp; "'!" &amp; "$k$3")</f>
        <v/>
      </c>
      <c r="F67" t="str">
        <f t="shared" ca="1" si="0"/>
        <v/>
      </c>
      <c r="G67" t="str" cm="1">
        <f t="array" aca="1" ref="G67" ca="1">INDIRECT("'" &amp; B67 &amp; "'!" &amp; "$s$2")</f>
        <v/>
      </c>
    </row>
    <row r="68" spans="1:7" x14ac:dyDescent="0.2">
      <c r="A68" s="49">
        <v>63</v>
      </c>
      <c r="B68" s="40" t="s">
        <v>160</v>
      </c>
      <c r="C68" t="str" cm="1">
        <f t="array" aca="1" ref="C68" ca="1">INDIRECT("'" &amp; B68 &amp; "'!" &amp; "$J$3")</f>
        <v>NO</v>
      </c>
      <c r="D68" t="str" cm="1">
        <f t="array" aca="1" ref="D68" ca="1">INDIRECT("'" &amp; B68 &amp; "'!" &amp; "$k$3")</f>
        <v/>
      </c>
      <c r="F68" t="str">
        <f t="shared" ca="1" si="0"/>
        <v/>
      </c>
      <c r="G68" t="str" cm="1">
        <f t="array" aca="1" ref="G68" ca="1">INDIRECT("'" &amp; B68 &amp; "'!" &amp; "$s$2")</f>
        <v/>
      </c>
    </row>
    <row r="69" spans="1:7" x14ac:dyDescent="0.2">
      <c r="A69" s="49">
        <v>64</v>
      </c>
      <c r="B69" s="40"/>
      <c r="C69" t="e" cm="1">
        <f t="array" aca="1" ref="C69" ca="1">INDIRECT("'" &amp; B69 &amp; "'!" &amp; "$J$3")</f>
        <v>#REF!</v>
      </c>
      <c r="D69" t="e" cm="1">
        <f t="array" aca="1" ref="D69" ca="1">INDIRECT("'" &amp; B69 &amp; "'!" &amp; "$k$3")</f>
        <v>#REF!</v>
      </c>
      <c r="F69" t="str">
        <f t="shared" ca="1" si="0"/>
        <v/>
      </c>
      <c r="G69" t="e" cm="1">
        <f t="array" aca="1" ref="G69" ca="1">INDIRECT("'" &amp; B69 &amp; "'!" &amp; "$s$2")</f>
        <v>#REF!</v>
      </c>
    </row>
    <row r="70" spans="1:7" x14ac:dyDescent="0.2">
      <c r="A70" s="49">
        <v>65</v>
      </c>
      <c r="B70" s="40"/>
      <c r="C70" t="e" cm="1">
        <f t="array" aca="1" ref="C70" ca="1">INDIRECT("'" &amp; B70 &amp; "'!" &amp; "$J$3")</f>
        <v>#REF!</v>
      </c>
      <c r="D70" t="e" cm="1">
        <f t="array" aca="1" ref="D70" ca="1">INDIRECT("'" &amp; B70 &amp; "'!" &amp; "$k$3")</f>
        <v>#REF!</v>
      </c>
      <c r="F70" t="str">
        <f t="shared" ca="1" si="0"/>
        <v/>
      </c>
      <c r="G70" t="e" cm="1">
        <f t="array" aca="1" ref="G70" ca="1">INDIRECT("'" &amp; B70 &amp; "'!" &amp; "$s$2")</f>
        <v>#REF!</v>
      </c>
    </row>
    <row r="71" spans="1:7" x14ac:dyDescent="0.2">
      <c r="A71" s="49">
        <v>66</v>
      </c>
      <c r="B71" s="40"/>
      <c r="C71" t="e" cm="1">
        <f t="array" aca="1" ref="C71" ca="1">INDIRECT("'" &amp; B71 &amp; "'!" &amp; "$J$3")</f>
        <v>#REF!</v>
      </c>
      <c r="D71" t="e" cm="1">
        <f t="array" aca="1" ref="D71" ca="1">INDIRECT("'" &amp; B71 &amp; "'!" &amp; "$k$3")</f>
        <v>#REF!</v>
      </c>
      <c r="F71" t="str">
        <f t="shared" ca="1" si="0"/>
        <v/>
      </c>
      <c r="G71" t="e" cm="1">
        <f t="array" aca="1" ref="G71" ca="1">INDIRECT("'" &amp; B71 &amp; "'!" &amp; "$s$2")</f>
        <v>#REF!</v>
      </c>
    </row>
    <row r="72" spans="1:7" x14ac:dyDescent="0.2">
      <c r="A72" s="49">
        <v>67</v>
      </c>
      <c r="B72" s="40"/>
      <c r="C72" t="e" cm="1">
        <f t="array" aca="1" ref="C72" ca="1">INDIRECT("'" &amp; B72 &amp; "'!" &amp; "$J$3")</f>
        <v>#REF!</v>
      </c>
      <c r="D72" t="e" cm="1">
        <f t="array" aca="1" ref="D72" ca="1">INDIRECT("'" &amp; B72 &amp; "'!" &amp; "$k$3")</f>
        <v>#REF!</v>
      </c>
      <c r="F72" t="str">
        <f t="shared" ref="F72:F85" ca="1" si="2">IF(COUNT(INDIRECT("'" &amp; B72 &amp; "'!" &amp; "$S$2"))=1,"YES","")</f>
        <v/>
      </c>
      <c r="G72" t="e" cm="1">
        <f t="array" aca="1" ref="G72" ca="1">INDIRECT("'" &amp; B72 &amp; "'!" &amp; "$s$2")</f>
        <v>#REF!</v>
      </c>
    </row>
    <row r="73" spans="1:7" x14ac:dyDescent="0.2">
      <c r="A73" s="49">
        <v>68</v>
      </c>
      <c r="B73" s="40"/>
      <c r="C73" t="e" cm="1">
        <f t="array" aca="1" ref="C73" ca="1">INDIRECT("'" &amp; B73 &amp; "'!" &amp; "$J$3")</f>
        <v>#REF!</v>
      </c>
      <c r="D73" t="e" cm="1">
        <f t="array" aca="1" ref="D73" ca="1">INDIRECT("'" &amp; B73 &amp; "'!" &amp; "$k$3")</f>
        <v>#REF!</v>
      </c>
      <c r="F73" t="str">
        <f t="shared" ca="1" si="2"/>
        <v/>
      </c>
      <c r="G73" t="e" cm="1">
        <f t="array" aca="1" ref="G73" ca="1">INDIRECT("'" &amp; B73 &amp; "'!" &amp; "$s$2")</f>
        <v>#REF!</v>
      </c>
    </row>
    <row r="74" spans="1:7" x14ac:dyDescent="0.2">
      <c r="A74" s="49">
        <v>69</v>
      </c>
      <c r="B74" s="40"/>
      <c r="C74" t="e" cm="1">
        <f t="array" aca="1" ref="C74" ca="1">INDIRECT("'" &amp; B74 &amp; "'!" &amp; "$J$3")</f>
        <v>#REF!</v>
      </c>
      <c r="D74" t="e" cm="1">
        <f t="array" aca="1" ref="D74" ca="1">INDIRECT("'" &amp; B74 &amp; "'!" &amp; "$k$3")</f>
        <v>#REF!</v>
      </c>
      <c r="F74" t="str">
        <f t="shared" ca="1" si="2"/>
        <v/>
      </c>
      <c r="G74" t="e" cm="1">
        <f t="array" aca="1" ref="G74" ca="1">INDIRECT("'" &amp; B74 &amp; "'!" &amp; "$s$2")</f>
        <v>#REF!</v>
      </c>
    </row>
    <row r="75" spans="1:7" x14ac:dyDescent="0.2">
      <c r="A75" s="49">
        <v>70</v>
      </c>
      <c r="B75" s="40"/>
      <c r="C75" t="e" cm="1">
        <f t="array" aca="1" ref="C75" ca="1">INDIRECT("'" &amp; B75 &amp; "'!" &amp; "$J$3")</f>
        <v>#REF!</v>
      </c>
      <c r="D75" t="e" cm="1">
        <f t="array" aca="1" ref="D75" ca="1">INDIRECT("'" &amp; B75 &amp; "'!" &amp; "$k$3")</f>
        <v>#REF!</v>
      </c>
      <c r="F75" t="str">
        <f t="shared" ca="1" si="2"/>
        <v/>
      </c>
      <c r="G75" t="e" cm="1">
        <f t="array" aca="1" ref="G75" ca="1">INDIRECT("'" &amp; B75 &amp; "'!" &amp; "$s$2")</f>
        <v>#REF!</v>
      </c>
    </row>
    <row r="76" spans="1:7" x14ac:dyDescent="0.2">
      <c r="A76" s="49">
        <v>71</v>
      </c>
      <c r="B76" s="40"/>
      <c r="C76" t="e" cm="1">
        <f t="array" aca="1" ref="C76" ca="1">INDIRECT("'" &amp; B76 &amp; "'!" &amp; "$J$3")</f>
        <v>#REF!</v>
      </c>
      <c r="D76" t="e" cm="1">
        <f t="array" aca="1" ref="D76" ca="1">INDIRECT("'" &amp; B76 &amp; "'!" &amp; "$k$3")</f>
        <v>#REF!</v>
      </c>
      <c r="F76" t="str">
        <f t="shared" ca="1" si="2"/>
        <v/>
      </c>
      <c r="G76" t="e" cm="1">
        <f t="array" aca="1" ref="G76" ca="1">INDIRECT("'" &amp; B76 &amp; "'!" &amp; "$s$2")</f>
        <v>#REF!</v>
      </c>
    </row>
    <row r="77" spans="1:7" x14ac:dyDescent="0.2">
      <c r="A77" s="49">
        <v>72</v>
      </c>
      <c r="B77" s="40"/>
      <c r="C77" t="e" cm="1">
        <f t="array" aca="1" ref="C77" ca="1">INDIRECT("'" &amp; B77 &amp; "'!" &amp; "$J$3")</f>
        <v>#REF!</v>
      </c>
      <c r="D77" t="e" cm="1">
        <f t="array" aca="1" ref="D77" ca="1">INDIRECT("'" &amp; B77 &amp; "'!" &amp; "$k$3")</f>
        <v>#REF!</v>
      </c>
      <c r="F77" t="str">
        <f t="shared" ca="1" si="2"/>
        <v/>
      </c>
      <c r="G77" t="e" cm="1">
        <f t="array" aca="1" ref="G77" ca="1">INDIRECT("'" &amp; B77 &amp; "'!" &amp; "$s$2")</f>
        <v>#REF!</v>
      </c>
    </row>
    <row r="78" spans="1:7" x14ac:dyDescent="0.2">
      <c r="A78" s="49">
        <v>73</v>
      </c>
      <c r="B78" s="40"/>
      <c r="C78" t="e" cm="1">
        <f t="array" aca="1" ref="C78" ca="1">INDIRECT("'" &amp; B78 &amp; "'!" &amp; "$J$3")</f>
        <v>#REF!</v>
      </c>
      <c r="D78" t="e" cm="1">
        <f t="array" aca="1" ref="D78" ca="1">INDIRECT("'" &amp; B78 &amp; "'!" &amp; "$k$3")</f>
        <v>#REF!</v>
      </c>
      <c r="F78" t="str">
        <f t="shared" ca="1" si="2"/>
        <v/>
      </c>
      <c r="G78" t="e" cm="1">
        <f t="array" aca="1" ref="G78" ca="1">INDIRECT("'" &amp; B78 &amp; "'!" &amp; "$s$2")</f>
        <v>#REF!</v>
      </c>
    </row>
    <row r="79" spans="1:7" x14ac:dyDescent="0.2">
      <c r="A79" s="49">
        <v>74</v>
      </c>
      <c r="B79" s="40"/>
      <c r="C79" t="e" cm="1">
        <f t="array" aca="1" ref="C79" ca="1">INDIRECT("'" &amp; B79 &amp; "'!" &amp; "$J$3")</f>
        <v>#REF!</v>
      </c>
      <c r="D79" t="e" cm="1">
        <f t="array" aca="1" ref="D79" ca="1">INDIRECT("'" &amp; B79 &amp; "'!" &amp; "$k$3")</f>
        <v>#REF!</v>
      </c>
      <c r="F79" t="str">
        <f t="shared" ca="1" si="2"/>
        <v/>
      </c>
      <c r="G79" t="e" cm="1">
        <f t="array" aca="1" ref="G79" ca="1">INDIRECT("'" &amp; B79 &amp; "'!" &amp; "$s$2")</f>
        <v>#REF!</v>
      </c>
    </row>
    <row r="80" spans="1:7" x14ac:dyDescent="0.2">
      <c r="A80" s="49">
        <v>75</v>
      </c>
      <c r="B80" s="40"/>
      <c r="C80" t="e" cm="1">
        <f t="array" aca="1" ref="C80" ca="1">INDIRECT("'" &amp; B80 &amp; "'!" &amp; "$J$3")</f>
        <v>#REF!</v>
      </c>
      <c r="D80" t="e" cm="1">
        <f t="array" aca="1" ref="D80" ca="1">INDIRECT("'" &amp; B80 &amp; "'!" &amp; "$k$3")</f>
        <v>#REF!</v>
      </c>
      <c r="F80" t="str">
        <f t="shared" ca="1" si="2"/>
        <v/>
      </c>
      <c r="G80" t="e" cm="1">
        <f t="array" aca="1" ref="G80" ca="1">INDIRECT("'" &amp; B80 &amp; "'!" &amp; "$s$2")</f>
        <v>#REF!</v>
      </c>
    </row>
    <row r="81" spans="1:7" x14ac:dyDescent="0.2">
      <c r="A81" s="49">
        <v>76</v>
      </c>
      <c r="B81" s="40"/>
      <c r="C81" t="e" cm="1">
        <f t="array" aca="1" ref="C81" ca="1">INDIRECT("'" &amp; B81 &amp; "'!" &amp; "$J$3")</f>
        <v>#REF!</v>
      </c>
      <c r="D81" t="e" cm="1">
        <f t="array" aca="1" ref="D81" ca="1">INDIRECT("'" &amp; B81 &amp; "'!" &amp; "$k$3")</f>
        <v>#REF!</v>
      </c>
      <c r="F81" t="str">
        <f t="shared" ca="1" si="2"/>
        <v/>
      </c>
      <c r="G81" t="e" cm="1">
        <f t="array" aca="1" ref="G81" ca="1">INDIRECT("'" &amp; B81 &amp; "'!" &amp; "$s$2")</f>
        <v>#REF!</v>
      </c>
    </row>
    <row r="82" spans="1:7" x14ac:dyDescent="0.2">
      <c r="A82" s="49">
        <v>77</v>
      </c>
      <c r="B82" s="40"/>
      <c r="C82" t="e" cm="1">
        <f t="array" aca="1" ref="C82" ca="1">INDIRECT("'" &amp; B82 &amp; "'!" &amp; "$J$3")</f>
        <v>#REF!</v>
      </c>
      <c r="D82" t="e" cm="1">
        <f t="array" aca="1" ref="D82" ca="1">INDIRECT("'" &amp; B82 &amp; "'!" &amp; "$k$3")</f>
        <v>#REF!</v>
      </c>
      <c r="F82" t="str">
        <f t="shared" ca="1" si="2"/>
        <v/>
      </c>
      <c r="G82" t="e" cm="1">
        <f t="array" aca="1" ref="G82" ca="1">INDIRECT("'" &amp; B82 &amp; "'!" &amp; "$s$2")</f>
        <v>#REF!</v>
      </c>
    </row>
    <row r="83" spans="1:7" x14ac:dyDescent="0.2">
      <c r="A83" s="49">
        <v>78</v>
      </c>
      <c r="B83" s="40"/>
      <c r="C83" t="e" cm="1">
        <f t="array" aca="1" ref="C83" ca="1">INDIRECT("'" &amp; B83 &amp; "'!" &amp; "$J$3")</f>
        <v>#REF!</v>
      </c>
      <c r="D83" t="e" cm="1">
        <f t="array" aca="1" ref="D83" ca="1">INDIRECT("'" &amp; B83 &amp; "'!" &amp; "$k$3")</f>
        <v>#REF!</v>
      </c>
      <c r="F83" t="str">
        <f t="shared" ca="1" si="2"/>
        <v/>
      </c>
      <c r="G83" t="e" cm="1">
        <f t="array" aca="1" ref="G83" ca="1">INDIRECT("'" &amp; B83 &amp; "'!" &amp; "$s$2")</f>
        <v>#REF!</v>
      </c>
    </row>
    <row r="84" spans="1:7" x14ac:dyDescent="0.2">
      <c r="A84" s="49">
        <v>79</v>
      </c>
      <c r="B84" s="40"/>
      <c r="C84" t="e" cm="1">
        <f t="array" aca="1" ref="C84" ca="1">INDIRECT("'" &amp; B84 &amp; "'!" &amp; "$J$3")</f>
        <v>#REF!</v>
      </c>
      <c r="D84" t="e" cm="1">
        <f t="array" aca="1" ref="D84" ca="1">INDIRECT("'" &amp; B84 &amp; "'!" &amp; "$k$3")</f>
        <v>#REF!</v>
      </c>
      <c r="F84" t="str">
        <f t="shared" ca="1" si="2"/>
        <v/>
      </c>
      <c r="G84" t="e" cm="1">
        <f t="array" aca="1" ref="G84" ca="1">INDIRECT("'" &amp; B84 &amp; "'!" &amp; "$s$2")</f>
        <v>#REF!</v>
      </c>
    </row>
    <row r="85" spans="1:7" x14ac:dyDescent="0.2">
      <c r="A85" s="49">
        <v>80</v>
      </c>
      <c r="B85" s="40"/>
      <c r="C85" t="e" cm="1">
        <f t="array" aca="1" ref="C85" ca="1">INDIRECT("'" &amp; B85 &amp; "'!" &amp; "$J$3")</f>
        <v>#REF!</v>
      </c>
      <c r="D85" t="e" cm="1">
        <f t="array" aca="1" ref="D85" ca="1">INDIRECT("'" &amp; B85 &amp; "'!" &amp; "$k$3")</f>
        <v>#REF!</v>
      </c>
      <c r="F85" t="str">
        <f t="shared" ca="1" si="2"/>
        <v/>
      </c>
      <c r="G85" t="e" cm="1">
        <f t="array" aca="1" ref="G85" ca="1">INDIRECT("'" &amp; B85 &amp; "'!" &amp; "$s$2")</f>
        <v>#REF!</v>
      </c>
    </row>
    <row r="86" spans="1:7" x14ac:dyDescent="0.2">
      <c r="C86" s="17">
        <f ca="1">COUNTIF(C4:C85,"YES")</f>
        <v>8</v>
      </c>
      <c r="F86" s="17">
        <f ca="1">COUNTIF(F4:F85,"YES")</f>
        <v>22</v>
      </c>
    </row>
  </sheetData>
  <conditionalFormatting sqref="B4:G85">
    <cfRule type="expression" dxfId="139" priority="1">
      <formula>MOD(ROW(),2)</formula>
    </cfRule>
  </conditionalFormatting>
  <conditionalFormatting sqref="L16:L19">
    <cfRule type="expression" dxfId="138" priority="5">
      <formula>MOD(ROW(),2)</formula>
    </cfRule>
  </conditionalFormatting>
  <pageMargins left="0.7" right="0.7" top="0.3" bottom="0.3" header="0.3" footer="0.3"/>
  <pageSetup scale="69" fitToWidth="0" orientation="portrait" horizontalDpi="1200" verticalDpi="12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5E4D8-924A-4BA0-AC93-2794536CD5B1}">
  <dimension ref="A1:AB73"/>
  <sheetViews>
    <sheetView topLeftCell="A9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4" t="s">
        <v>164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143</v>
      </c>
      <c r="C4" s="6"/>
      <c r="D4" s="6"/>
      <c r="E4" s="6"/>
      <c r="F4" s="6"/>
      <c r="G4" s="6"/>
      <c r="W4" s="3" t="s">
        <v>33</v>
      </c>
      <c r="X4">
        <f>MAX(I7:I36)</f>
        <v>516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200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279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5" t="str" cm="1">
        <f t="array" ref="D7">_xlfn.IFS(Q7&lt;&gt;1,"",Q7=1,TRUNC((HCPB-C7)*HCPPC))</f>
        <v/>
      </c>
      <c r="E7" s="13"/>
      <c r="F7" s="13"/>
      <c r="G7" s="13"/>
      <c r="H7" s="16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143</v>
      </c>
      <c r="D8" s="15" cm="1">
        <f t="array" ref="D8">_xlfn.IFS(Q8&lt;&gt;1,"",Q8=1,TRUNC((HCPB-C8)*HCPPC))</f>
        <v>78</v>
      </c>
      <c r="E8" s="13">
        <v>132</v>
      </c>
      <c r="F8" s="13">
        <v>114</v>
      </c>
      <c r="G8" s="13">
        <v>134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380</v>
      </c>
      <c r="J8">
        <f t="shared" ref="J8:J36" si="2">IF(Q8=1,TRUNC(AVERAGE(E8:G8),0),"")</f>
        <v>126</v>
      </c>
      <c r="K8" cm="1">
        <f t="array" ref="K8">_xlfn.IFS(Q8&lt;&gt;1,"",Q8=1,I8+(3*D8))</f>
        <v>614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380</v>
      </c>
      <c r="N8" cm="1">
        <f t="array" ref="N8">_xlfn.IFS(Q8=1,COUNT($E$7:G8),Q8&lt;&gt;1,"")</f>
        <v>3</v>
      </c>
      <c r="O8">
        <f>IF(Q8=1,ROUND(AVERAGE($E$7:G8),2),"")</f>
        <v>126.67</v>
      </c>
      <c r="P8" cm="1">
        <f t="array" ref="P8">_xlfn.IFS(Q8&lt;&gt;1,"",SUM($Q$7:Q8)=1,1,SUM($Q$7:Q8)&lt;&gt;1,"")</f>
        <v>1</v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5" t="str" cm="1">
        <f t="array" ref="D9">_xlfn.IFS(Q9&lt;&gt;1,"",Q9=1,TRUNC((HCPB-C9)*HCPPC))</f>
        <v/>
      </c>
      <c r="E9" s="13"/>
      <c r="F9" s="13"/>
      <c r="G9" s="13"/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1"/>
        <v/>
      </c>
      <c r="J9" t="str">
        <f t="shared" si="2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>IF(MAX(E9:G9)&lt;1,"",1)</f>
        <v/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0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143</v>
      </c>
      <c r="D11" s="15" cm="1">
        <f t="array" ref="D11">_xlfn.IFS(Q11&lt;&gt;1,"",Q11=1,TRUNC((HCPB-C11)*HCPPC))</f>
        <v>78</v>
      </c>
      <c r="E11" s="13">
        <v>145</v>
      </c>
      <c r="F11" s="13">
        <v>162</v>
      </c>
      <c r="G11" s="13">
        <v>181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488</v>
      </c>
      <c r="J11">
        <f t="shared" si="2"/>
        <v>162</v>
      </c>
      <c r="K11" cm="1">
        <f t="array" ref="K11">_xlfn.IFS(Q11&lt;&gt;1,"",Q11=1,I11+(3*D11))</f>
        <v>722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868</v>
      </c>
      <c r="N11" cm="1">
        <f t="array" ref="N11">_xlfn.IFS(Q11=1,COUNT($E$7:G11),Q11&lt;&gt;1,"")</f>
        <v>6</v>
      </c>
      <c r="O11">
        <f>IF(Q11=1,ROUND(AVERAGE($E$7:G11),2),"")</f>
        <v>144.66999999999999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5" t="str" cm="1">
        <f t="array" ref="D12">_xlfn.IFS(Q12&lt;&gt;1,"",Q12=1,TRUNC((HCPB-C12)*HCPPC))</f>
        <v/>
      </c>
      <c r="E12" s="13"/>
      <c r="F12" s="13"/>
      <c r="G12" s="13"/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1"/>
        <v/>
      </c>
      <c r="J12" t="str">
        <f t="shared" si="2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7"/>
        <v/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0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5" t="str" cm="1">
        <f t="array" ref="D13">_xlfn.IFS(Q13&lt;&gt;1,"",Q13=1,TRUNC((HCPB-C13)*HCPPC))</f>
        <v/>
      </c>
      <c r="E13" s="13"/>
      <c r="F13" s="13"/>
      <c r="G13" s="13"/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1"/>
        <v/>
      </c>
      <c r="J13" t="str">
        <f t="shared" si="2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7"/>
        <v/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6"/>
        <v>0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5" t="str" cm="1">
        <f t="array" ref="D15">_xlfn.IFS(Q15&lt;&gt;1,"",Q15=1,TRUNC((HCPB-C15)*HCPPC))</f>
        <v/>
      </c>
      <c r="E15" s="13"/>
      <c r="F15" s="13"/>
      <c r="G15" s="13"/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1"/>
        <v/>
      </c>
      <c r="J15" t="str">
        <f t="shared" si="2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7"/>
        <v/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6"/>
        <v>0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5" t="str" cm="1">
        <f t="array" ref="D16">_xlfn.IFS(Q16&lt;&gt;1,"",Q16=1,TRUNC((HCPB-C16)*HCPPC))</f>
        <v/>
      </c>
      <c r="E16" s="13"/>
      <c r="F16" s="13"/>
      <c r="G16" s="13"/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1"/>
        <v/>
      </c>
      <c r="J16" t="str">
        <f t="shared" si="2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7"/>
        <v/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6"/>
        <v>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5" t="str" cm="1">
        <f t="array" ref="D17">_xlfn.IFS(Q17&lt;&gt;1,"",Q17=1,TRUNC((HCPB-C17)*HCPPC))</f>
        <v/>
      </c>
      <c r="E17" s="13"/>
      <c r="F17" s="13"/>
      <c r="G17" s="13"/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1"/>
        <v/>
      </c>
      <c r="J17" t="str">
        <f t="shared" si="2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7"/>
        <v/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6"/>
        <v>0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143</v>
      </c>
      <c r="D18" s="15" cm="1">
        <f t="array" ref="D18">_xlfn.IFS(Q18&lt;&gt;1,"",Q18=1,TRUNC((HCPB-C18)*HCPPC))</f>
        <v>78</v>
      </c>
      <c r="E18" s="13">
        <v>156</v>
      </c>
      <c r="F18" s="13">
        <v>132</v>
      </c>
      <c r="G18" s="13">
        <v>148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436</v>
      </c>
      <c r="J18">
        <f t="shared" si="2"/>
        <v>145</v>
      </c>
      <c r="K18" cm="1">
        <f t="array" ref="K18">_xlfn.IFS(Q18&lt;&gt;1,"",Q18=1,I18+(3*D18))</f>
        <v>670</v>
      </c>
      <c r="L18" t="str" cm="1">
        <f t="array" ref="L18">_xlfn.IFS(Q18&lt;&gt;1,"",COUNT($E$7:G18)&lt;=hcpng,"",COUNT($E$7:G18)&gt;=hcpng,K18)</f>
        <v/>
      </c>
      <c r="M18" cm="1">
        <f t="array" ref="M18">_xlfn.IFS(Q18=1,SUM($E$7:G18),Q18&lt;&gt;1,"")</f>
        <v>1304</v>
      </c>
      <c r="N18" cm="1">
        <f t="array" ref="N18">_xlfn.IFS(Q18=1,COUNT($E$7:G18),Q18&lt;&gt;1,"")</f>
        <v>9</v>
      </c>
      <c r="O18">
        <f>IF(Q18=1,ROUND(AVERAGE($E$7:G18),2),"")</f>
        <v>144.88999999999999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5" t="str" cm="1">
        <f t="array" ref="D19">_xlfn.IFS(Q19&lt;&gt;1,"",Q19=1,TRUNC((HCPB-C19)*HCPPC))</f>
        <v/>
      </c>
      <c r="E19" s="13"/>
      <c r="F19" s="13"/>
      <c r="G19" s="13"/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1"/>
        <v/>
      </c>
      <c r="J19" t="str">
        <f t="shared" si="2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7"/>
        <v/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6"/>
        <v>0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144</v>
      </c>
      <c r="D20" s="15" cm="1">
        <f t="array" ref="D20">_xlfn.IFS(Q20&lt;&gt;1,"",Q20=1,TRUNC((HCPB-C20)*HCPPC))</f>
        <v>77</v>
      </c>
      <c r="E20" s="13">
        <v>137</v>
      </c>
      <c r="F20" s="13">
        <v>159</v>
      </c>
      <c r="G20" s="13">
        <v>124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420</v>
      </c>
      <c r="J20">
        <f t="shared" si="2"/>
        <v>140</v>
      </c>
      <c r="K20" cm="1">
        <f t="array" ref="K20">_xlfn.IFS(Q20&lt;&gt;1,"",Q20=1,I20+(3*D20))</f>
        <v>651</v>
      </c>
      <c r="L20" cm="1">
        <f t="array" ref="L20">_xlfn.IFS(Q20&lt;&gt;1,"",COUNT($E$7:G20)&lt;=hcpng,"",COUNT($E$7:G20)&gt;=hcpng,K20)</f>
        <v>651</v>
      </c>
      <c r="M20" cm="1">
        <f t="array" ref="M20">_xlfn.IFS(Q20=1,SUM($E$7:G20),Q20&lt;&gt;1,"")</f>
        <v>1724</v>
      </c>
      <c r="N20" cm="1">
        <f t="array" ref="N20">_xlfn.IFS(Q20=1,COUNT($E$7:G20),Q20&lt;&gt;1,"")</f>
        <v>12</v>
      </c>
      <c r="O20">
        <f>IF(Q20=1,ROUND(AVERAGE($E$7:G20),2),"")</f>
        <v>143.66999999999999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214</v>
      </c>
      <c r="X20" cm="1">
        <f t="array" ref="X20">_xlfn.IFS(AND(Q20=1,COUNT($E$7:G20)&gt;hcpng),F20+D20,$A$7=1," ")</f>
        <v>236</v>
      </c>
      <c r="Y20" cm="1">
        <f t="array" ref="Y20">_xlfn.IFS(AND(Q20=1,COUNT($E$7:G20)&gt;hcpng),G20+D20,$A$7=1," ")</f>
        <v>201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5" t="str" cm="1">
        <f t="array" ref="D21">_xlfn.IFS(Q21&lt;&gt;1,"",Q21=1,TRUNC((HCPB-C21)*HCPPC))</f>
        <v/>
      </c>
      <c r="E21" s="13"/>
      <c r="F21" s="13"/>
      <c r="G21" s="13"/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1"/>
        <v/>
      </c>
      <c r="J21" t="str">
        <f t="shared" si="2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7"/>
        <v/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6"/>
        <v>0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5" t="str" cm="1">
        <f t="array" ref="D22">_xlfn.IFS(Q22&lt;&gt;1,"",Q22=1,TRUNC((HCPB-C22)*HCPPC))</f>
        <v/>
      </c>
      <c r="E22" s="13"/>
      <c r="F22" s="13"/>
      <c r="G22" s="13"/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1"/>
        <v/>
      </c>
      <c r="J22" t="str">
        <f t="shared" si="2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7"/>
        <v/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6"/>
        <v>0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143</v>
      </c>
      <c r="D23" s="15" cm="1">
        <f t="array" ref="D23">_xlfn.IFS(Q23&lt;&gt;1,"",Q23=1,TRUNC((HCPB-C23)*HCPPC))</f>
        <v>78</v>
      </c>
      <c r="E23" s="13">
        <v>130</v>
      </c>
      <c r="F23" s="13">
        <v>153</v>
      </c>
      <c r="G23" s="13">
        <v>128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411</v>
      </c>
      <c r="J23">
        <f t="shared" si="2"/>
        <v>137</v>
      </c>
      <c r="K23" cm="1">
        <f t="array" ref="K23">_xlfn.IFS(Q23&lt;&gt;1,"",Q23=1,I23+(3*D23))</f>
        <v>645</v>
      </c>
      <c r="L23" cm="1">
        <f t="array" ref="L23">_xlfn.IFS(Q23&lt;&gt;1,"",COUNT($E$7:G23)&lt;=hcpng,"",COUNT($E$7:G23)&gt;=hcpng,K23)</f>
        <v>645</v>
      </c>
      <c r="M23" cm="1">
        <f t="array" ref="M23">_xlfn.IFS(Q23=1,SUM($E$7:G23),Q23&lt;&gt;1,"")</f>
        <v>2135</v>
      </c>
      <c r="N23" cm="1">
        <f t="array" ref="N23">_xlfn.IFS(Q23=1,COUNT($E$7:G23),Q23&lt;&gt;1,"")</f>
        <v>15</v>
      </c>
      <c r="O23">
        <f>IF(Q23=1,ROUND(AVERAGE($E$7:G23),2),"")</f>
        <v>142.33000000000001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208</v>
      </c>
      <c r="X23" cm="1">
        <f t="array" ref="X23">_xlfn.IFS(AND(Q23=1,COUNT($E$7:G23)&gt;hcpng),F23+D23,$A$7=1," ")</f>
        <v>231</v>
      </c>
      <c r="Y23" cm="1">
        <f t="array" ref="Y23">_xlfn.IFS(AND(Q23=1,COUNT($E$7:G23)&gt;hcpng),G23+D23,$A$7=1," ")</f>
        <v>206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142</v>
      </c>
      <c r="D25" s="15" cm="1">
        <f t="array" ref="D25">_xlfn.IFS(Q25&lt;&gt;1,"",Q25=1,TRUNC((HCPB-C25)*HCPPC))</f>
        <v>79</v>
      </c>
      <c r="E25" s="13">
        <v>122</v>
      </c>
      <c r="F25" s="13">
        <v>160</v>
      </c>
      <c r="G25" s="13">
        <v>143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425</v>
      </c>
      <c r="J25">
        <f t="shared" si="2"/>
        <v>141</v>
      </c>
      <c r="K25" cm="1">
        <f t="array" ref="K25">_xlfn.IFS(Q25&lt;&gt;1,"",Q25=1,I25+(3*D25))</f>
        <v>662</v>
      </c>
      <c r="L25" cm="1">
        <f t="array" ref="L25">_xlfn.IFS(Q25&lt;&gt;1,"",COUNT($E$7:G25)&lt;=hcpng,"",COUNT($E$7:G25)&gt;=hcpng,K25)</f>
        <v>662</v>
      </c>
      <c r="M25" cm="1">
        <f t="array" ref="M25">_xlfn.IFS(Q25=1,SUM($E$7:G25),Q25&lt;&gt;1,"")</f>
        <v>2560</v>
      </c>
      <c r="N25" cm="1">
        <f t="array" ref="N25">_xlfn.IFS(Q25=1,COUNT($E$7:G25),Q25&lt;&gt;1,"")</f>
        <v>18</v>
      </c>
      <c r="O25">
        <f>IF(Q25=1,ROUND(AVERAGE($E$7:G25),2),"")</f>
        <v>142.22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201</v>
      </c>
      <c r="X25" cm="1">
        <f t="array" ref="X25">_xlfn.IFS(AND(Q25=1,COUNT($E$7:G25)&gt;hcpng),F25+D25,$A$7=1," ")</f>
        <v>239</v>
      </c>
      <c r="Y25" cm="1">
        <f t="array" ref="Y25">_xlfn.IFS(AND(Q25=1,COUNT($E$7:G25)&gt;hcpng),G25+D25,$A$7=1," ")</f>
        <v>222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5" t="str" cm="1">
        <f t="array" ref="D26">_xlfn.IFS(Q26&lt;&gt;1,"",Q26=1,TRUNC((HCPB-C26)*HCPPC))</f>
        <v/>
      </c>
      <c r="E26" s="13"/>
      <c r="F26" s="13"/>
      <c r="G26" s="13"/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1"/>
        <v/>
      </c>
      <c r="J26" t="str">
        <f t="shared" si="2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7"/>
        <v/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6"/>
        <v>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142</v>
      </c>
      <c r="D27" s="15" cm="1">
        <f t="array" ref="D27">_xlfn.IFS(Q27&lt;&gt;1,"",Q27=1,TRUNC((HCPB-C27)*HCPPC))</f>
        <v>79</v>
      </c>
      <c r="E27" s="13">
        <v>143</v>
      </c>
      <c r="F27" s="13">
        <v>173</v>
      </c>
      <c r="G27" s="13">
        <v>200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1"/>
        <v>516</v>
      </c>
      <c r="J27">
        <f t="shared" si="2"/>
        <v>172</v>
      </c>
      <c r="K27" cm="1">
        <f t="array" ref="K27">_xlfn.IFS(Q27&lt;&gt;1,"",Q27=1,I27+(3*D27))</f>
        <v>753</v>
      </c>
      <c r="L27" cm="1">
        <f t="array" ref="L27">_xlfn.IFS(Q27&lt;&gt;1,"",COUNT($E$7:G27)&lt;=hcpng,"",COUNT($E$7:G27)&gt;=hcpng,K27)</f>
        <v>753</v>
      </c>
      <c r="M27" cm="1">
        <f t="array" ref="M27">_xlfn.IFS(Q27=1,SUM($E$7:G27),Q27&lt;&gt;1,"")</f>
        <v>3076</v>
      </c>
      <c r="N27" cm="1">
        <f t="array" ref="N27">_xlfn.IFS(Q27=1,COUNT($E$7:G27),Q27&lt;&gt;1,"")</f>
        <v>21</v>
      </c>
      <c r="O27">
        <f>IF(Q27=1,ROUND(AVERAGE($E$7:G27),2),"")</f>
        <v>146.47999999999999</v>
      </c>
      <c r="P27" t="str" cm="1">
        <f t="array" ref="P27">_xlfn.IFS(Q27&lt;&gt;1,"",SUM($Q$7:Q27)=1,1,SUM($Q$7:Q27)&lt;&gt;1,"")</f>
        <v/>
      </c>
      <c r="Q27">
        <f t="shared" si="7"/>
        <v>1</v>
      </c>
      <c r="R27">
        <f t="shared" si="4"/>
        <v>516</v>
      </c>
      <c r="S27" cm="1">
        <f t="array" ref="S27">_xlfn.IFS(E27=$X$5,E27,F27=$X$5,F27,G27=$X$5,G27,$A$7=1,"")</f>
        <v>200</v>
      </c>
      <c r="T27">
        <f t="shared" si="5"/>
        <v>753</v>
      </c>
      <c r="U27" cm="1">
        <f t="array" ref="U27">_xlfn.IFS(W27=$X$6,W27,X27=$X$6,X27,Y27=$X$6,Y27,$A$7=1,"")</f>
        <v>279</v>
      </c>
      <c r="W27" cm="1">
        <f t="array" ref="W27">_xlfn.IFS(AND(Q27=1,COUNT($E$7:G27)&gt;hcpng),E27+D27,$A$7=1," ")</f>
        <v>222</v>
      </c>
      <c r="X27" cm="1">
        <f t="array" ref="X27">_xlfn.IFS(AND(Q27=1,COUNT($E$7:G27)&gt;hcpng),F27+D27,$A$7=1," ")</f>
        <v>252</v>
      </c>
      <c r="Y27" cm="1">
        <f t="array" ref="Y27">_xlfn.IFS(AND(Q27=1,COUNT($E$7:G27)&gt;hcpng),G27+D27,$A$7=1," ")</f>
        <v>279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5" t="str" cm="1">
        <f t="array" ref="D28">_xlfn.IFS(Q28&lt;&gt;1,"",Q28=1,TRUNC((HCPB-C28)*HCPPC))</f>
        <v/>
      </c>
      <c r="E28" s="13"/>
      <c r="F28" s="13"/>
      <c r="G28" s="13"/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1"/>
        <v/>
      </c>
      <c r="J28" t="str">
        <f t="shared" si="2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7"/>
        <v/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6"/>
        <v>0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146</v>
      </c>
      <c r="D29" s="15" cm="1">
        <f t="array" ref="D29">_xlfn.IFS(Q29&lt;&gt;1,"",Q29=1,TRUNC((HCPB-C29)*HCPPC))</f>
        <v>75</v>
      </c>
      <c r="E29" s="13">
        <v>126</v>
      </c>
      <c r="F29" s="13">
        <v>147</v>
      </c>
      <c r="G29" s="13">
        <v>173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446</v>
      </c>
      <c r="J29">
        <f t="shared" si="2"/>
        <v>148</v>
      </c>
      <c r="K29" cm="1">
        <f t="array" ref="K29">_xlfn.IFS(Q29&lt;&gt;1,"",Q29=1,I29+(3*D29))</f>
        <v>671</v>
      </c>
      <c r="L29" cm="1">
        <f t="array" ref="L29">_xlfn.IFS(Q29&lt;&gt;1,"",COUNT($E$7:G29)&lt;=hcpng,"",COUNT($E$7:G29)&gt;=hcpng,K29)</f>
        <v>671</v>
      </c>
      <c r="M29" cm="1">
        <f t="array" ref="M29">_xlfn.IFS(Q29=1,SUM($E$7:G29),Q29&lt;&gt;1,"")</f>
        <v>3522</v>
      </c>
      <c r="N29" cm="1">
        <f t="array" ref="N29">_xlfn.IFS(Q29=1,COUNT($E$7:G29),Q29&lt;&gt;1,"")</f>
        <v>24</v>
      </c>
      <c r="O29">
        <f>IF(Q29=1,ROUND(AVERAGE($E$7:G29),2),"")</f>
        <v>146.75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201</v>
      </c>
      <c r="X29" cm="1">
        <f t="array" ref="X29">_xlfn.IFS(AND(Q29=1,COUNT($E$7:G29)&gt;hcpng),F29+D29,$A$7=1," ")</f>
        <v>222</v>
      </c>
      <c r="Y29" cm="1">
        <f t="array" ref="Y29">_xlfn.IFS(AND(Q29=1,COUNT($E$7:G29)&gt;hcpng),G29+D29,$A$7=1," ")</f>
        <v>248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5" t="str" cm="1">
        <f t="array" ref="D30">_xlfn.IFS(Q30&lt;&gt;1,"",Q30=1,TRUNC((HCPB-C30)*HCPPC))</f>
        <v/>
      </c>
      <c r="E30" s="13"/>
      <c r="F30" s="13"/>
      <c r="G30" s="13"/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1"/>
        <v/>
      </c>
      <c r="J30" t="str">
        <f t="shared" si="2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7"/>
        <v/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6"/>
        <v>0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146</v>
      </c>
      <c r="D31" s="15" cm="1">
        <f t="array" ref="D31">_xlfn.IFS(Q31&lt;&gt;1,"",Q31=1,TRUNC((HCPB-C31)*HCPPC))</f>
        <v>75</v>
      </c>
      <c r="E31" s="13">
        <v>138</v>
      </c>
      <c r="F31" s="13">
        <v>138</v>
      </c>
      <c r="G31" s="13">
        <v>129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405</v>
      </c>
      <c r="J31">
        <f t="shared" si="2"/>
        <v>135</v>
      </c>
      <c r="K31" cm="1">
        <f t="array" ref="K31">_xlfn.IFS(Q31&lt;&gt;1,"",Q31=1,I31+(3*D31))</f>
        <v>630</v>
      </c>
      <c r="L31" cm="1">
        <f t="array" ref="L31">_xlfn.IFS(Q31&lt;&gt;1,"",COUNT($E$7:G31)&lt;=hcpng,"",COUNT($E$7:G31)&gt;=hcpng,K31)</f>
        <v>630</v>
      </c>
      <c r="M31" cm="1">
        <f t="array" ref="M31">_xlfn.IFS(Q31=1,SUM($E$7:G31),Q31&lt;&gt;1,"")</f>
        <v>3927</v>
      </c>
      <c r="N31" cm="1">
        <f t="array" ref="N31">_xlfn.IFS(Q31=1,COUNT($E$7:G31),Q31&lt;&gt;1,"")</f>
        <v>27</v>
      </c>
      <c r="O31">
        <f>IF(Q31=1,ROUND(AVERAGE($E$7:G31),2),"")</f>
        <v>145.44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213</v>
      </c>
      <c r="X31" cm="1">
        <f t="array" ref="X31">_xlfn.IFS(AND(Q31=1,COUNT($E$7:G31)&gt;hcpng),F31+D31,$A$7=1," ")</f>
        <v>213</v>
      </c>
      <c r="Y31" cm="1">
        <f t="array" ref="Y31">_xlfn.IFS(AND(Q31=1,COUNT($E$7:G31)&gt;hcpng),G31+D31,$A$7=1," ")</f>
        <v>204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145</v>
      </c>
      <c r="D32" s="15" cm="1">
        <f t="array" ref="D32">_xlfn.IFS(Q32&lt;&gt;1,"",Q32=1,TRUNC((HCPB-C32)*HCPPC))</f>
        <v>76</v>
      </c>
      <c r="E32" s="13">
        <v>111</v>
      </c>
      <c r="F32" s="13">
        <v>173</v>
      </c>
      <c r="G32" s="13">
        <v>165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449</v>
      </c>
      <c r="J32">
        <f t="shared" si="2"/>
        <v>149</v>
      </c>
      <c r="K32" cm="1">
        <f t="array" ref="K32">_xlfn.IFS(Q32&lt;&gt;1,"",Q32=1,I32+(3*D32))</f>
        <v>677</v>
      </c>
      <c r="L32" cm="1">
        <f t="array" ref="L32">_xlfn.IFS(Q32&lt;&gt;1,"",COUNT($E$7:G32)&lt;=hcpng,"",COUNT($E$7:G32)&gt;=hcpng,K32)</f>
        <v>677</v>
      </c>
      <c r="M32" cm="1">
        <f t="array" ref="M32">_xlfn.IFS(Q32=1,SUM($E$7:G32),Q32&lt;&gt;1,"")</f>
        <v>4376</v>
      </c>
      <c r="N32" cm="1">
        <f t="array" ref="N32">_xlfn.IFS(Q32=1,COUNT($E$7:G32),Q32&lt;&gt;1,"")</f>
        <v>30</v>
      </c>
      <c r="O32">
        <f>IF(Q32=1,ROUND(AVERAGE($E$7:G32),2),"")</f>
        <v>145.87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187</v>
      </c>
      <c r="X32" cm="1">
        <f t="array" ref="X32">_xlfn.IFS(AND(Q32=1,COUNT($E$7:G32)&gt;hcpng),F32+D32,$A$7=1," ")</f>
        <v>249</v>
      </c>
      <c r="Y32" cm="1">
        <f t="array" ref="Y32">_xlfn.IFS(AND(Q32=1,COUNT($E$7:G32)&gt;hcpng),G32+D32,$A$7=1," ")</f>
        <v>241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145</v>
      </c>
      <c r="D33" s="15" cm="1">
        <f t="array" ref="D33">_xlfn.IFS(Q33&lt;&gt;1,"",Q33=1,TRUNC((HCPB-C33)*HCPPC))</f>
        <v>76</v>
      </c>
      <c r="E33" s="13">
        <v>142</v>
      </c>
      <c r="F33" s="13">
        <v>146</v>
      </c>
      <c r="G33" s="13">
        <v>168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456</v>
      </c>
      <c r="J33">
        <f t="shared" si="2"/>
        <v>152</v>
      </c>
      <c r="K33" cm="1">
        <f t="array" ref="K33">_xlfn.IFS(Q33&lt;&gt;1,"",Q33=1,I33+(3*D33))</f>
        <v>684</v>
      </c>
      <c r="L33" cm="1">
        <f t="array" ref="L33">_xlfn.IFS(Q33&lt;&gt;1,"",COUNT($E$7:G33)&lt;=hcpng,"",COUNT($E$7:G33)&gt;=hcpng,K33)</f>
        <v>684</v>
      </c>
      <c r="M33" cm="1">
        <f t="array" ref="M33">_xlfn.IFS(Q33=1,SUM($E$7:G33),Q33&lt;&gt;1,"")</f>
        <v>4832</v>
      </c>
      <c r="N33" cm="1">
        <f t="array" ref="N33">_xlfn.IFS(Q33=1,COUNT($E$7:G33),Q33&lt;&gt;1,"")</f>
        <v>33</v>
      </c>
      <c r="O33">
        <f>IF(Q33=1,ROUND(AVERAGE($E$7:G33),2),"")</f>
        <v>146.41999999999999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218</v>
      </c>
      <c r="X33" cm="1">
        <f t="array" ref="X33">_xlfn.IFS(AND(Q33=1,COUNT($E$7:G33)&gt;hcpng),F33+D33,$A$7=1," ")</f>
        <v>222</v>
      </c>
      <c r="Y33" cm="1">
        <f t="array" ref="Y33">_xlfn.IFS(AND(Q33=1,COUNT($E$7:G33)&gt;hcpng),G33+D33,$A$7=1," ")</f>
        <v>244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146</v>
      </c>
      <c r="D34" s="15" cm="1">
        <f t="array" ref="D34">_xlfn.IFS(Q34&lt;&gt;1,"",Q34=1,TRUNC((HCPB-C34)*HCPPC))</f>
        <v>75</v>
      </c>
      <c r="E34" s="13">
        <v>137</v>
      </c>
      <c r="F34" s="13">
        <v>144</v>
      </c>
      <c r="G34" s="13">
        <v>129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410</v>
      </c>
      <c r="J34">
        <f t="shared" si="2"/>
        <v>136</v>
      </c>
      <c r="K34" cm="1">
        <f t="array" ref="K34">_xlfn.IFS(Q34&lt;&gt;1,"",Q34=1,I34+(3*D34))</f>
        <v>635</v>
      </c>
      <c r="L34" cm="1">
        <f t="array" ref="L34">_xlfn.IFS(Q34&lt;&gt;1,"",COUNT($E$7:G34)&lt;=hcpng,"",COUNT($E$7:G34)&gt;=hcpng,K34)</f>
        <v>635</v>
      </c>
      <c r="M34" cm="1">
        <f t="array" ref="M34">_xlfn.IFS(Q34=1,SUM($E$7:G34),Q34&lt;&gt;1,"")</f>
        <v>5242</v>
      </c>
      <c r="N34" cm="1">
        <f t="array" ref="N34">_xlfn.IFS(Q34=1,COUNT($E$7:G34),Q34&lt;&gt;1,"")</f>
        <v>36</v>
      </c>
      <c r="O34">
        <f>IF(Q34=1,ROUND(AVERAGE($E$7:G34),2),"")</f>
        <v>145.61000000000001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212</v>
      </c>
      <c r="X34" cm="1">
        <f t="array" ref="X34">_xlfn.IFS(AND(Q34=1,COUNT($E$7:G34)&gt;hcpng),F34+D34,$A$7=1," ")</f>
        <v>219</v>
      </c>
      <c r="Y34" cm="1">
        <f t="array" ref="Y34">_xlfn.IFS(AND(Q34=1,COUNT($E$7:G34)&gt;hcpng),G34+D34,$A$7=1," ")</f>
        <v>204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145</v>
      </c>
      <c r="D35" s="15" cm="1">
        <f t="array" ref="D35">_xlfn.IFS(Q35&lt;&gt;1,"",Q35=1,TRUNC((HCPB-C35)*HCPPC))</f>
        <v>76</v>
      </c>
      <c r="E35" s="13">
        <v>144</v>
      </c>
      <c r="F35" s="13">
        <v>145</v>
      </c>
      <c r="G35" s="13">
        <v>150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439</v>
      </c>
      <c r="J35">
        <f t="shared" si="2"/>
        <v>146</v>
      </c>
      <c r="K35" cm="1">
        <f t="array" ref="K35">_xlfn.IFS(Q35&lt;&gt;1,"",Q35=1,I35+(3*D35))</f>
        <v>667</v>
      </c>
      <c r="L35" cm="1">
        <f t="array" ref="L35">_xlfn.IFS(Q35&lt;&gt;1,"",COUNT($E$7:G35)&lt;=hcpng,"",COUNT($E$7:G35)&gt;=hcpng,K35)</f>
        <v>667</v>
      </c>
      <c r="M35" cm="1">
        <f t="array" ref="M35">_xlfn.IFS(Q35=1,SUM($E$7:G35),Q35&lt;&gt;1,"")</f>
        <v>5681</v>
      </c>
      <c r="N35" cm="1">
        <f t="array" ref="N35">_xlfn.IFS(Q35=1,COUNT($E$7:G35),Q35&lt;&gt;1,"")</f>
        <v>39</v>
      </c>
      <c r="O35">
        <f>IF(Q35=1,ROUND(AVERAGE($E$7:G35),2),"")</f>
        <v>145.66999999999999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220</v>
      </c>
      <c r="X35" cm="1">
        <f t="array" ref="X35">_xlfn.IFS(AND(Q35=1,COUNT($E$7:G35)&gt;hcpng),F35+D35,$A$7=1," ")</f>
        <v>221</v>
      </c>
      <c r="Y35" cm="1">
        <f t="array" ref="Y35">_xlfn.IFS(AND(Q35=1,COUNT($E$7:G35)&gt;hcpng),G35+D35,$A$7=1," ")</f>
        <v>226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145</v>
      </c>
      <c r="D36" s="15" cm="1">
        <f t="array" ref="D36">_xlfn.IFS(Q36&lt;&gt;1,"",Q36=1,TRUNC((HCPB-C36)*HCPPC))</f>
        <v>76</v>
      </c>
      <c r="E36" s="13">
        <v>144</v>
      </c>
      <c r="F36" s="13">
        <v>149</v>
      </c>
      <c r="G36" s="13">
        <v>164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457</v>
      </c>
      <c r="J36">
        <f t="shared" si="2"/>
        <v>152</v>
      </c>
      <c r="K36" cm="1">
        <f t="array" ref="K36">_xlfn.IFS(Q36&lt;&gt;1,"",Q36=1,I36+(3*D36))</f>
        <v>685</v>
      </c>
      <c r="L36" cm="1">
        <f t="array" ref="L36">_xlfn.IFS(Q36&lt;&gt;1,"",COUNT($E$7:G36)&lt;=hcpng,"",COUNT($E$7:G36)&gt;=hcpng,K36)</f>
        <v>685</v>
      </c>
      <c r="M36" cm="1">
        <f t="array" ref="M36">_xlfn.IFS(Q36=1,SUM($E$7:G36),Q36&lt;&gt;1,"")</f>
        <v>6138</v>
      </c>
      <c r="N36" cm="1">
        <f t="array" ref="N36">_xlfn.IFS(Q36=1,COUNT($E$7:G36),Q36&lt;&gt;1,"")</f>
        <v>42</v>
      </c>
      <c r="O36">
        <f>IF(Q36=1,ROUND(AVERAGE($E$7:G36),2),"")</f>
        <v>146.13999999999999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220</v>
      </c>
      <c r="X36" cm="1">
        <f t="array" ref="X36">_xlfn.IFS(AND(Q36=1,COUNT($E$7:G36)&gt;hcpng),F36+D36,$A$7=1," ")</f>
        <v>225</v>
      </c>
      <c r="Y36" cm="1">
        <f t="array" ref="Y36">_xlfn.IFS(AND(Q36=1,COUNT($E$7:G36)&gt;hcpng),G36+D36,$A$7=1," ")</f>
        <v>240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136.21</v>
      </c>
      <c r="F37" s="17">
        <f>IF(COUNT(F7:F36)&gt;=1,ROUND(SUM(F7:F36)/COUNT(F7:F36),2),"")</f>
        <v>149.63999999999999</v>
      </c>
      <c r="G37" s="17">
        <f>IF(COUNT(G7:G36)&gt;=1,ROUND(SUM(G7:G36)/COUNT(G7:G36),2),"")</f>
        <v>152.57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>X</v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>X</v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87" priority="2">
      <formula>MOD(ROW(),2)=0</formula>
    </cfRule>
  </conditionalFormatting>
  <conditionalFormatting sqref="E7:G36">
    <cfRule type="expression" dxfId="86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99A9-3229-4B65-A66F-B0CD4A74FA28}">
  <sheetPr codeName="Sheet29"/>
  <dimension ref="A1:AB73"/>
  <sheetViews>
    <sheetView topLeftCell="A14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123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141</v>
      </c>
      <c r="C4" s="6"/>
      <c r="D4" s="6"/>
      <c r="E4" s="6"/>
      <c r="F4" s="6"/>
      <c r="G4" s="6"/>
      <c r="W4" s="3" t="s">
        <v>33</v>
      </c>
      <c r="X4">
        <f>MAX(I7:I36)</f>
        <v>476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187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264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141</v>
      </c>
      <c r="D7" s="15" cm="1">
        <f t="array" ref="D7">_xlfn.IFS(Q7&lt;&gt;1,"",Q7=1,TRUNC((HCPB-C7)*HCPPC))</f>
        <v>80</v>
      </c>
      <c r="E7" s="13">
        <v>133</v>
      </c>
      <c r="F7" s="13">
        <v>152</v>
      </c>
      <c r="G7" s="13">
        <v>129</v>
      </c>
      <c r="H7" s="16"/>
      <c r="I7">
        <f>IF(Q7=1,SUM(E7:G7),"")</f>
        <v>414</v>
      </c>
      <c r="J7">
        <f>IF(Q7=1,TRUNC(AVERAGE(E7:G7),0),"")</f>
        <v>138</v>
      </c>
      <c r="K7" cm="1">
        <f t="array" ref="K7">_xlfn.IFS(Q7&lt;&gt;1,"",Q7=1,I7+(3*D7))</f>
        <v>654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414</v>
      </c>
      <c r="N7" cm="1">
        <f t="array" ref="N7">_xlfn.IFS(Q7=1,COUNT($E$7:G7),Q7&lt;&gt;1,"")</f>
        <v>3</v>
      </c>
      <c r="O7">
        <f>IF(Q7=1,ROUND(AVERAGE($E$7:G7),2),"")</f>
        <v>138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141</v>
      </c>
      <c r="D8" s="15" cm="1">
        <f t="array" ref="D8">_xlfn.IFS(Q8&lt;&gt;1,"",Q8=1,TRUNC((HCPB-C8)*HCPPC))</f>
        <v>80</v>
      </c>
      <c r="E8" s="13">
        <v>138</v>
      </c>
      <c r="F8" s="13">
        <v>124</v>
      </c>
      <c r="G8" s="13">
        <v>139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401</v>
      </c>
      <c r="J8">
        <f t="shared" ref="J8:J36" si="2">IF(Q8=1,TRUNC(AVERAGE(E8:G8),0),"")</f>
        <v>133</v>
      </c>
      <c r="K8" cm="1">
        <f t="array" ref="K8">_xlfn.IFS(Q8&lt;&gt;1,"",Q8=1,I8+(3*D8))</f>
        <v>641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815</v>
      </c>
      <c r="N8" cm="1">
        <f t="array" ref="N8">_xlfn.IFS(Q8=1,COUNT($E$7:G8),Q8&lt;&gt;1,"")</f>
        <v>6</v>
      </c>
      <c r="O8">
        <f>IF(Q8=1,ROUND(AVERAGE($E$7:G8),2),"")</f>
        <v>135.83000000000001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141</v>
      </c>
      <c r="D9" s="15" cm="1">
        <f t="array" ref="D9">_xlfn.IFS(Q9&lt;&gt;1,"",Q9=1,TRUNC((HCPB-C9)*HCPPC))</f>
        <v>80</v>
      </c>
      <c r="E9" s="13">
        <v>167</v>
      </c>
      <c r="F9" s="13">
        <v>151</v>
      </c>
      <c r="G9" s="13">
        <v>137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455</v>
      </c>
      <c r="J9">
        <f t="shared" si="2"/>
        <v>151</v>
      </c>
      <c r="K9" cm="1">
        <f t="array" ref="K9">_xlfn.IFS(Q9&lt;&gt;1,"",Q9=1,I9+(3*D9))</f>
        <v>695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1270</v>
      </c>
      <c r="N9" cm="1">
        <f t="array" ref="N9">_xlfn.IFS(Q9=1,COUNT($E$7:G9),Q9&lt;&gt;1,"")</f>
        <v>9</v>
      </c>
      <c r="O9">
        <f>IF(Q9=1,ROUND(AVERAGE($E$7:G9),2),"")</f>
        <v>141.11000000000001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141</v>
      </c>
      <c r="D10" s="15" cm="1">
        <f t="array" ref="D10">_xlfn.IFS(Q10&lt;&gt;1,"",Q10=1,TRUNC((HCPB-C10)*HCPPC))</f>
        <v>80</v>
      </c>
      <c r="E10" s="13">
        <v>127</v>
      </c>
      <c r="F10" s="13">
        <v>158</v>
      </c>
      <c r="G10" s="13">
        <v>173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458</v>
      </c>
      <c r="J10">
        <f t="shared" si="2"/>
        <v>152</v>
      </c>
      <c r="K10" cm="1">
        <f t="array" ref="K10">_xlfn.IFS(Q10&lt;&gt;1,"",Q10=1,I10+(3*D10))</f>
        <v>698</v>
      </c>
      <c r="L10" cm="1">
        <f t="array" ref="L10">_xlfn.IFS(Q10&lt;&gt;1,"",COUNT($E$7:G10)&lt;=hcpng,"",COUNT($E$7:G10)&gt;=hcpng,K10)</f>
        <v>698</v>
      </c>
      <c r="M10" cm="1">
        <f t="array" ref="M10">_xlfn.IFS(Q10=1,SUM($E$7:G10),Q10&lt;&gt;1,"")</f>
        <v>1728</v>
      </c>
      <c r="N10" cm="1">
        <f t="array" ref="N10">_xlfn.IFS(Q10=1,COUNT($E$7:G10),Q10&lt;&gt;1,"")</f>
        <v>12</v>
      </c>
      <c r="O10">
        <f>IF(Q10=1,ROUND(AVERAGE($E$7:G10),2),"")</f>
        <v>144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207</v>
      </c>
      <c r="X10" cm="1">
        <f t="array" ref="X10">_xlfn.IFS(AND(Q10=1,COUNT($E$7:G10)&gt;hcpng),F10+D10,$A$7=1," ")</f>
        <v>238</v>
      </c>
      <c r="Y10" cm="1">
        <f t="array" ref="Y10">_xlfn.IFS(AND(Q10=1,COUNT($E$7:G10)&gt;hcpng),G10+D10,$A$7=1," ")</f>
        <v>253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144</v>
      </c>
      <c r="D11" s="15" cm="1">
        <f t="array" ref="D11">_xlfn.IFS(Q11&lt;&gt;1,"",Q11=1,TRUNC((HCPB-C11)*HCPPC))</f>
        <v>77</v>
      </c>
      <c r="E11" s="13">
        <v>187</v>
      </c>
      <c r="F11" s="13">
        <v>154</v>
      </c>
      <c r="G11" s="13">
        <v>133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474</v>
      </c>
      <c r="J11">
        <f t="shared" si="2"/>
        <v>158</v>
      </c>
      <c r="K11" cm="1">
        <f t="array" ref="K11">_xlfn.IFS(Q11&lt;&gt;1,"",Q11=1,I11+(3*D11))</f>
        <v>705</v>
      </c>
      <c r="L11" cm="1">
        <f t="array" ref="L11">_xlfn.IFS(Q11&lt;&gt;1,"",COUNT($E$7:G11)&lt;=hcpng,"",COUNT($E$7:G11)&gt;=hcpng,K11)</f>
        <v>705</v>
      </c>
      <c r="M11" cm="1">
        <f t="array" ref="M11">_xlfn.IFS(Q11=1,SUM($E$7:G11),Q11&lt;&gt;1,"")</f>
        <v>2202</v>
      </c>
      <c r="N11" cm="1">
        <f t="array" ref="N11">_xlfn.IFS(Q11=1,COUNT($E$7:G11),Q11&lt;&gt;1,"")</f>
        <v>15</v>
      </c>
      <c r="O11">
        <f>IF(Q11=1,ROUND(AVERAGE($E$7:G11),2),"")</f>
        <v>146.80000000000001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cm="1">
        <f t="array" ref="S11">_xlfn.IFS(E11=$X$5,E11,F11=$X$5,F11,G11=$X$5,G11,$A$7=1,"")</f>
        <v>187</v>
      </c>
      <c r="T11" t="str">
        <f t="shared" si="5"/>
        <v/>
      </c>
      <c r="U11" cm="1">
        <f t="array" ref="U11">_xlfn.IFS(W11=$X$6,W11,X11=$X$6,X11,Y11=$X$6,Y11,$A$7=1,"")</f>
        <v>264</v>
      </c>
      <c r="W11" cm="1">
        <f t="array" ref="W11">_xlfn.IFS(AND(Q11=1,COUNT($E$7:G11)&gt;hcpng),E11+D11,$A$7=1," ")</f>
        <v>264</v>
      </c>
      <c r="X11" cm="1">
        <f t="array" ref="X11">_xlfn.IFS(AND(Q11=1,COUNT($E$7:G11)&gt;hcpng),F11+D11,$A$7=1," ")</f>
        <v>231</v>
      </c>
      <c r="Y11" cm="1">
        <f t="array" ref="Y11">_xlfn.IFS(AND(Q11=1,COUNT($E$7:G11)&gt;hcpng),G11+D11,$A$7=1," ")</f>
        <v>210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146</v>
      </c>
      <c r="D12" s="15" cm="1">
        <f t="array" ref="D12">_xlfn.IFS(Q12&lt;&gt;1,"",Q12=1,TRUNC((HCPB-C12)*HCPPC))</f>
        <v>75</v>
      </c>
      <c r="E12" s="13">
        <v>124</v>
      </c>
      <c r="F12" s="13">
        <v>162</v>
      </c>
      <c r="G12" s="13">
        <v>124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410</v>
      </c>
      <c r="J12">
        <f t="shared" si="2"/>
        <v>136</v>
      </c>
      <c r="K12" cm="1">
        <f t="array" ref="K12">_xlfn.IFS(Q12&lt;&gt;1,"",Q12=1,I12+(3*D12))</f>
        <v>635</v>
      </c>
      <c r="L12" cm="1">
        <f t="array" ref="L12">_xlfn.IFS(Q12&lt;&gt;1,"",COUNT($E$7:G12)&lt;=hcpng,"",COUNT($E$7:G12)&gt;=hcpng,K12)</f>
        <v>635</v>
      </c>
      <c r="M12" cm="1">
        <f t="array" ref="M12">_xlfn.IFS(Q12=1,SUM($E$7:G12),Q12&lt;&gt;1,"")</f>
        <v>2612</v>
      </c>
      <c r="N12" cm="1">
        <f t="array" ref="N12">_xlfn.IFS(Q12=1,COUNT($E$7:G12),Q12&lt;&gt;1,"")</f>
        <v>18</v>
      </c>
      <c r="O12">
        <f>IF(Q12=1,ROUND(AVERAGE($E$7:G12),2),"")</f>
        <v>145.11000000000001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199</v>
      </c>
      <c r="X12" cm="1">
        <f t="array" ref="X12">_xlfn.IFS(AND(Q12=1,COUNT($E$7:G12)&gt;hcpng),F12+D12,$A$7=1," ")</f>
        <v>237</v>
      </c>
      <c r="Y12" cm="1">
        <f t="array" ref="Y12">_xlfn.IFS(AND(Q12=1,COUNT($E$7:G12)&gt;hcpng),G12+D12,$A$7=1," ")</f>
        <v>199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145</v>
      </c>
      <c r="D13" s="15" cm="1">
        <f t="array" ref="D13">_xlfn.IFS(Q13&lt;&gt;1,"",Q13=1,TRUNC((HCPB-C13)*HCPPC))</f>
        <v>76</v>
      </c>
      <c r="E13" s="13">
        <v>134</v>
      </c>
      <c r="F13" s="13">
        <v>122</v>
      </c>
      <c r="G13" s="13">
        <v>143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399</v>
      </c>
      <c r="J13">
        <f t="shared" si="2"/>
        <v>133</v>
      </c>
      <c r="K13" cm="1">
        <f t="array" ref="K13">_xlfn.IFS(Q13&lt;&gt;1,"",Q13=1,I13+(3*D13))</f>
        <v>627</v>
      </c>
      <c r="L13" cm="1">
        <f t="array" ref="L13">_xlfn.IFS(Q13&lt;&gt;1,"",COUNT($E$7:G13)&lt;=hcpng,"",COUNT($E$7:G13)&gt;=hcpng,K13)</f>
        <v>627</v>
      </c>
      <c r="M13" cm="1">
        <f t="array" ref="M13">_xlfn.IFS(Q13=1,SUM($E$7:G13),Q13&lt;&gt;1,"")</f>
        <v>3011</v>
      </c>
      <c r="N13" cm="1">
        <f t="array" ref="N13">_xlfn.IFS(Q13=1,COUNT($E$7:G13),Q13&lt;&gt;1,"")</f>
        <v>21</v>
      </c>
      <c r="O13">
        <f>IF(Q13=1,ROUND(AVERAGE($E$7:G13),2),"")</f>
        <v>143.38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210</v>
      </c>
      <c r="X13" cm="1">
        <f t="array" ref="X13">_xlfn.IFS(AND(Q13=1,COUNT($E$7:G13)&gt;hcpng),F13+D13,$A$7=1," ")</f>
        <v>198</v>
      </c>
      <c r="Y13" cm="1">
        <f t="array" ref="Y13">_xlfn.IFS(AND(Q13=1,COUNT($E$7:G13)&gt;hcpng),G13+D13,$A$7=1," ")</f>
        <v>219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143</v>
      </c>
      <c r="D14" s="15" cm="1">
        <f t="array" ref="D14">_xlfn.IFS(Q14&lt;&gt;1,"",Q14=1,TRUNC((HCPB-C14)*HCPPC))</f>
        <v>78</v>
      </c>
      <c r="E14" s="13">
        <v>127</v>
      </c>
      <c r="F14" s="13">
        <v>112</v>
      </c>
      <c r="G14" s="13">
        <v>125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364</v>
      </c>
      <c r="J14">
        <f t="shared" si="2"/>
        <v>121</v>
      </c>
      <c r="K14" cm="1">
        <f t="array" ref="K14">_xlfn.IFS(Q14&lt;&gt;1,"",Q14=1,I14+(3*D14))</f>
        <v>598</v>
      </c>
      <c r="L14" cm="1">
        <f t="array" ref="L14">_xlfn.IFS(Q14&lt;&gt;1,"",COUNT($E$7:G14)&lt;=hcpng,"",COUNT($E$7:G14)&gt;=hcpng,K14)</f>
        <v>598</v>
      </c>
      <c r="M14" cm="1">
        <f t="array" ref="M14">_xlfn.IFS(Q14=1,SUM($E$7:G14),Q14&lt;&gt;1,"")</f>
        <v>3375</v>
      </c>
      <c r="N14" cm="1">
        <f t="array" ref="N14">_xlfn.IFS(Q14=1,COUNT($E$7:G14),Q14&lt;&gt;1,"")</f>
        <v>24</v>
      </c>
      <c r="O14">
        <f>IF(Q14=1,ROUND(AVERAGE($E$7:G14),2),"")</f>
        <v>140.63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205</v>
      </c>
      <c r="X14" cm="1">
        <f t="array" ref="X14">_xlfn.IFS(AND(Q14=1,COUNT($E$7:G14)&gt;hcpng),F14+D14,$A$7=1," ")</f>
        <v>190</v>
      </c>
      <c r="Y14" cm="1">
        <f t="array" ref="Y14">_xlfn.IFS(AND(Q14=1,COUNT($E$7:G14)&gt;hcpng),G14+D14,$A$7=1," ")</f>
        <v>203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5" t="str" cm="1">
        <f t="array" ref="D15">_xlfn.IFS(Q15&lt;&gt;1,"",Q15=1,TRUNC((HCPB-C15)*HCPPC))</f>
        <v/>
      </c>
      <c r="E15" s="13"/>
      <c r="F15" s="13"/>
      <c r="G15" s="13"/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1"/>
        <v/>
      </c>
      <c r="J15" t="str">
        <f t="shared" si="2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7"/>
        <v/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6"/>
        <v>0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5" t="str" cm="1">
        <f t="array" ref="D16">_xlfn.IFS(Q16&lt;&gt;1,"",Q16=1,TRUNC((HCPB-C16)*HCPPC))</f>
        <v/>
      </c>
      <c r="E16" s="13"/>
      <c r="F16" s="13"/>
      <c r="G16" s="13"/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1"/>
        <v/>
      </c>
      <c r="J16" t="str">
        <f t="shared" si="2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7"/>
        <v/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6"/>
        <v>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140</v>
      </c>
      <c r="D17" s="15" cm="1">
        <f t="array" ref="D17">_xlfn.IFS(Q17&lt;&gt;1,"",Q17=1,TRUNC((HCPB-C17)*HCPPC))</f>
        <v>81</v>
      </c>
      <c r="E17" s="13">
        <v>112</v>
      </c>
      <c r="F17" s="13">
        <v>133</v>
      </c>
      <c r="G17" s="13">
        <v>147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392</v>
      </c>
      <c r="J17">
        <f t="shared" si="2"/>
        <v>130</v>
      </c>
      <c r="K17" cm="1">
        <f t="array" ref="K17">_xlfn.IFS(Q17&lt;&gt;1,"",Q17=1,I17+(3*D17))</f>
        <v>635</v>
      </c>
      <c r="L17" cm="1">
        <f t="array" ref="L17">_xlfn.IFS(Q17&lt;&gt;1,"",COUNT($E$7:G17)&lt;=hcpng,"",COUNT($E$7:G17)&gt;=hcpng,K17)</f>
        <v>635</v>
      </c>
      <c r="M17" cm="1">
        <f t="array" ref="M17">_xlfn.IFS(Q17=1,SUM($E$7:G17),Q17&lt;&gt;1,"")</f>
        <v>3767</v>
      </c>
      <c r="N17" cm="1">
        <f t="array" ref="N17">_xlfn.IFS(Q17=1,COUNT($E$7:G17),Q17&lt;&gt;1,"")</f>
        <v>27</v>
      </c>
      <c r="O17">
        <f>IF(Q17=1,ROUND(AVERAGE($E$7:G17),2),"")</f>
        <v>139.52000000000001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193</v>
      </c>
      <c r="X17" cm="1">
        <f t="array" ref="X17">_xlfn.IFS(AND(Q17=1,COUNT($E$7:G17)&gt;hcpng),F17+D17,$A$7=1," ")</f>
        <v>214</v>
      </c>
      <c r="Y17" cm="1">
        <f t="array" ref="Y17">_xlfn.IFS(AND(Q17=1,COUNT($E$7:G17)&gt;hcpng),G17+D17,$A$7=1," ")</f>
        <v>228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139</v>
      </c>
      <c r="D18" s="15" cm="1">
        <f t="array" ref="D18">_xlfn.IFS(Q18&lt;&gt;1,"",Q18=1,TRUNC((HCPB-C18)*HCPPC))</f>
        <v>81</v>
      </c>
      <c r="E18" s="13">
        <v>133</v>
      </c>
      <c r="F18" s="13">
        <v>140</v>
      </c>
      <c r="G18" s="13">
        <v>133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406</v>
      </c>
      <c r="J18">
        <f t="shared" si="2"/>
        <v>135</v>
      </c>
      <c r="K18" cm="1">
        <f t="array" ref="K18">_xlfn.IFS(Q18&lt;&gt;1,"",Q18=1,I18+(3*D18))</f>
        <v>649</v>
      </c>
      <c r="L18" cm="1">
        <f t="array" ref="L18">_xlfn.IFS(Q18&lt;&gt;1,"",COUNT($E$7:G18)&lt;=hcpng,"",COUNT($E$7:G18)&gt;=hcpng,K18)</f>
        <v>649</v>
      </c>
      <c r="M18" cm="1">
        <f t="array" ref="M18">_xlfn.IFS(Q18=1,SUM($E$7:G18),Q18&lt;&gt;1,"")</f>
        <v>4173</v>
      </c>
      <c r="N18" cm="1">
        <f t="array" ref="N18">_xlfn.IFS(Q18=1,COUNT($E$7:G18),Q18&lt;&gt;1,"")</f>
        <v>30</v>
      </c>
      <c r="O18">
        <f>IF(Q18=1,ROUND(AVERAGE($E$7:G18),2),"")</f>
        <v>139.1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214</v>
      </c>
      <c r="X18" cm="1">
        <f t="array" ref="X18">_xlfn.IFS(AND(Q18=1,COUNT($E$7:G18)&gt;hcpng),F18+D18,$A$7=1," ")</f>
        <v>221</v>
      </c>
      <c r="Y18" cm="1">
        <f t="array" ref="Y18">_xlfn.IFS(AND(Q18=1,COUNT($E$7:G18)&gt;hcpng),G18+D18,$A$7=1," ")</f>
        <v>214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139</v>
      </c>
      <c r="D19" s="15" cm="1">
        <f t="array" ref="D19">_xlfn.IFS(Q19&lt;&gt;1,"",Q19=1,TRUNC((HCPB-C19)*HCPPC))</f>
        <v>81</v>
      </c>
      <c r="E19" s="13">
        <v>110</v>
      </c>
      <c r="F19" s="13">
        <v>113</v>
      </c>
      <c r="G19" s="13">
        <v>128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351</v>
      </c>
      <c r="J19">
        <f t="shared" si="2"/>
        <v>117</v>
      </c>
      <c r="K19" cm="1">
        <f t="array" ref="K19">_xlfn.IFS(Q19&lt;&gt;1,"",Q19=1,I19+(3*D19))</f>
        <v>594</v>
      </c>
      <c r="L19" cm="1">
        <f t="array" ref="L19">_xlfn.IFS(Q19&lt;&gt;1,"",COUNT($E$7:G19)&lt;=hcpng,"",COUNT($E$7:G19)&gt;=hcpng,K19)</f>
        <v>594</v>
      </c>
      <c r="M19" cm="1">
        <f t="array" ref="M19">_xlfn.IFS(Q19=1,SUM($E$7:G19),Q19&lt;&gt;1,"")</f>
        <v>4524</v>
      </c>
      <c r="N19" cm="1">
        <f t="array" ref="N19">_xlfn.IFS(Q19=1,COUNT($E$7:G19),Q19&lt;&gt;1,"")</f>
        <v>33</v>
      </c>
      <c r="O19">
        <f>IF(Q19=1,ROUND(AVERAGE($E$7:G19),2),"")</f>
        <v>137.09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191</v>
      </c>
      <c r="X19" cm="1">
        <f t="array" ref="X19">_xlfn.IFS(AND(Q19=1,COUNT($E$7:G19)&gt;hcpng),F19+D19,$A$7=1," ")</f>
        <v>194</v>
      </c>
      <c r="Y19" cm="1">
        <f t="array" ref="Y19">_xlfn.IFS(AND(Q19=1,COUNT($E$7:G19)&gt;hcpng),G19+D19,$A$7=1," ")</f>
        <v>209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137</v>
      </c>
      <c r="D20" s="15" cm="1">
        <f t="array" ref="D20">_xlfn.IFS(Q20&lt;&gt;1,"",Q20=1,TRUNC((HCPB-C20)*HCPPC))</f>
        <v>83</v>
      </c>
      <c r="E20" s="13">
        <v>157</v>
      </c>
      <c r="F20" s="13">
        <v>101</v>
      </c>
      <c r="G20" s="13">
        <v>128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386</v>
      </c>
      <c r="J20">
        <f t="shared" si="2"/>
        <v>128</v>
      </c>
      <c r="K20" cm="1">
        <f t="array" ref="K20">_xlfn.IFS(Q20&lt;&gt;1,"",Q20=1,I20+(3*D20))</f>
        <v>635</v>
      </c>
      <c r="L20" cm="1">
        <f t="array" ref="L20">_xlfn.IFS(Q20&lt;&gt;1,"",COUNT($E$7:G20)&lt;=hcpng,"",COUNT($E$7:G20)&gt;=hcpng,K20)</f>
        <v>635</v>
      </c>
      <c r="M20" cm="1">
        <f t="array" ref="M20">_xlfn.IFS(Q20=1,SUM($E$7:G20),Q20&lt;&gt;1,"")</f>
        <v>4910</v>
      </c>
      <c r="N20" cm="1">
        <f t="array" ref="N20">_xlfn.IFS(Q20=1,COUNT($E$7:G20),Q20&lt;&gt;1,"")</f>
        <v>36</v>
      </c>
      <c r="O20">
        <f>IF(Q20=1,ROUND(AVERAGE($E$7:G20),2),"")</f>
        <v>136.38999999999999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240</v>
      </c>
      <c r="X20" cm="1">
        <f t="array" ref="X20">_xlfn.IFS(AND(Q20=1,COUNT($E$7:G20)&gt;hcpng),F20+D20,$A$7=1," ")</f>
        <v>184</v>
      </c>
      <c r="Y20" cm="1">
        <f t="array" ref="Y20">_xlfn.IFS(AND(Q20=1,COUNT($E$7:G20)&gt;hcpng),G20+D20,$A$7=1," ")</f>
        <v>211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136</v>
      </c>
      <c r="D21" s="15" cm="1">
        <f t="array" ref="D21">_xlfn.IFS(Q21&lt;&gt;1,"",Q21=1,TRUNC((HCPB-C21)*HCPPC))</f>
        <v>84</v>
      </c>
      <c r="E21" s="13">
        <v>115</v>
      </c>
      <c r="F21" s="13">
        <v>100</v>
      </c>
      <c r="G21" s="13">
        <v>121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336</v>
      </c>
      <c r="J21">
        <f t="shared" si="2"/>
        <v>112</v>
      </c>
      <c r="K21" cm="1">
        <f t="array" ref="K21">_xlfn.IFS(Q21&lt;&gt;1,"",Q21=1,I21+(3*D21))</f>
        <v>588</v>
      </c>
      <c r="L21" cm="1">
        <f t="array" ref="L21">_xlfn.IFS(Q21&lt;&gt;1,"",COUNT($E$7:G21)&lt;=hcpng,"",COUNT($E$7:G21)&gt;=hcpng,K21)</f>
        <v>588</v>
      </c>
      <c r="M21" cm="1">
        <f t="array" ref="M21">_xlfn.IFS(Q21=1,SUM($E$7:G21),Q21&lt;&gt;1,"")</f>
        <v>5246</v>
      </c>
      <c r="N21" cm="1">
        <f t="array" ref="N21">_xlfn.IFS(Q21=1,COUNT($E$7:G21),Q21&lt;&gt;1,"")</f>
        <v>39</v>
      </c>
      <c r="O21">
        <f>IF(Q21=1,ROUND(AVERAGE($E$7:G21),2),"")</f>
        <v>134.51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199</v>
      </c>
      <c r="X21" cm="1">
        <f t="array" ref="X21">_xlfn.IFS(AND(Q21=1,COUNT($E$7:G21)&gt;hcpng),F21+D21,$A$7=1," ")</f>
        <v>184</v>
      </c>
      <c r="Y21" cm="1">
        <f t="array" ref="Y21">_xlfn.IFS(AND(Q21=1,COUNT($E$7:G21)&gt;hcpng),G21+D21,$A$7=1," ")</f>
        <v>205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134</v>
      </c>
      <c r="D22" s="15" cm="1">
        <f t="array" ref="D22">_xlfn.IFS(Q22&lt;&gt;1,"",Q22=1,TRUNC((HCPB-C22)*HCPPC))</f>
        <v>86</v>
      </c>
      <c r="E22" s="13">
        <v>128</v>
      </c>
      <c r="F22" s="13">
        <v>122</v>
      </c>
      <c r="G22" s="13">
        <v>126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376</v>
      </c>
      <c r="J22">
        <f t="shared" si="2"/>
        <v>125</v>
      </c>
      <c r="K22" cm="1">
        <f t="array" ref="K22">_xlfn.IFS(Q22&lt;&gt;1,"",Q22=1,I22+(3*D22))</f>
        <v>634</v>
      </c>
      <c r="L22" cm="1">
        <f t="array" ref="L22">_xlfn.IFS(Q22&lt;&gt;1,"",COUNT($E$7:G22)&lt;=hcpng,"",COUNT($E$7:G22)&gt;=hcpng,K22)</f>
        <v>634</v>
      </c>
      <c r="M22" cm="1">
        <f t="array" ref="M22">_xlfn.IFS(Q22=1,SUM($E$7:G22),Q22&lt;&gt;1,"")</f>
        <v>5622</v>
      </c>
      <c r="N22" cm="1">
        <f t="array" ref="N22">_xlfn.IFS(Q22=1,COUNT($E$7:G22),Q22&lt;&gt;1,"")</f>
        <v>42</v>
      </c>
      <c r="O22">
        <f>IF(Q22=1,ROUND(AVERAGE($E$7:G22),2),"")</f>
        <v>133.86000000000001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214</v>
      </c>
      <c r="X22" cm="1">
        <f t="array" ref="X22">_xlfn.IFS(AND(Q22=1,COUNT($E$7:G22)&gt;hcpng),F22+D22,$A$7=1," ")</f>
        <v>208</v>
      </c>
      <c r="Y22" cm="1">
        <f t="array" ref="Y22">_xlfn.IFS(AND(Q22=1,COUNT($E$7:G22)&gt;hcpng),G22+D22,$A$7=1," ")</f>
        <v>212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133</v>
      </c>
      <c r="D23" s="15" cm="1">
        <f t="array" ref="D23">_xlfn.IFS(Q23&lt;&gt;1,"",Q23=1,TRUNC((HCPB-C23)*HCPPC))</f>
        <v>87</v>
      </c>
      <c r="E23" s="13">
        <v>125</v>
      </c>
      <c r="F23" s="13">
        <v>151</v>
      </c>
      <c r="G23" s="13">
        <v>151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427</v>
      </c>
      <c r="J23">
        <f t="shared" si="2"/>
        <v>142</v>
      </c>
      <c r="K23" cm="1">
        <f t="array" ref="K23">_xlfn.IFS(Q23&lt;&gt;1,"",Q23=1,I23+(3*D23))</f>
        <v>688</v>
      </c>
      <c r="L23" cm="1">
        <f t="array" ref="L23">_xlfn.IFS(Q23&lt;&gt;1,"",COUNT($E$7:G23)&lt;=hcpng,"",COUNT($E$7:G23)&gt;=hcpng,K23)</f>
        <v>688</v>
      </c>
      <c r="M23" cm="1">
        <f t="array" ref="M23">_xlfn.IFS(Q23=1,SUM($E$7:G23),Q23&lt;&gt;1,"")</f>
        <v>6049</v>
      </c>
      <c r="N23" cm="1">
        <f t="array" ref="N23">_xlfn.IFS(Q23=1,COUNT($E$7:G23),Q23&lt;&gt;1,"")</f>
        <v>45</v>
      </c>
      <c r="O23">
        <f>IF(Q23=1,ROUND(AVERAGE($E$7:G23),2),"")</f>
        <v>134.41999999999999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212</v>
      </c>
      <c r="X23" cm="1">
        <f t="array" ref="X23">_xlfn.IFS(AND(Q23=1,COUNT($E$7:G23)&gt;hcpng),F23+D23,$A$7=1," ")</f>
        <v>238</v>
      </c>
      <c r="Y23" cm="1">
        <f t="array" ref="Y23">_xlfn.IFS(AND(Q23=1,COUNT($E$7:G23)&gt;hcpng),G23+D23,$A$7=1," ")</f>
        <v>238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134</v>
      </c>
      <c r="D24" s="15" cm="1">
        <f t="array" ref="D24">_xlfn.IFS(Q24&lt;&gt;1,"",Q24=1,TRUNC((HCPB-C24)*HCPPC))</f>
        <v>86</v>
      </c>
      <c r="E24" s="13">
        <v>149</v>
      </c>
      <c r="F24" s="13">
        <v>161</v>
      </c>
      <c r="G24" s="13">
        <v>133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443</v>
      </c>
      <c r="J24">
        <f t="shared" si="2"/>
        <v>147</v>
      </c>
      <c r="K24" cm="1">
        <f t="array" ref="K24">_xlfn.IFS(Q24&lt;&gt;1,"",Q24=1,I24+(3*D24))</f>
        <v>701</v>
      </c>
      <c r="L24" cm="1">
        <f t="array" ref="L24">_xlfn.IFS(Q24&lt;&gt;1,"",COUNT($E$7:G24)&lt;=hcpng,"",COUNT($E$7:G24)&gt;=hcpng,K24)</f>
        <v>701</v>
      </c>
      <c r="M24" cm="1">
        <f t="array" ref="M24">_xlfn.IFS(Q24=1,SUM($E$7:G24),Q24&lt;&gt;1,"")</f>
        <v>6492</v>
      </c>
      <c r="N24" cm="1">
        <f t="array" ref="N24">_xlfn.IFS(Q24=1,COUNT($E$7:G24),Q24&lt;&gt;1,"")</f>
        <v>48</v>
      </c>
      <c r="O24">
        <f>IF(Q24=1,ROUND(AVERAGE($E$7:G24),2),"")</f>
        <v>135.25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235</v>
      </c>
      <c r="X24" cm="1">
        <f t="array" ref="X24">_xlfn.IFS(AND(Q24=1,COUNT($E$7:G24)&gt;hcpng),F24+D24,$A$7=1," ")</f>
        <v>247</v>
      </c>
      <c r="Y24" cm="1">
        <f t="array" ref="Y24">_xlfn.IFS(AND(Q24=1,COUNT($E$7:G24)&gt;hcpng),G24+D24,$A$7=1," ")</f>
        <v>219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135</v>
      </c>
      <c r="D25" s="15" cm="1">
        <f t="array" ref="D25">_xlfn.IFS(Q25&lt;&gt;1,"",Q25=1,TRUNC((HCPB-C25)*HCPPC))</f>
        <v>85</v>
      </c>
      <c r="E25" s="13">
        <v>124</v>
      </c>
      <c r="F25" s="13">
        <v>112</v>
      </c>
      <c r="G25" s="13">
        <v>157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393</v>
      </c>
      <c r="J25">
        <f t="shared" si="2"/>
        <v>131</v>
      </c>
      <c r="K25" cm="1">
        <f t="array" ref="K25">_xlfn.IFS(Q25&lt;&gt;1,"",Q25=1,I25+(3*D25))</f>
        <v>648</v>
      </c>
      <c r="L25" cm="1">
        <f t="array" ref="L25">_xlfn.IFS(Q25&lt;&gt;1,"",COUNT($E$7:G25)&lt;=hcpng,"",COUNT($E$7:G25)&gt;=hcpng,K25)</f>
        <v>648</v>
      </c>
      <c r="M25" cm="1">
        <f t="array" ref="M25">_xlfn.IFS(Q25=1,SUM($E$7:G25),Q25&lt;&gt;1,"")</f>
        <v>6885</v>
      </c>
      <c r="N25" cm="1">
        <f t="array" ref="N25">_xlfn.IFS(Q25=1,COUNT($E$7:G25),Q25&lt;&gt;1,"")</f>
        <v>51</v>
      </c>
      <c r="O25">
        <f>IF(Q25=1,ROUND(AVERAGE($E$7:G25),2),"")</f>
        <v>135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209</v>
      </c>
      <c r="X25" cm="1">
        <f t="array" ref="X25">_xlfn.IFS(AND(Q25=1,COUNT($E$7:G25)&gt;hcpng),F25+D25,$A$7=1," ")</f>
        <v>197</v>
      </c>
      <c r="Y25" cm="1">
        <f t="array" ref="Y25">_xlfn.IFS(AND(Q25=1,COUNT($E$7:G25)&gt;hcpng),G25+D25,$A$7=1," ")</f>
        <v>242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135</v>
      </c>
      <c r="D26" s="15" cm="1">
        <f t="array" ref="D26">_xlfn.IFS(Q26&lt;&gt;1,"",Q26=1,TRUNC((HCPB-C26)*HCPPC))</f>
        <v>85</v>
      </c>
      <c r="E26" s="13">
        <v>139</v>
      </c>
      <c r="F26" s="13">
        <v>121</v>
      </c>
      <c r="G26" s="13">
        <v>134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394</v>
      </c>
      <c r="J26">
        <f t="shared" si="2"/>
        <v>131</v>
      </c>
      <c r="K26" cm="1">
        <f t="array" ref="K26">_xlfn.IFS(Q26&lt;&gt;1,"",Q26=1,I26+(3*D26))</f>
        <v>649</v>
      </c>
      <c r="L26" cm="1">
        <f t="array" ref="L26">_xlfn.IFS(Q26&lt;&gt;1,"",COUNT($E$7:G26)&lt;=hcpng,"",COUNT($E$7:G26)&gt;=hcpng,K26)</f>
        <v>649</v>
      </c>
      <c r="M26" cm="1">
        <f t="array" ref="M26">_xlfn.IFS(Q26=1,SUM($E$7:G26),Q26&lt;&gt;1,"")</f>
        <v>7279</v>
      </c>
      <c r="N26" cm="1">
        <f t="array" ref="N26">_xlfn.IFS(Q26=1,COUNT($E$7:G26),Q26&lt;&gt;1,"")</f>
        <v>54</v>
      </c>
      <c r="O26">
        <f>IF(Q26=1,ROUND(AVERAGE($E$7:G26),2),"")</f>
        <v>134.80000000000001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224</v>
      </c>
      <c r="X26" cm="1">
        <f t="array" ref="X26">_xlfn.IFS(AND(Q26=1,COUNT($E$7:G26)&gt;hcpng),F26+D26,$A$7=1," ")</f>
        <v>206</v>
      </c>
      <c r="Y26" cm="1">
        <f t="array" ref="Y26">_xlfn.IFS(AND(Q26=1,COUNT($E$7:G26)&gt;hcpng),G26+D26,$A$7=1," ")</f>
        <v>219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134</v>
      </c>
      <c r="D27" s="15" cm="1">
        <f t="array" ref="D27">_xlfn.IFS(Q27&lt;&gt;1,"",Q27=1,TRUNC((HCPB-C27)*HCPPC))</f>
        <v>86</v>
      </c>
      <c r="E27" s="13">
        <v>154</v>
      </c>
      <c r="F27" s="13">
        <v>147</v>
      </c>
      <c r="G27" s="13">
        <v>132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433</v>
      </c>
      <c r="J27">
        <f t="shared" si="2"/>
        <v>144</v>
      </c>
      <c r="K27" cm="1">
        <f t="array" ref="K27">_xlfn.IFS(Q27&lt;&gt;1,"",Q27=1,I27+(3*D27))</f>
        <v>691</v>
      </c>
      <c r="L27" cm="1">
        <f t="array" ref="L27">_xlfn.IFS(Q27&lt;&gt;1,"",COUNT($E$7:G27)&lt;=hcpng,"",COUNT($E$7:G27)&gt;=hcpng,K27)</f>
        <v>691</v>
      </c>
      <c r="M27" cm="1">
        <f t="array" ref="M27">_xlfn.IFS(Q27=1,SUM($E$7:G27),Q27&lt;&gt;1,"")</f>
        <v>7712</v>
      </c>
      <c r="N27" cm="1">
        <f t="array" ref="N27">_xlfn.IFS(Q27=1,COUNT($E$7:G27),Q27&lt;&gt;1,"")</f>
        <v>57</v>
      </c>
      <c r="O27">
        <f>IF(Q27=1,ROUND(AVERAGE($E$7:G27),2),"")</f>
        <v>135.30000000000001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240</v>
      </c>
      <c r="X27" cm="1">
        <f t="array" ref="X27">_xlfn.IFS(AND(Q27=1,COUNT($E$7:G27)&gt;hcpng),F27+D27,$A$7=1," ")</f>
        <v>233</v>
      </c>
      <c r="Y27" cm="1">
        <f t="array" ref="Y27">_xlfn.IFS(AND(Q27=1,COUNT($E$7:G27)&gt;hcpng),G27+D27,$A$7=1," ")</f>
        <v>218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135</v>
      </c>
      <c r="D28" s="15" cm="1">
        <f t="array" ref="D28">_xlfn.IFS(Q28&lt;&gt;1,"",Q28=1,TRUNC((HCPB-C28)*HCPPC))</f>
        <v>85</v>
      </c>
      <c r="E28" s="13">
        <v>135</v>
      </c>
      <c r="F28" s="13">
        <v>148</v>
      </c>
      <c r="G28" s="13">
        <v>114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397</v>
      </c>
      <c r="J28">
        <f t="shared" si="2"/>
        <v>132</v>
      </c>
      <c r="K28" cm="1">
        <f t="array" ref="K28">_xlfn.IFS(Q28&lt;&gt;1,"",Q28=1,I28+(3*D28))</f>
        <v>652</v>
      </c>
      <c r="L28" cm="1">
        <f t="array" ref="L28">_xlfn.IFS(Q28&lt;&gt;1,"",COUNT($E$7:G28)&lt;=hcpng,"",COUNT($E$7:G28)&gt;=hcpng,K28)</f>
        <v>652</v>
      </c>
      <c r="M28" cm="1">
        <f t="array" ref="M28">_xlfn.IFS(Q28=1,SUM($E$7:G28),Q28&lt;&gt;1,"")</f>
        <v>8109</v>
      </c>
      <c r="N28" cm="1">
        <f t="array" ref="N28">_xlfn.IFS(Q28=1,COUNT($E$7:G28),Q28&lt;&gt;1,"")</f>
        <v>60</v>
      </c>
      <c r="O28">
        <f>IF(Q28=1,ROUND(AVERAGE($E$7:G28),2),"")</f>
        <v>135.15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220</v>
      </c>
      <c r="X28" cm="1">
        <f t="array" ref="X28">_xlfn.IFS(AND(Q28=1,COUNT($E$7:G28)&gt;hcpng),F28+D28,$A$7=1," ")</f>
        <v>233</v>
      </c>
      <c r="Y28" cm="1">
        <f t="array" ref="Y28">_xlfn.IFS(AND(Q28=1,COUNT($E$7:G28)&gt;hcpng),G28+D28,$A$7=1," ")</f>
        <v>199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135</v>
      </c>
      <c r="D29" s="15" cm="1">
        <f t="array" ref="D29">_xlfn.IFS(Q29&lt;&gt;1,"",Q29=1,TRUNC((HCPB-C29)*HCPPC))</f>
        <v>85</v>
      </c>
      <c r="E29" s="13">
        <v>128</v>
      </c>
      <c r="F29" s="13">
        <v>162</v>
      </c>
      <c r="G29" s="13">
        <v>154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444</v>
      </c>
      <c r="J29">
        <f t="shared" si="2"/>
        <v>148</v>
      </c>
      <c r="K29" cm="1">
        <f t="array" ref="K29">_xlfn.IFS(Q29&lt;&gt;1,"",Q29=1,I29+(3*D29))</f>
        <v>699</v>
      </c>
      <c r="L29" cm="1">
        <f t="array" ref="L29">_xlfn.IFS(Q29&lt;&gt;1,"",COUNT($E$7:G29)&lt;=hcpng,"",COUNT($E$7:G29)&gt;=hcpng,K29)</f>
        <v>699</v>
      </c>
      <c r="M29" cm="1">
        <f t="array" ref="M29">_xlfn.IFS(Q29=1,SUM($E$7:G29),Q29&lt;&gt;1,"")</f>
        <v>8553</v>
      </c>
      <c r="N29" cm="1">
        <f t="array" ref="N29">_xlfn.IFS(Q29=1,COUNT($E$7:G29),Q29&lt;&gt;1,"")</f>
        <v>63</v>
      </c>
      <c r="O29">
        <f>IF(Q29=1,ROUND(AVERAGE($E$7:G29),2),"")</f>
        <v>135.76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213</v>
      </c>
      <c r="X29" cm="1">
        <f t="array" ref="X29">_xlfn.IFS(AND(Q29=1,COUNT($E$7:G29)&gt;hcpng),F29+D29,$A$7=1," ")</f>
        <v>247</v>
      </c>
      <c r="Y29" cm="1">
        <f t="array" ref="Y29">_xlfn.IFS(AND(Q29=1,COUNT($E$7:G29)&gt;hcpng),G29+D29,$A$7=1," ")</f>
        <v>239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135</v>
      </c>
      <c r="D30" s="15" cm="1">
        <f t="array" ref="D30">_xlfn.IFS(Q30&lt;&gt;1,"",Q30=1,TRUNC((HCPB-C30)*HCPPC))</f>
        <v>85</v>
      </c>
      <c r="E30" s="13">
        <v>127</v>
      </c>
      <c r="F30" s="13">
        <v>136</v>
      </c>
      <c r="G30" s="13">
        <v>142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405</v>
      </c>
      <c r="J30">
        <f t="shared" si="2"/>
        <v>135</v>
      </c>
      <c r="K30" cm="1">
        <f t="array" ref="K30">_xlfn.IFS(Q30&lt;&gt;1,"",Q30=1,I30+(3*D30))</f>
        <v>660</v>
      </c>
      <c r="L30" cm="1">
        <f t="array" ref="L30">_xlfn.IFS(Q30&lt;&gt;1,"",COUNT($E$7:G30)&lt;=hcpng,"",COUNT($E$7:G30)&gt;=hcpng,K30)</f>
        <v>660</v>
      </c>
      <c r="M30" cm="1">
        <f t="array" ref="M30">_xlfn.IFS(Q30=1,SUM($E$7:G30),Q30&lt;&gt;1,"")</f>
        <v>8958</v>
      </c>
      <c r="N30" cm="1">
        <f t="array" ref="N30">_xlfn.IFS(Q30=1,COUNT($E$7:G30),Q30&lt;&gt;1,"")</f>
        <v>66</v>
      </c>
      <c r="O30">
        <f>IF(Q30=1,ROUND(AVERAGE($E$7:G30),2),"")</f>
        <v>135.72999999999999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212</v>
      </c>
      <c r="X30" cm="1">
        <f t="array" ref="X30">_xlfn.IFS(AND(Q30=1,COUNT($E$7:G30)&gt;hcpng),F30+D30,$A$7=1," ")</f>
        <v>221</v>
      </c>
      <c r="Y30" cm="1">
        <f t="array" ref="Y30">_xlfn.IFS(AND(Q30=1,COUNT($E$7:G30)&gt;hcpng),G30+D30,$A$7=1," ")</f>
        <v>227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135</v>
      </c>
      <c r="D31" s="15" cm="1">
        <f t="array" ref="D31">_xlfn.IFS(Q31&lt;&gt;1,"",Q31=1,TRUNC((HCPB-C31)*HCPPC))</f>
        <v>85</v>
      </c>
      <c r="E31" s="13">
        <v>120</v>
      </c>
      <c r="F31" s="13">
        <v>147</v>
      </c>
      <c r="G31" s="13">
        <v>152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419</v>
      </c>
      <c r="J31">
        <f t="shared" si="2"/>
        <v>139</v>
      </c>
      <c r="K31" cm="1">
        <f t="array" ref="K31">_xlfn.IFS(Q31&lt;&gt;1,"",Q31=1,I31+(3*D31))</f>
        <v>674</v>
      </c>
      <c r="L31" cm="1">
        <f t="array" ref="L31">_xlfn.IFS(Q31&lt;&gt;1,"",COUNT($E$7:G31)&lt;=hcpng,"",COUNT($E$7:G31)&gt;=hcpng,K31)</f>
        <v>674</v>
      </c>
      <c r="M31" cm="1">
        <f t="array" ref="M31">_xlfn.IFS(Q31=1,SUM($E$7:G31),Q31&lt;&gt;1,"")</f>
        <v>9377</v>
      </c>
      <c r="N31" cm="1">
        <f t="array" ref="N31">_xlfn.IFS(Q31=1,COUNT($E$7:G31),Q31&lt;&gt;1,"")</f>
        <v>69</v>
      </c>
      <c r="O31">
        <f>IF(Q31=1,ROUND(AVERAGE($E$7:G31),2),"")</f>
        <v>135.9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205</v>
      </c>
      <c r="X31" cm="1">
        <f t="array" ref="X31">_xlfn.IFS(AND(Q31=1,COUNT($E$7:G31)&gt;hcpng),F31+D31,$A$7=1," ")</f>
        <v>232</v>
      </c>
      <c r="Y31" cm="1">
        <f t="array" ref="Y31">_xlfn.IFS(AND(Q31=1,COUNT($E$7:G31)&gt;hcpng),G31+D31,$A$7=1," ")</f>
        <v>237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135</v>
      </c>
      <c r="D32" s="15" cm="1">
        <f t="array" ref="D32">_xlfn.IFS(Q32&lt;&gt;1,"",Q32=1,TRUNC((HCPB-C32)*HCPPC))</f>
        <v>85</v>
      </c>
      <c r="E32" s="13">
        <v>166</v>
      </c>
      <c r="F32" s="13">
        <v>148</v>
      </c>
      <c r="G32" s="13">
        <v>162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1"/>
        <v>476</v>
      </c>
      <c r="J32">
        <f t="shared" si="2"/>
        <v>158</v>
      </c>
      <c r="K32" cm="1">
        <f t="array" ref="K32">_xlfn.IFS(Q32&lt;&gt;1,"",Q32=1,I32+(3*D32))</f>
        <v>731</v>
      </c>
      <c r="L32" cm="1">
        <f t="array" ref="L32">_xlfn.IFS(Q32&lt;&gt;1,"",COUNT($E$7:G32)&lt;=hcpng,"",COUNT($E$7:G32)&gt;=hcpng,K32)</f>
        <v>731</v>
      </c>
      <c r="M32" cm="1">
        <f t="array" ref="M32">_xlfn.IFS(Q32=1,SUM($E$7:G32),Q32&lt;&gt;1,"")</f>
        <v>9853</v>
      </c>
      <c r="N32" cm="1">
        <f t="array" ref="N32">_xlfn.IFS(Q32=1,COUNT($E$7:G32),Q32&lt;&gt;1,"")</f>
        <v>72</v>
      </c>
      <c r="O32">
        <f>IF(Q32=1,ROUND(AVERAGE($E$7:G32),2),"")</f>
        <v>136.85</v>
      </c>
      <c r="P32" t="str" cm="1">
        <f t="array" ref="P32">_xlfn.IFS(Q32&lt;&gt;1,"",SUM($Q$7:Q32)=1,1,SUM($Q$7:Q32)&lt;&gt;1,"")</f>
        <v/>
      </c>
      <c r="Q32">
        <f t="shared" si="7"/>
        <v>1</v>
      </c>
      <c r="R32">
        <f t="shared" si="4"/>
        <v>476</v>
      </c>
      <c r="S32" t="str" cm="1">
        <f t="array" ref="S32">_xlfn.IFS(E32=$X$5,E32,F32=$X$5,F32,G32=$X$5,G32,$A$7=1,"")</f>
        <v/>
      </c>
      <c r="T32">
        <f t="shared" si="5"/>
        <v>731</v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251</v>
      </c>
      <c r="X32" cm="1">
        <f t="array" ref="X32">_xlfn.IFS(AND(Q32=1,COUNT($E$7:G32)&gt;hcpng),F32+D32,$A$7=1," ")</f>
        <v>233</v>
      </c>
      <c r="Y32" cm="1">
        <f t="array" ref="Y32">_xlfn.IFS(AND(Q32=1,COUNT($E$7:G32)&gt;hcpng),G32+D32,$A$7=1," ")</f>
        <v>247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136</v>
      </c>
      <c r="D33" s="15" cm="1">
        <f t="array" ref="D33">_xlfn.IFS(Q33&lt;&gt;1,"",Q33=1,TRUNC((HCPB-C33)*HCPPC))</f>
        <v>84</v>
      </c>
      <c r="E33" s="13">
        <v>120</v>
      </c>
      <c r="F33" s="13">
        <v>129</v>
      </c>
      <c r="G33" s="13">
        <v>108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357</v>
      </c>
      <c r="J33">
        <f t="shared" si="2"/>
        <v>119</v>
      </c>
      <c r="K33" cm="1">
        <f t="array" ref="K33">_xlfn.IFS(Q33&lt;&gt;1,"",Q33=1,I33+(3*D33))</f>
        <v>609</v>
      </c>
      <c r="L33" cm="1">
        <f t="array" ref="L33">_xlfn.IFS(Q33&lt;&gt;1,"",COUNT($E$7:G33)&lt;=hcpng,"",COUNT($E$7:G33)&gt;=hcpng,K33)</f>
        <v>609</v>
      </c>
      <c r="M33" cm="1">
        <f t="array" ref="M33">_xlfn.IFS(Q33=1,SUM($E$7:G33),Q33&lt;&gt;1,"")</f>
        <v>10210</v>
      </c>
      <c r="N33" cm="1">
        <f t="array" ref="N33">_xlfn.IFS(Q33=1,COUNT($E$7:G33),Q33&lt;&gt;1,"")</f>
        <v>75</v>
      </c>
      <c r="O33">
        <f>IF(Q33=1,ROUND(AVERAGE($E$7:G33),2),"")</f>
        <v>136.13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204</v>
      </c>
      <c r="X33" cm="1">
        <f t="array" ref="X33">_xlfn.IFS(AND(Q33=1,COUNT($E$7:G33)&gt;hcpng),F33+D33,$A$7=1," ")</f>
        <v>213</v>
      </c>
      <c r="Y33" cm="1">
        <f t="array" ref="Y33">_xlfn.IFS(AND(Q33=1,COUNT($E$7:G33)&gt;hcpng),G33+D33,$A$7=1," ")</f>
        <v>192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136</v>
      </c>
      <c r="D34" s="15" cm="1">
        <f t="array" ref="D34">_xlfn.IFS(Q34&lt;&gt;1,"",Q34=1,TRUNC((HCPB-C34)*HCPPC))</f>
        <v>84</v>
      </c>
      <c r="E34" s="13">
        <v>131</v>
      </c>
      <c r="F34" s="13">
        <v>147</v>
      </c>
      <c r="G34" s="13">
        <v>114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392</v>
      </c>
      <c r="J34">
        <f t="shared" si="2"/>
        <v>130</v>
      </c>
      <c r="K34" cm="1">
        <f t="array" ref="K34">_xlfn.IFS(Q34&lt;&gt;1,"",Q34=1,I34+(3*D34))</f>
        <v>644</v>
      </c>
      <c r="L34" cm="1">
        <f t="array" ref="L34">_xlfn.IFS(Q34&lt;&gt;1,"",COUNT($E$7:G34)&lt;=hcpng,"",COUNT($E$7:G34)&gt;=hcpng,K34)</f>
        <v>644</v>
      </c>
      <c r="M34" cm="1">
        <f t="array" ref="M34">_xlfn.IFS(Q34=1,SUM($E$7:G34),Q34&lt;&gt;1,"")</f>
        <v>10602</v>
      </c>
      <c r="N34" cm="1">
        <f t="array" ref="N34">_xlfn.IFS(Q34=1,COUNT($E$7:G34),Q34&lt;&gt;1,"")</f>
        <v>78</v>
      </c>
      <c r="O34">
        <f>IF(Q34=1,ROUND(AVERAGE($E$7:G34),2),"")</f>
        <v>135.91999999999999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215</v>
      </c>
      <c r="X34" cm="1">
        <f t="array" ref="X34">_xlfn.IFS(AND(Q34=1,COUNT($E$7:G34)&gt;hcpng),F34+D34,$A$7=1," ")</f>
        <v>231</v>
      </c>
      <c r="Y34" cm="1">
        <f t="array" ref="Y34">_xlfn.IFS(AND(Q34=1,COUNT($E$7:G34)&gt;hcpng),G34+D34,$A$7=1," ")</f>
        <v>198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135</v>
      </c>
      <c r="D35" s="15" cm="1">
        <f t="array" ref="D35">_xlfn.IFS(Q35&lt;&gt;1,"",Q35=1,TRUNC((HCPB-C35)*HCPPC))</f>
        <v>85</v>
      </c>
      <c r="E35" s="13">
        <v>120</v>
      </c>
      <c r="F35" s="13">
        <v>113</v>
      </c>
      <c r="G35" s="13">
        <v>131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364</v>
      </c>
      <c r="J35">
        <f t="shared" si="2"/>
        <v>121</v>
      </c>
      <c r="K35" cm="1">
        <f t="array" ref="K35">_xlfn.IFS(Q35&lt;&gt;1,"",Q35=1,I35+(3*D35))</f>
        <v>619</v>
      </c>
      <c r="L35" cm="1">
        <f t="array" ref="L35">_xlfn.IFS(Q35&lt;&gt;1,"",COUNT($E$7:G35)&lt;=hcpng,"",COUNT($E$7:G35)&gt;=hcpng,K35)</f>
        <v>619</v>
      </c>
      <c r="M35" cm="1">
        <f t="array" ref="M35">_xlfn.IFS(Q35=1,SUM($E$7:G35),Q35&lt;&gt;1,"")</f>
        <v>10966</v>
      </c>
      <c r="N35" cm="1">
        <f t="array" ref="N35">_xlfn.IFS(Q35=1,COUNT($E$7:G35),Q35&lt;&gt;1,"")</f>
        <v>81</v>
      </c>
      <c r="O35">
        <f>IF(Q35=1,ROUND(AVERAGE($E$7:G35),2),"")</f>
        <v>135.38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205</v>
      </c>
      <c r="X35" cm="1">
        <f t="array" ref="X35">_xlfn.IFS(AND(Q35=1,COUNT($E$7:G35)&gt;hcpng),F35+D35,$A$7=1," ")</f>
        <v>198</v>
      </c>
      <c r="Y35" cm="1">
        <f t="array" ref="Y35">_xlfn.IFS(AND(Q35=1,COUNT($E$7:G35)&gt;hcpng),G35+D35,$A$7=1," ")</f>
        <v>216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135</v>
      </c>
      <c r="D36" s="15" cm="1">
        <f t="array" ref="D36">_xlfn.IFS(Q36&lt;&gt;1,"",Q36=1,TRUNC((HCPB-C36)*HCPPC))</f>
        <v>85</v>
      </c>
      <c r="E36" s="13">
        <v>120</v>
      </c>
      <c r="F36" s="13">
        <v>153</v>
      </c>
      <c r="G36" s="13">
        <v>113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386</v>
      </c>
      <c r="J36">
        <f t="shared" si="2"/>
        <v>128</v>
      </c>
      <c r="K36" cm="1">
        <f t="array" ref="K36">_xlfn.IFS(Q36&lt;&gt;1,"",Q36=1,I36+(3*D36))</f>
        <v>641</v>
      </c>
      <c r="L36" cm="1">
        <f t="array" ref="L36">_xlfn.IFS(Q36&lt;&gt;1,"",COUNT($E$7:G36)&lt;=hcpng,"",COUNT($E$7:G36)&gt;=hcpng,K36)</f>
        <v>641</v>
      </c>
      <c r="M36" cm="1">
        <f t="array" ref="M36">_xlfn.IFS(Q36=1,SUM($E$7:G36),Q36&lt;&gt;1,"")</f>
        <v>11352</v>
      </c>
      <c r="N36" cm="1">
        <f t="array" ref="N36">_xlfn.IFS(Q36=1,COUNT($E$7:G36),Q36&lt;&gt;1,"")</f>
        <v>84</v>
      </c>
      <c r="O36">
        <f>IF(Q36=1,ROUND(AVERAGE($E$7:G36),2),"")</f>
        <v>135.13999999999999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205</v>
      </c>
      <c r="X36" cm="1">
        <f t="array" ref="X36">_xlfn.IFS(AND(Q36=1,COUNT($E$7:G36)&gt;hcpng),F36+D36,$A$7=1," ")</f>
        <v>238</v>
      </c>
      <c r="Y36" cm="1">
        <f t="array" ref="Y36">_xlfn.IFS(AND(Q36=1,COUNT($E$7:G36)&gt;hcpng),G36+D36,$A$7=1," ")</f>
        <v>198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133.93</v>
      </c>
      <c r="F37" s="69">
        <f>IF(COUNT(F7:F36)&gt;=1,ROUND(SUM(F7:F36)/COUNT(F7:F36),2),"")</f>
        <v>136.38999999999999</v>
      </c>
      <c r="G37" s="69">
        <f>IF(COUNT(G7:G36)&gt;=1,ROUND(SUM(G7:G36)/COUNT(G7:G36),2),"")</f>
        <v>135.11000000000001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85" priority="2">
      <formula>MOD(ROW(),2)=0</formula>
    </cfRule>
  </conditionalFormatting>
  <conditionalFormatting sqref="E7:G36">
    <cfRule type="expression" dxfId="84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0270C-C6D4-4EED-A676-F04572C3AD95}">
  <sheetPr codeName="Sheet30"/>
  <dimension ref="A1:AB73"/>
  <sheetViews>
    <sheetView topLeftCell="A11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124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469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187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279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105</v>
      </c>
      <c r="D7" s="15" cm="1">
        <f t="array" ref="D7">_xlfn.IFS(Q7&lt;&gt;1,"",Q7=1,TRUNC((HCPB-C7)*HCPPC))</f>
        <v>112</v>
      </c>
      <c r="E7" s="13">
        <v>115</v>
      </c>
      <c r="F7" s="13">
        <v>101</v>
      </c>
      <c r="G7" s="13">
        <v>99</v>
      </c>
      <c r="H7" s="16"/>
      <c r="I7">
        <f>IF(Q7=1,SUM(E7:G7),"")</f>
        <v>315</v>
      </c>
      <c r="J7">
        <f>IF(Q7=1,TRUNC(AVERAGE(E7:G7),0),"")</f>
        <v>105</v>
      </c>
      <c r="K7" cm="1">
        <f t="array" ref="K7">_xlfn.IFS(Q7&lt;&gt;1,"",Q7=1,I7+(3*D7))</f>
        <v>651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315</v>
      </c>
      <c r="N7" cm="1">
        <f t="array" ref="N7">_xlfn.IFS(Q7=1,COUNT($E$7:G7),Q7&lt;&gt;1,"")</f>
        <v>3</v>
      </c>
      <c r="O7">
        <f>IF(Q7=1,ROUND(AVERAGE($E$7:G7),2),"")</f>
        <v>105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105</v>
      </c>
      <c r="D8" s="15" cm="1">
        <f t="array" ref="D8">_xlfn.IFS(Q8&lt;&gt;1,"",Q8=1,TRUNC((HCPB-C8)*HCPPC))</f>
        <v>112</v>
      </c>
      <c r="E8" s="13">
        <v>112</v>
      </c>
      <c r="F8" s="13">
        <v>92</v>
      </c>
      <c r="G8" s="13">
        <v>117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321</v>
      </c>
      <c r="J8">
        <f t="shared" ref="J8:J36" si="2">IF(Q8=1,TRUNC(AVERAGE(E8:G8),0),"")</f>
        <v>107</v>
      </c>
      <c r="K8" cm="1">
        <f t="array" ref="K8">_xlfn.IFS(Q8&lt;&gt;1,"",Q8=1,I8+(3*D8))</f>
        <v>657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636</v>
      </c>
      <c r="N8" cm="1">
        <f t="array" ref="N8">_xlfn.IFS(Q8=1,COUNT($E$7:G8),Q8&lt;&gt;1,"")</f>
        <v>6</v>
      </c>
      <c r="O8">
        <f>IF(Q8=1,ROUND(AVERAGE($E$7:G8),2),"")</f>
        <v>106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106</v>
      </c>
      <c r="D9" s="15" cm="1">
        <f t="array" ref="D9">_xlfn.IFS(Q9&lt;&gt;1,"",Q9=1,TRUNC((HCPB-C9)*HCPPC))</f>
        <v>111</v>
      </c>
      <c r="E9" s="13">
        <v>120</v>
      </c>
      <c r="F9" s="13">
        <v>73</v>
      </c>
      <c r="G9" s="13">
        <v>156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349</v>
      </c>
      <c r="J9">
        <f t="shared" si="2"/>
        <v>116</v>
      </c>
      <c r="K9" cm="1">
        <f t="array" ref="K9">_xlfn.IFS(Q9&lt;&gt;1,"",Q9=1,I9+(3*D9))</f>
        <v>682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985</v>
      </c>
      <c r="N9" cm="1">
        <f t="array" ref="N9">_xlfn.IFS(Q9=1,COUNT($E$7:G9),Q9&lt;&gt;1,"")</f>
        <v>9</v>
      </c>
      <c r="O9">
        <f>IF(Q9=1,ROUND(AVERAGE($E$7:G9),2),"")</f>
        <v>109.44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109</v>
      </c>
      <c r="D10" s="15" cm="1">
        <f t="array" ref="D10">_xlfn.IFS(Q10&lt;&gt;1,"",Q10=1,TRUNC((HCPB-C10)*HCPPC))</f>
        <v>108</v>
      </c>
      <c r="E10" s="13">
        <v>116</v>
      </c>
      <c r="F10" s="13">
        <v>119</v>
      </c>
      <c r="G10" s="13">
        <v>127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362</v>
      </c>
      <c r="J10">
        <f t="shared" si="2"/>
        <v>120</v>
      </c>
      <c r="K10" cm="1">
        <f t="array" ref="K10">_xlfn.IFS(Q10&lt;&gt;1,"",Q10=1,I10+(3*D10))</f>
        <v>686</v>
      </c>
      <c r="L10" cm="1">
        <f t="array" ref="L10">_xlfn.IFS(Q10&lt;&gt;1,"",COUNT($E$7:G10)&lt;=hcpng,"",COUNT($E$7:G10)&gt;=hcpng,K10)</f>
        <v>686</v>
      </c>
      <c r="M10" cm="1">
        <f t="array" ref="M10">_xlfn.IFS(Q10=1,SUM($E$7:G10),Q10&lt;&gt;1,"")</f>
        <v>1347</v>
      </c>
      <c r="N10" cm="1">
        <f t="array" ref="N10">_xlfn.IFS(Q10=1,COUNT($E$7:G10),Q10&lt;&gt;1,"")</f>
        <v>12</v>
      </c>
      <c r="O10">
        <f>IF(Q10=1,ROUND(AVERAGE($E$7:G10),2),"")</f>
        <v>112.25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224</v>
      </c>
      <c r="X10" cm="1">
        <f t="array" ref="X10">_xlfn.IFS(AND(Q10=1,COUNT($E$7:G10)&gt;hcpng),F10+D10,$A$7=1," ")</f>
        <v>227</v>
      </c>
      <c r="Y10" cm="1">
        <f t="array" ref="Y10">_xlfn.IFS(AND(Q10=1,COUNT($E$7:G10)&gt;hcpng),G10+D10,$A$7=1," ")</f>
        <v>235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112</v>
      </c>
      <c r="D11" s="15" cm="1">
        <f t="array" ref="D11">_xlfn.IFS(Q11&lt;&gt;1,"",Q11=1,TRUNC((HCPB-C11)*HCPPC))</f>
        <v>106</v>
      </c>
      <c r="E11" s="13">
        <v>115</v>
      </c>
      <c r="F11" s="13">
        <v>105</v>
      </c>
      <c r="G11" s="13">
        <v>154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374</v>
      </c>
      <c r="J11">
        <f t="shared" si="2"/>
        <v>124</v>
      </c>
      <c r="K11" cm="1">
        <f t="array" ref="K11">_xlfn.IFS(Q11&lt;&gt;1,"",Q11=1,I11+(3*D11))</f>
        <v>692</v>
      </c>
      <c r="L11" cm="1">
        <f t="array" ref="L11">_xlfn.IFS(Q11&lt;&gt;1,"",COUNT($E$7:G11)&lt;=hcpng,"",COUNT($E$7:G11)&gt;=hcpng,K11)</f>
        <v>692</v>
      </c>
      <c r="M11" cm="1">
        <f t="array" ref="M11">_xlfn.IFS(Q11=1,SUM($E$7:G11),Q11&lt;&gt;1,"")</f>
        <v>1721</v>
      </c>
      <c r="N11" cm="1">
        <f t="array" ref="N11">_xlfn.IFS(Q11=1,COUNT($E$7:G11),Q11&lt;&gt;1,"")</f>
        <v>15</v>
      </c>
      <c r="O11">
        <f>IF(Q11=1,ROUND(AVERAGE($E$7:G11),2),"")</f>
        <v>114.73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221</v>
      </c>
      <c r="X11" cm="1">
        <f t="array" ref="X11">_xlfn.IFS(AND(Q11=1,COUNT($E$7:G11)&gt;hcpng),F11+D11,$A$7=1," ")</f>
        <v>211</v>
      </c>
      <c r="Y11" cm="1">
        <f t="array" ref="Y11">_xlfn.IFS(AND(Q11=1,COUNT($E$7:G11)&gt;hcpng),G11+D11,$A$7=1," ")</f>
        <v>260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114</v>
      </c>
      <c r="D12" s="15" cm="1">
        <f t="array" ref="D12">_xlfn.IFS(Q12&lt;&gt;1,"",Q12=1,TRUNC((HCPB-C12)*HCPPC))</f>
        <v>104</v>
      </c>
      <c r="E12" s="13">
        <v>128</v>
      </c>
      <c r="F12" s="13">
        <v>164</v>
      </c>
      <c r="G12" s="13">
        <v>157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1"/>
        <v>449</v>
      </c>
      <c r="J12">
        <f t="shared" si="2"/>
        <v>149</v>
      </c>
      <c r="K12" cm="1">
        <f t="array" ref="K12">_xlfn.IFS(Q12&lt;&gt;1,"",Q12=1,I12+(3*D12))</f>
        <v>761</v>
      </c>
      <c r="L12" cm="1">
        <f t="array" ref="L12">_xlfn.IFS(Q12&lt;&gt;1,"",COUNT($E$7:G12)&lt;=hcpng,"",COUNT($E$7:G12)&gt;=hcpng,K12)</f>
        <v>761</v>
      </c>
      <c r="M12" cm="1">
        <f t="array" ref="M12">_xlfn.IFS(Q12=1,SUM($E$7:G12),Q12&lt;&gt;1,"")</f>
        <v>2170</v>
      </c>
      <c r="N12" cm="1">
        <f t="array" ref="N12">_xlfn.IFS(Q12=1,COUNT($E$7:G12),Q12&lt;&gt;1,"")</f>
        <v>18</v>
      </c>
      <c r="O12">
        <f>IF(Q12=1,ROUND(AVERAGE($E$7:G12),2),"")</f>
        <v>120.56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>
        <f t="shared" si="5"/>
        <v>761</v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232</v>
      </c>
      <c r="X12" cm="1">
        <f t="array" ref="X12">_xlfn.IFS(AND(Q12=1,COUNT($E$7:G12)&gt;hcpng),F12+D12,$A$7=1," ")</f>
        <v>268</v>
      </c>
      <c r="Y12" cm="1">
        <f t="array" ref="Y12">_xlfn.IFS(AND(Q12=1,COUNT($E$7:G12)&gt;hcpng),G12+D12,$A$7=1," ")</f>
        <v>261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120</v>
      </c>
      <c r="D13" s="15" cm="1">
        <f t="array" ref="D13">_xlfn.IFS(Q13&lt;&gt;1,"",Q13=1,TRUNC((HCPB-C13)*HCPPC))</f>
        <v>99</v>
      </c>
      <c r="E13" s="13">
        <v>91</v>
      </c>
      <c r="F13" s="13">
        <v>113</v>
      </c>
      <c r="G13" s="13">
        <v>112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316</v>
      </c>
      <c r="J13">
        <f t="shared" si="2"/>
        <v>105</v>
      </c>
      <c r="K13" cm="1">
        <f t="array" ref="K13">_xlfn.IFS(Q13&lt;&gt;1,"",Q13=1,I13+(3*D13))</f>
        <v>613</v>
      </c>
      <c r="L13" cm="1">
        <f t="array" ref="L13">_xlfn.IFS(Q13&lt;&gt;1,"",COUNT($E$7:G13)&lt;=hcpng,"",COUNT($E$7:G13)&gt;=hcpng,K13)</f>
        <v>613</v>
      </c>
      <c r="M13" cm="1">
        <f t="array" ref="M13">_xlfn.IFS(Q13=1,SUM($E$7:G13),Q13&lt;&gt;1,"")</f>
        <v>2486</v>
      </c>
      <c r="N13" cm="1">
        <f t="array" ref="N13">_xlfn.IFS(Q13=1,COUNT($E$7:G13),Q13&lt;&gt;1,"")</f>
        <v>21</v>
      </c>
      <c r="O13">
        <f>IF(Q13=1,ROUND(AVERAGE($E$7:G13),2),"")</f>
        <v>118.38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190</v>
      </c>
      <c r="X13" cm="1">
        <f t="array" ref="X13">_xlfn.IFS(AND(Q13=1,COUNT($E$7:G13)&gt;hcpng),F13+D13,$A$7=1," ")</f>
        <v>212</v>
      </c>
      <c r="Y13" cm="1">
        <f t="array" ref="Y13">_xlfn.IFS(AND(Q13=1,COUNT($E$7:G13)&gt;hcpng),G13+D13,$A$7=1," ")</f>
        <v>211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118</v>
      </c>
      <c r="D14" s="15" cm="1">
        <f t="array" ref="D14">_xlfn.IFS(Q14&lt;&gt;1,"",Q14=1,TRUNC((HCPB-C14)*HCPPC))</f>
        <v>100</v>
      </c>
      <c r="E14" s="13">
        <v>141</v>
      </c>
      <c r="F14" s="13">
        <v>109</v>
      </c>
      <c r="G14" s="13">
        <v>140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390</v>
      </c>
      <c r="J14">
        <f t="shared" si="2"/>
        <v>130</v>
      </c>
      <c r="K14" cm="1">
        <f t="array" ref="K14">_xlfn.IFS(Q14&lt;&gt;1,"",Q14=1,I14+(3*D14))</f>
        <v>690</v>
      </c>
      <c r="L14" cm="1">
        <f t="array" ref="L14">_xlfn.IFS(Q14&lt;&gt;1,"",COUNT($E$7:G14)&lt;=hcpng,"",COUNT($E$7:G14)&gt;=hcpng,K14)</f>
        <v>690</v>
      </c>
      <c r="M14" cm="1">
        <f t="array" ref="M14">_xlfn.IFS(Q14=1,SUM($E$7:G14),Q14&lt;&gt;1,"")</f>
        <v>2876</v>
      </c>
      <c r="N14" cm="1">
        <f t="array" ref="N14">_xlfn.IFS(Q14=1,COUNT($E$7:G14),Q14&lt;&gt;1,"")</f>
        <v>24</v>
      </c>
      <c r="O14">
        <f>IF(Q14=1,ROUND(AVERAGE($E$7:G14),2),"")</f>
        <v>119.83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241</v>
      </c>
      <c r="X14" cm="1">
        <f t="array" ref="X14">_xlfn.IFS(AND(Q14=1,COUNT($E$7:G14)&gt;hcpng),F14+D14,$A$7=1," ")</f>
        <v>209</v>
      </c>
      <c r="Y14" cm="1">
        <f t="array" ref="Y14">_xlfn.IFS(AND(Q14=1,COUNT($E$7:G14)&gt;hcpng),G14+D14,$A$7=1," ")</f>
        <v>240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119</v>
      </c>
      <c r="D15" s="15" cm="1">
        <f t="array" ref="D15">_xlfn.IFS(Q15&lt;&gt;1,"",Q15=1,TRUNC((HCPB-C15)*HCPPC))</f>
        <v>99</v>
      </c>
      <c r="E15" s="13">
        <v>128</v>
      </c>
      <c r="F15" s="13">
        <v>144</v>
      </c>
      <c r="G15" s="13">
        <v>168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>#</v>
      </c>
      <c r="I15">
        <f t="shared" si="1"/>
        <v>440</v>
      </c>
      <c r="J15">
        <f t="shared" si="2"/>
        <v>146</v>
      </c>
      <c r="K15" cm="1">
        <f t="array" ref="K15">_xlfn.IFS(Q15&lt;&gt;1,"",Q15=1,I15+(3*D15))</f>
        <v>737</v>
      </c>
      <c r="L15" cm="1">
        <f t="array" ref="L15">_xlfn.IFS(Q15&lt;&gt;1,"",COUNT($E$7:G15)&lt;=hcpng,"",COUNT($E$7:G15)&gt;=hcpng,K15)</f>
        <v>737</v>
      </c>
      <c r="M15" cm="1">
        <f t="array" ref="M15">_xlfn.IFS(Q15=1,SUM($E$7:G15),Q15&lt;&gt;1,"")</f>
        <v>3316</v>
      </c>
      <c r="N15" cm="1">
        <f t="array" ref="N15">_xlfn.IFS(Q15=1,COUNT($E$7:G15),Q15&lt;&gt;1,"")</f>
        <v>27</v>
      </c>
      <c r="O15">
        <f>IF(Q15=1,ROUND(AVERAGE($E$7:G15),2),"")</f>
        <v>122.81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227</v>
      </c>
      <c r="X15" cm="1">
        <f t="array" ref="X15">_xlfn.IFS(AND(Q15=1,COUNT($E$7:G15)&gt;hcpng),F15+D15,$A$7=1," ")</f>
        <v>243</v>
      </c>
      <c r="Y15" cm="1">
        <f t="array" ref="Y15">_xlfn.IFS(AND(Q15=1,COUNT($E$7:G15)&gt;hcpng),G15+D15,$A$7=1," ")</f>
        <v>267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122</v>
      </c>
      <c r="D16" s="15" cm="1">
        <f t="array" ref="D16">_xlfn.IFS(Q16&lt;&gt;1,"",Q16=1,TRUNC((HCPB-C16)*HCPPC))</f>
        <v>97</v>
      </c>
      <c r="E16" s="13">
        <v>142</v>
      </c>
      <c r="F16" s="13">
        <v>148</v>
      </c>
      <c r="G16" s="13">
        <v>108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398</v>
      </c>
      <c r="J16">
        <f t="shared" si="2"/>
        <v>132</v>
      </c>
      <c r="K16" cm="1">
        <f t="array" ref="K16">_xlfn.IFS(Q16&lt;&gt;1,"",Q16=1,I16+(3*D16))</f>
        <v>689</v>
      </c>
      <c r="L16" cm="1">
        <f t="array" ref="L16">_xlfn.IFS(Q16&lt;&gt;1,"",COUNT($E$7:G16)&lt;=hcpng,"",COUNT($E$7:G16)&gt;=hcpng,K16)</f>
        <v>689</v>
      </c>
      <c r="M16" cm="1">
        <f t="array" ref="M16">_xlfn.IFS(Q16=1,SUM($E$7:G16),Q16&lt;&gt;1,"")</f>
        <v>3714</v>
      </c>
      <c r="N16" cm="1">
        <f t="array" ref="N16">_xlfn.IFS(Q16=1,COUNT($E$7:G16),Q16&lt;&gt;1,"")</f>
        <v>30</v>
      </c>
      <c r="O16">
        <f>IF(Q16=1,ROUND(AVERAGE($E$7:G16),2),"")</f>
        <v>123.8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239</v>
      </c>
      <c r="X16" cm="1">
        <f t="array" ref="X16">_xlfn.IFS(AND(Q16=1,COUNT($E$7:G16)&gt;hcpng),F16+D16,$A$7=1," ")</f>
        <v>245</v>
      </c>
      <c r="Y16" cm="1">
        <f t="array" ref="Y16">_xlfn.IFS(AND(Q16=1,COUNT($E$7:G16)&gt;hcpng),G16+D16,$A$7=1," ")</f>
        <v>205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123</v>
      </c>
      <c r="D17" s="15" cm="1">
        <f t="array" ref="D17">_xlfn.IFS(Q17&lt;&gt;1,"",Q17=1,TRUNC((HCPB-C17)*HCPPC))</f>
        <v>96</v>
      </c>
      <c r="E17" s="13">
        <v>138</v>
      </c>
      <c r="F17" s="13">
        <v>125</v>
      </c>
      <c r="G17" s="13">
        <v>119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382</v>
      </c>
      <c r="J17">
        <f t="shared" si="2"/>
        <v>127</v>
      </c>
      <c r="K17" cm="1">
        <f t="array" ref="K17">_xlfn.IFS(Q17&lt;&gt;1,"",Q17=1,I17+(3*D17))</f>
        <v>670</v>
      </c>
      <c r="L17" cm="1">
        <f t="array" ref="L17">_xlfn.IFS(Q17&lt;&gt;1,"",COUNT($E$7:G17)&lt;=hcpng,"",COUNT($E$7:G17)&gt;=hcpng,K17)</f>
        <v>670</v>
      </c>
      <c r="M17" cm="1">
        <f t="array" ref="M17">_xlfn.IFS(Q17=1,SUM($E$7:G17),Q17&lt;&gt;1,"")</f>
        <v>4096</v>
      </c>
      <c r="N17" cm="1">
        <f t="array" ref="N17">_xlfn.IFS(Q17=1,COUNT($E$7:G17),Q17&lt;&gt;1,"")</f>
        <v>33</v>
      </c>
      <c r="O17">
        <f>IF(Q17=1,ROUND(AVERAGE($E$7:G17),2),"")</f>
        <v>124.12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234</v>
      </c>
      <c r="X17" cm="1">
        <f t="array" ref="X17">_xlfn.IFS(AND(Q17=1,COUNT($E$7:G17)&gt;hcpng),F17+D17,$A$7=1," ")</f>
        <v>221</v>
      </c>
      <c r="Y17" cm="1">
        <f t="array" ref="Y17">_xlfn.IFS(AND(Q17=1,COUNT($E$7:G17)&gt;hcpng),G17+D17,$A$7=1," ")</f>
        <v>215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124</v>
      </c>
      <c r="D18" s="15" cm="1">
        <f t="array" ref="D18">_xlfn.IFS(Q18&lt;&gt;1,"",Q18=1,TRUNC((HCPB-C18)*HCPPC))</f>
        <v>95</v>
      </c>
      <c r="E18" s="13">
        <v>116</v>
      </c>
      <c r="F18" s="13">
        <v>184</v>
      </c>
      <c r="G18" s="13">
        <v>115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415</v>
      </c>
      <c r="J18">
        <f t="shared" si="2"/>
        <v>138</v>
      </c>
      <c r="K18" cm="1">
        <f t="array" ref="K18">_xlfn.IFS(Q18&lt;&gt;1,"",Q18=1,I18+(3*D18))</f>
        <v>700</v>
      </c>
      <c r="L18" cm="1">
        <f t="array" ref="L18">_xlfn.IFS(Q18&lt;&gt;1,"",COUNT($E$7:G18)&lt;=hcpng,"",COUNT($E$7:G18)&gt;=hcpng,K18)</f>
        <v>700</v>
      </c>
      <c r="M18" cm="1">
        <f t="array" ref="M18">_xlfn.IFS(Q18=1,SUM($E$7:G18),Q18&lt;&gt;1,"")</f>
        <v>4511</v>
      </c>
      <c r="N18" cm="1">
        <f t="array" ref="N18">_xlfn.IFS(Q18=1,COUNT($E$7:G18),Q18&lt;&gt;1,"")</f>
        <v>36</v>
      </c>
      <c r="O18">
        <f>IF(Q18=1,ROUND(AVERAGE($E$7:G18),2),"")</f>
        <v>125.31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cm="1">
        <f t="array" ref="U18">_xlfn.IFS(W18=$X$6,W18,X18=$X$6,X18,Y18=$X$6,Y18,$A$7=1,"")</f>
        <v>279</v>
      </c>
      <c r="W18" cm="1">
        <f t="array" ref="W18">_xlfn.IFS(AND(Q18=1,COUNT($E$7:G18)&gt;hcpng),E18+D18,$A$7=1," ")</f>
        <v>211</v>
      </c>
      <c r="X18" cm="1">
        <f t="array" ref="X18">_xlfn.IFS(AND(Q18=1,COUNT($E$7:G18)&gt;hcpng),F18+D18,$A$7=1," ")</f>
        <v>279</v>
      </c>
      <c r="Y18" cm="1">
        <f t="array" ref="Y18">_xlfn.IFS(AND(Q18=1,COUNT($E$7:G18)&gt;hcpng),G18+D18,$A$7=1," ")</f>
        <v>210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125</v>
      </c>
      <c r="D19" s="15" cm="1">
        <f t="array" ref="D19">_xlfn.IFS(Q19&lt;&gt;1,"",Q19=1,TRUNC((HCPB-C19)*HCPPC))</f>
        <v>94</v>
      </c>
      <c r="E19" s="13">
        <v>185</v>
      </c>
      <c r="F19" s="13">
        <v>152</v>
      </c>
      <c r="G19" s="13">
        <v>124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461</v>
      </c>
      <c r="J19">
        <f t="shared" si="2"/>
        <v>153</v>
      </c>
      <c r="K19" cm="1">
        <f t="array" ref="K19">_xlfn.IFS(Q19&lt;&gt;1,"",Q19=1,I19+(3*D19))</f>
        <v>743</v>
      </c>
      <c r="L19" cm="1">
        <f t="array" ref="L19">_xlfn.IFS(Q19&lt;&gt;1,"",COUNT($E$7:G19)&lt;=hcpng,"",COUNT($E$7:G19)&gt;=hcpng,K19)</f>
        <v>743</v>
      </c>
      <c r="M19" cm="1">
        <f t="array" ref="M19">_xlfn.IFS(Q19=1,SUM($E$7:G19),Q19&lt;&gt;1,"")</f>
        <v>4972</v>
      </c>
      <c r="N19" cm="1">
        <f t="array" ref="N19">_xlfn.IFS(Q19=1,COUNT($E$7:G19),Q19&lt;&gt;1,"")</f>
        <v>39</v>
      </c>
      <c r="O19">
        <f>IF(Q19=1,ROUND(AVERAGE($E$7:G19),2),"")</f>
        <v>127.49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cm="1">
        <f t="array" ref="U19">_xlfn.IFS(W19=$X$6,W19,X19=$X$6,X19,Y19=$X$6,Y19,$A$7=1,"")</f>
        <v>279</v>
      </c>
      <c r="W19" cm="1">
        <f t="array" ref="W19">_xlfn.IFS(AND(Q19=1,COUNT($E$7:G19)&gt;hcpng),E19+D19,$A$7=1," ")</f>
        <v>279</v>
      </c>
      <c r="X19" cm="1">
        <f t="array" ref="X19">_xlfn.IFS(AND(Q19=1,COUNT($E$7:G19)&gt;hcpng),F19+D19,$A$7=1," ")</f>
        <v>246</v>
      </c>
      <c r="Y19" cm="1">
        <f t="array" ref="Y19">_xlfn.IFS(AND(Q19=1,COUNT($E$7:G19)&gt;hcpng),G19+D19,$A$7=1," ")</f>
        <v>218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127</v>
      </c>
      <c r="D20" s="15" cm="1">
        <f t="array" ref="D20">_xlfn.IFS(Q20&lt;&gt;1,"",Q20=1,TRUNC((HCPB-C20)*HCPPC))</f>
        <v>92</v>
      </c>
      <c r="E20" s="13">
        <v>187</v>
      </c>
      <c r="F20" s="13">
        <v>142</v>
      </c>
      <c r="G20" s="13">
        <v>113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442</v>
      </c>
      <c r="J20">
        <f t="shared" si="2"/>
        <v>147</v>
      </c>
      <c r="K20" cm="1">
        <f t="array" ref="K20">_xlfn.IFS(Q20&lt;&gt;1,"",Q20=1,I20+(3*D20))</f>
        <v>718</v>
      </c>
      <c r="L20" cm="1">
        <f t="array" ref="L20">_xlfn.IFS(Q20&lt;&gt;1,"",COUNT($E$7:G20)&lt;=hcpng,"",COUNT($E$7:G20)&gt;=hcpng,K20)</f>
        <v>718</v>
      </c>
      <c r="M20" cm="1">
        <f t="array" ref="M20">_xlfn.IFS(Q20=1,SUM($E$7:G20),Q20&lt;&gt;1,"")</f>
        <v>5414</v>
      </c>
      <c r="N20" cm="1">
        <f t="array" ref="N20">_xlfn.IFS(Q20=1,COUNT($E$7:G20),Q20&lt;&gt;1,"")</f>
        <v>42</v>
      </c>
      <c r="O20">
        <f>IF(Q20=1,ROUND(AVERAGE($E$7:G20),2),"")</f>
        <v>128.9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cm="1">
        <f t="array" ref="S20">_xlfn.IFS(E20=$X$5,E20,F20=$X$5,F20,G20=$X$5,G20,$A$7=1,"")</f>
        <v>187</v>
      </c>
      <c r="T20" t="str">
        <f t="shared" si="5"/>
        <v/>
      </c>
      <c r="U20" cm="1">
        <f t="array" ref="U20">_xlfn.IFS(W20=$X$6,W20,X20=$X$6,X20,Y20=$X$6,Y20,$A$7=1,"")</f>
        <v>279</v>
      </c>
      <c r="W20" cm="1">
        <f t="array" ref="W20">_xlfn.IFS(AND(Q20=1,COUNT($E$7:G20)&gt;hcpng),E20+D20,$A$7=1," ")</f>
        <v>279</v>
      </c>
      <c r="X20" cm="1">
        <f t="array" ref="X20">_xlfn.IFS(AND(Q20=1,COUNT($E$7:G20)&gt;hcpng),F20+D20,$A$7=1," ")</f>
        <v>234</v>
      </c>
      <c r="Y20" cm="1">
        <f t="array" ref="Y20">_xlfn.IFS(AND(Q20=1,COUNT($E$7:G20)&gt;hcpng),G20+D20,$A$7=1," ")</f>
        <v>205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128</v>
      </c>
      <c r="D21" s="15" cm="1">
        <f t="array" ref="D21">_xlfn.IFS(Q21&lt;&gt;1,"",Q21=1,TRUNC((HCPB-C21)*HCPPC))</f>
        <v>91</v>
      </c>
      <c r="E21" s="13">
        <v>176</v>
      </c>
      <c r="F21" s="13">
        <v>170</v>
      </c>
      <c r="G21" s="13">
        <v>123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469</v>
      </c>
      <c r="J21">
        <f t="shared" si="2"/>
        <v>156</v>
      </c>
      <c r="K21" cm="1">
        <f t="array" ref="K21">_xlfn.IFS(Q21&lt;&gt;1,"",Q21=1,I21+(3*D21))</f>
        <v>742</v>
      </c>
      <c r="L21" cm="1">
        <f t="array" ref="L21">_xlfn.IFS(Q21&lt;&gt;1,"",COUNT($E$7:G21)&lt;=hcpng,"",COUNT($E$7:G21)&gt;=hcpng,K21)</f>
        <v>742</v>
      </c>
      <c r="M21" cm="1">
        <f t="array" ref="M21">_xlfn.IFS(Q21=1,SUM($E$7:G21),Q21&lt;&gt;1,"")</f>
        <v>5883</v>
      </c>
      <c r="N21" cm="1">
        <f t="array" ref="N21">_xlfn.IFS(Q21=1,COUNT($E$7:G21),Q21&lt;&gt;1,"")</f>
        <v>45</v>
      </c>
      <c r="O21">
        <f>IF(Q21=1,ROUND(AVERAGE($E$7:G21),2),"")</f>
        <v>130.72999999999999</v>
      </c>
      <c r="P21" t="str" cm="1">
        <f t="array" ref="P21">_xlfn.IFS(Q21&lt;&gt;1,"",SUM($Q$7:Q21)=1,1,SUM($Q$7:Q21)&lt;&gt;1,"")</f>
        <v/>
      </c>
      <c r="Q21">
        <f t="shared" si="7"/>
        <v>1</v>
      </c>
      <c r="R21">
        <f t="shared" si="4"/>
        <v>469</v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267</v>
      </c>
      <c r="X21" cm="1">
        <f t="array" ref="X21">_xlfn.IFS(AND(Q21=1,COUNT($E$7:G21)&gt;hcpng),F21+D21,$A$7=1," ")</f>
        <v>261</v>
      </c>
      <c r="Y21" cm="1">
        <f t="array" ref="Y21">_xlfn.IFS(AND(Q21=1,COUNT($E$7:G21)&gt;hcpng),G21+D21,$A$7=1," ")</f>
        <v>214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130</v>
      </c>
      <c r="D22" s="15" cm="1">
        <f t="array" ref="D22">_xlfn.IFS(Q22&lt;&gt;1,"",Q22=1,TRUNC((HCPB-C22)*HCPPC))</f>
        <v>90</v>
      </c>
      <c r="E22" s="13">
        <v>156</v>
      </c>
      <c r="F22" s="13">
        <v>122</v>
      </c>
      <c r="G22" s="13">
        <v>120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398</v>
      </c>
      <c r="J22">
        <f t="shared" si="2"/>
        <v>132</v>
      </c>
      <c r="K22" cm="1">
        <f t="array" ref="K22">_xlfn.IFS(Q22&lt;&gt;1,"",Q22=1,I22+(3*D22))</f>
        <v>668</v>
      </c>
      <c r="L22" cm="1">
        <f t="array" ref="L22">_xlfn.IFS(Q22&lt;&gt;1,"",COUNT($E$7:G22)&lt;=hcpng,"",COUNT($E$7:G22)&gt;=hcpng,K22)</f>
        <v>668</v>
      </c>
      <c r="M22" cm="1">
        <f t="array" ref="M22">_xlfn.IFS(Q22=1,SUM($E$7:G22),Q22&lt;&gt;1,"")</f>
        <v>6281</v>
      </c>
      <c r="N22" cm="1">
        <f t="array" ref="N22">_xlfn.IFS(Q22=1,COUNT($E$7:G22),Q22&lt;&gt;1,"")</f>
        <v>48</v>
      </c>
      <c r="O22">
        <f>IF(Q22=1,ROUND(AVERAGE($E$7:G22),2),"")</f>
        <v>130.85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246</v>
      </c>
      <c r="X22" cm="1">
        <f t="array" ref="X22">_xlfn.IFS(AND(Q22=1,COUNT($E$7:G22)&gt;hcpng),F22+D22,$A$7=1," ")</f>
        <v>212</v>
      </c>
      <c r="Y22" cm="1">
        <f t="array" ref="Y22">_xlfn.IFS(AND(Q22=1,COUNT($E$7:G22)&gt;hcpng),G22+D22,$A$7=1," ")</f>
        <v>210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130</v>
      </c>
      <c r="D23" s="15" cm="1">
        <f t="array" ref="D23">_xlfn.IFS(Q23&lt;&gt;1,"",Q23=1,TRUNC((HCPB-C23)*HCPPC))</f>
        <v>90</v>
      </c>
      <c r="E23" s="13">
        <v>108</v>
      </c>
      <c r="F23" s="13">
        <v>156</v>
      </c>
      <c r="G23" s="13">
        <v>159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423</v>
      </c>
      <c r="J23">
        <f t="shared" si="2"/>
        <v>141</v>
      </c>
      <c r="K23" cm="1">
        <f t="array" ref="K23">_xlfn.IFS(Q23&lt;&gt;1,"",Q23=1,I23+(3*D23))</f>
        <v>693</v>
      </c>
      <c r="L23" cm="1">
        <f t="array" ref="L23">_xlfn.IFS(Q23&lt;&gt;1,"",COUNT($E$7:G23)&lt;=hcpng,"",COUNT($E$7:G23)&gt;=hcpng,K23)</f>
        <v>693</v>
      </c>
      <c r="M23" cm="1">
        <f t="array" ref="M23">_xlfn.IFS(Q23=1,SUM($E$7:G23),Q23&lt;&gt;1,"")</f>
        <v>6704</v>
      </c>
      <c r="N23" cm="1">
        <f t="array" ref="N23">_xlfn.IFS(Q23=1,COUNT($E$7:G23),Q23&lt;&gt;1,"")</f>
        <v>51</v>
      </c>
      <c r="O23">
        <f>IF(Q23=1,ROUND(AVERAGE($E$7:G23),2),"")</f>
        <v>131.44999999999999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198</v>
      </c>
      <c r="X23" cm="1">
        <f t="array" ref="X23">_xlfn.IFS(AND(Q23=1,COUNT($E$7:G23)&gt;hcpng),F23+D23,$A$7=1," ")</f>
        <v>246</v>
      </c>
      <c r="Y23" cm="1">
        <f t="array" ref="Y23">_xlfn.IFS(AND(Q23=1,COUNT($E$7:G23)&gt;hcpng),G23+D23,$A$7=1," ")</f>
        <v>249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131</v>
      </c>
      <c r="D24" s="15" cm="1">
        <f t="array" ref="D24">_xlfn.IFS(Q24&lt;&gt;1,"",Q24=1,TRUNC((HCPB-C24)*HCPPC))</f>
        <v>89</v>
      </c>
      <c r="E24" s="13">
        <v>146</v>
      </c>
      <c r="F24" s="13">
        <v>134</v>
      </c>
      <c r="G24" s="13">
        <v>133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>#</v>
      </c>
      <c r="I24">
        <f t="shared" si="1"/>
        <v>413</v>
      </c>
      <c r="J24">
        <f t="shared" si="2"/>
        <v>137</v>
      </c>
      <c r="K24" cm="1">
        <f t="array" ref="K24">_xlfn.IFS(Q24&lt;&gt;1,"",Q24=1,I24+(3*D24))</f>
        <v>680</v>
      </c>
      <c r="L24" cm="1">
        <f t="array" ref="L24">_xlfn.IFS(Q24&lt;&gt;1,"",COUNT($E$7:G24)&lt;=hcpng,"",COUNT($E$7:G24)&gt;=hcpng,K24)</f>
        <v>680</v>
      </c>
      <c r="M24" cm="1">
        <f t="array" ref="M24">_xlfn.IFS(Q24=1,SUM($E$7:G24),Q24&lt;&gt;1,"")</f>
        <v>7117</v>
      </c>
      <c r="N24" cm="1">
        <f t="array" ref="N24">_xlfn.IFS(Q24=1,COUNT($E$7:G24),Q24&lt;&gt;1,"")</f>
        <v>54</v>
      </c>
      <c r="O24">
        <f>IF(Q24=1,ROUND(AVERAGE($E$7:G24),2),"")</f>
        <v>131.80000000000001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235</v>
      </c>
      <c r="X24" cm="1">
        <f t="array" ref="X24">_xlfn.IFS(AND(Q24=1,COUNT($E$7:G24)&gt;hcpng),F24+D24,$A$7=1," ")</f>
        <v>223</v>
      </c>
      <c r="Y24" cm="1">
        <f t="array" ref="Y24">_xlfn.IFS(AND(Q24=1,COUNT($E$7:G24)&gt;hcpng),G24+D24,$A$7=1," ")</f>
        <v>222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131</v>
      </c>
      <c r="D25" s="15" cm="1">
        <f t="array" ref="D25">_xlfn.IFS(Q25&lt;&gt;1,"",Q25=1,TRUNC((HCPB-C25)*HCPPC))</f>
        <v>89</v>
      </c>
      <c r="E25" s="13">
        <v>118</v>
      </c>
      <c r="F25" s="13">
        <v>130</v>
      </c>
      <c r="G25" s="13">
        <v>119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367</v>
      </c>
      <c r="J25">
        <f t="shared" si="2"/>
        <v>122</v>
      </c>
      <c r="K25" cm="1">
        <f t="array" ref="K25">_xlfn.IFS(Q25&lt;&gt;1,"",Q25=1,I25+(3*D25))</f>
        <v>634</v>
      </c>
      <c r="L25" cm="1">
        <f t="array" ref="L25">_xlfn.IFS(Q25&lt;&gt;1,"",COUNT($E$7:G25)&lt;=hcpng,"",COUNT($E$7:G25)&gt;=hcpng,K25)</f>
        <v>634</v>
      </c>
      <c r="M25" cm="1">
        <f t="array" ref="M25">_xlfn.IFS(Q25=1,SUM($E$7:G25),Q25&lt;&gt;1,"")</f>
        <v>7484</v>
      </c>
      <c r="N25" cm="1">
        <f t="array" ref="N25">_xlfn.IFS(Q25=1,COUNT($E$7:G25),Q25&lt;&gt;1,"")</f>
        <v>57</v>
      </c>
      <c r="O25">
        <f>IF(Q25=1,ROUND(AVERAGE($E$7:G25),2),"")</f>
        <v>131.30000000000001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207</v>
      </c>
      <c r="X25" cm="1">
        <f t="array" ref="X25">_xlfn.IFS(AND(Q25=1,COUNT($E$7:G25)&gt;hcpng),F25+D25,$A$7=1," ")</f>
        <v>219</v>
      </c>
      <c r="Y25" cm="1">
        <f t="array" ref="Y25">_xlfn.IFS(AND(Q25=1,COUNT($E$7:G25)&gt;hcpng),G25+D25,$A$7=1," ")</f>
        <v>208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5" t="str" cm="1">
        <f t="array" ref="D26">_xlfn.IFS(Q26&lt;&gt;1,"",Q26=1,TRUNC((HCPB-C26)*HCPPC))</f>
        <v/>
      </c>
      <c r="E26" s="13"/>
      <c r="F26" s="13"/>
      <c r="G26" s="13"/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1"/>
        <v/>
      </c>
      <c r="J26" t="str">
        <f t="shared" si="2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7"/>
        <v/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6"/>
        <v>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131</v>
      </c>
      <c r="D27" s="15" cm="1">
        <f t="array" ref="D27">_xlfn.IFS(Q27&lt;&gt;1,"",Q27=1,TRUNC((HCPB-C27)*HCPPC))</f>
        <v>89</v>
      </c>
      <c r="E27" s="13">
        <v>130</v>
      </c>
      <c r="F27" s="13">
        <v>126</v>
      </c>
      <c r="G27" s="13">
        <v>112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368</v>
      </c>
      <c r="J27">
        <f t="shared" si="2"/>
        <v>122</v>
      </c>
      <c r="K27" cm="1">
        <f t="array" ref="K27">_xlfn.IFS(Q27&lt;&gt;1,"",Q27=1,I27+(3*D27))</f>
        <v>635</v>
      </c>
      <c r="L27" cm="1">
        <f t="array" ref="L27">_xlfn.IFS(Q27&lt;&gt;1,"",COUNT($E$7:G27)&lt;=hcpng,"",COUNT($E$7:G27)&gt;=hcpng,K27)</f>
        <v>635</v>
      </c>
      <c r="M27" cm="1">
        <f t="array" ref="M27">_xlfn.IFS(Q27=1,SUM($E$7:G27),Q27&lt;&gt;1,"")</f>
        <v>7852</v>
      </c>
      <c r="N27" cm="1">
        <f t="array" ref="N27">_xlfn.IFS(Q27=1,COUNT($E$7:G27),Q27&lt;&gt;1,"")</f>
        <v>60</v>
      </c>
      <c r="O27">
        <f>IF(Q27=1,ROUND(AVERAGE($E$7:G27),2),"")</f>
        <v>130.87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219</v>
      </c>
      <c r="X27" cm="1">
        <f t="array" ref="X27">_xlfn.IFS(AND(Q27=1,COUNT($E$7:G27)&gt;hcpng),F27+D27,$A$7=1," ")</f>
        <v>215</v>
      </c>
      <c r="Y27" cm="1">
        <f t="array" ref="Y27">_xlfn.IFS(AND(Q27=1,COUNT($E$7:G27)&gt;hcpng),G27+D27,$A$7=1," ")</f>
        <v>201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130</v>
      </c>
      <c r="D28" s="15" cm="1">
        <f t="array" ref="D28">_xlfn.IFS(Q28&lt;&gt;1,"",Q28=1,TRUNC((HCPB-C28)*HCPPC))</f>
        <v>90</v>
      </c>
      <c r="E28" s="13">
        <v>163</v>
      </c>
      <c r="F28" s="13">
        <v>120</v>
      </c>
      <c r="G28" s="13">
        <v>96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379</v>
      </c>
      <c r="J28">
        <f t="shared" si="2"/>
        <v>126</v>
      </c>
      <c r="K28" cm="1">
        <f t="array" ref="K28">_xlfn.IFS(Q28&lt;&gt;1,"",Q28=1,I28+(3*D28))</f>
        <v>649</v>
      </c>
      <c r="L28" cm="1">
        <f t="array" ref="L28">_xlfn.IFS(Q28&lt;&gt;1,"",COUNT($E$7:G28)&lt;=hcpng,"",COUNT($E$7:G28)&gt;=hcpng,K28)</f>
        <v>649</v>
      </c>
      <c r="M28" cm="1">
        <f t="array" ref="M28">_xlfn.IFS(Q28=1,SUM($E$7:G28),Q28&lt;&gt;1,"")</f>
        <v>8231</v>
      </c>
      <c r="N28" cm="1">
        <f t="array" ref="N28">_xlfn.IFS(Q28=1,COUNT($E$7:G28),Q28&lt;&gt;1,"")</f>
        <v>63</v>
      </c>
      <c r="O28">
        <f>IF(Q28=1,ROUND(AVERAGE($E$7:G28),2),"")</f>
        <v>130.65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253</v>
      </c>
      <c r="X28" cm="1">
        <f t="array" ref="X28">_xlfn.IFS(AND(Q28=1,COUNT($E$7:G28)&gt;hcpng),F28+D28,$A$7=1," ")</f>
        <v>210</v>
      </c>
      <c r="Y28" cm="1">
        <f t="array" ref="Y28">_xlfn.IFS(AND(Q28=1,COUNT($E$7:G28)&gt;hcpng),G28+D28,$A$7=1," ")</f>
        <v>186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130</v>
      </c>
      <c r="D29" s="15" cm="1">
        <f t="array" ref="D29">_xlfn.IFS(Q29&lt;&gt;1,"",Q29=1,TRUNC((HCPB-C29)*HCPPC))</f>
        <v>90</v>
      </c>
      <c r="E29" s="13">
        <v>137</v>
      </c>
      <c r="F29" s="13">
        <v>115</v>
      </c>
      <c r="G29" s="13">
        <v>111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363</v>
      </c>
      <c r="J29">
        <f t="shared" si="2"/>
        <v>121</v>
      </c>
      <c r="K29" cm="1">
        <f t="array" ref="K29">_xlfn.IFS(Q29&lt;&gt;1,"",Q29=1,I29+(3*D29))</f>
        <v>633</v>
      </c>
      <c r="L29" cm="1">
        <f t="array" ref="L29">_xlfn.IFS(Q29&lt;&gt;1,"",COUNT($E$7:G29)&lt;=hcpng,"",COUNT($E$7:G29)&gt;=hcpng,K29)</f>
        <v>633</v>
      </c>
      <c r="M29" cm="1">
        <f t="array" ref="M29">_xlfn.IFS(Q29=1,SUM($E$7:G29),Q29&lt;&gt;1,"")</f>
        <v>8594</v>
      </c>
      <c r="N29" cm="1">
        <f t="array" ref="N29">_xlfn.IFS(Q29=1,COUNT($E$7:G29),Q29&lt;&gt;1,"")</f>
        <v>66</v>
      </c>
      <c r="O29">
        <f>IF(Q29=1,ROUND(AVERAGE($E$7:G29),2),"")</f>
        <v>130.21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227</v>
      </c>
      <c r="X29" cm="1">
        <f t="array" ref="X29">_xlfn.IFS(AND(Q29=1,COUNT($E$7:G29)&gt;hcpng),F29+D29,$A$7=1," ")</f>
        <v>205</v>
      </c>
      <c r="Y29" cm="1">
        <f t="array" ref="Y29">_xlfn.IFS(AND(Q29=1,COUNT($E$7:G29)&gt;hcpng),G29+D29,$A$7=1," ")</f>
        <v>201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130</v>
      </c>
      <c r="D30" s="15" cm="1">
        <f t="array" ref="D30">_xlfn.IFS(Q30&lt;&gt;1,"",Q30=1,TRUNC((HCPB-C30)*HCPPC))</f>
        <v>90</v>
      </c>
      <c r="E30" s="13">
        <v>153</v>
      </c>
      <c r="F30" s="13">
        <v>134</v>
      </c>
      <c r="G30" s="13">
        <v>109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396</v>
      </c>
      <c r="J30">
        <f t="shared" si="2"/>
        <v>132</v>
      </c>
      <c r="K30" cm="1">
        <f t="array" ref="K30">_xlfn.IFS(Q30&lt;&gt;1,"",Q30=1,I30+(3*D30))</f>
        <v>666</v>
      </c>
      <c r="L30" cm="1">
        <f t="array" ref="L30">_xlfn.IFS(Q30&lt;&gt;1,"",COUNT($E$7:G30)&lt;=hcpng,"",COUNT($E$7:G30)&gt;=hcpng,K30)</f>
        <v>666</v>
      </c>
      <c r="M30" cm="1">
        <f t="array" ref="M30">_xlfn.IFS(Q30=1,SUM($E$7:G30),Q30&lt;&gt;1,"")</f>
        <v>8990</v>
      </c>
      <c r="N30" cm="1">
        <f t="array" ref="N30">_xlfn.IFS(Q30=1,COUNT($E$7:G30),Q30&lt;&gt;1,"")</f>
        <v>69</v>
      </c>
      <c r="O30">
        <f>IF(Q30=1,ROUND(AVERAGE($E$7:G30),2),"")</f>
        <v>130.29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243</v>
      </c>
      <c r="X30" cm="1">
        <f t="array" ref="X30">_xlfn.IFS(AND(Q30=1,COUNT($E$7:G30)&gt;hcpng),F30+D30,$A$7=1," ")</f>
        <v>224</v>
      </c>
      <c r="Y30" cm="1">
        <f t="array" ref="Y30">_xlfn.IFS(AND(Q30=1,COUNT($E$7:G30)&gt;hcpng),G30+D30,$A$7=1," ")</f>
        <v>199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130</v>
      </c>
      <c r="D31" s="15" cm="1">
        <f t="array" ref="D31">_xlfn.IFS(Q31&lt;&gt;1,"",Q31=1,TRUNC((HCPB-C31)*HCPPC))</f>
        <v>90</v>
      </c>
      <c r="E31" s="13">
        <v>135</v>
      </c>
      <c r="F31" s="13">
        <v>99</v>
      </c>
      <c r="G31" s="13">
        <v>135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369</v>
      </c>
      <c r="J31">
        <f t="shared" si="2"/>
        <v>123</v>
      </c>
      <c r="K31" cm="1">
        <f t="array" ref="K31">_xlfn.IFS(Q31&lt;&gt;1,"",Q31=1,I31+(3*D31))</f>
        <v>639</v>
      </c>
      <c r="L31" cm="1">
        <f t="array" ref="L31">_xlfn.IFS(Q31&lt;&gt;1,"",COUNT($E$7:G31)&lt;=hcpng,"",COUNT($E$7:G31)&gt;=hcpng,K31)</f>
        <v>639</v>
      </c>
      <c r="M31" cm="1">
        <f t="array" ref="M31">_xlfn.IFS(Q31=1,SUM($E$7:G31),Q31&lt;&gt;1,"")</f>
        <v>9359</v>
      </c>
      <c r="N31" cm="1">
        <f t="array" ref="N31">_xlfn.IFS(Q31=1,COUNT($E$7:G31),Q31&lt;&gt;1,"")</f>
        <v>72</v>
      </c>
      <c r="O31">
        <f>IF(Q31=1,ROUND(AVERAGE($E$7:G31),2),"")</f>
        <v>129.99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225</v>
      </c>
      <c r="X31" cm="1">
        <f t="array" ref="X31">_xlfn.IFS(AND(Q31=1,COUNT($E$7:G31)&gt;hcpng),F31+D31,$A$7=1," ")</f>
        <v>189</v>
      </c>
      <c r="Y31" cm="1">
        <f t="array" ref="Y31">_xlfn.IFS(AND(Q31=1,COUNT($E$7:G31)&gt;hcpng),G31+D31,$A$7=1," ")</f>
        <v>225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129</v>
      </c>
      <c r="D32" s="15" cm="1">
        <f t="array" ref="D32">_xlfn.IFS(Q32&lt;&gt;1,"",Q32=1,TRUNC((HCPB-C32)*HCPPC))</f>
        <v>90</v>
      </c>
      <c r="E32" s="13">
        <v>105</v>
      </c>
      <c r="F32" s="13">
        <v>133</v>
      </c>
      <c r="G32" s="13">
        <v>132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370</v>
      </c>
      <c r="J32">
        <f t="shared" si="2"/>
        <v>123</v>
      </c>
      <c r="K32" cm="1">
        <f t="array" ref="K32">_xlfn.IFS(Q32&lt;&gt;1,"",Q32=1,I32+(3*D32))</f>
        <v>640</v>
      </c>
      <c r="L32" cm="1">
        <f t="array" ref="L32">_xlfn.IFS(Q32&lt;&gt;1,"",COUNT($E$7:G32)&lt;=hcpng,"",COUNT($E$7:G32)&gt;=hcpng,K32)</f>
        <v>640</v>
      </c>
      <c r="M32" cm="1">
        <f t="array" ref="M32">_xlfn.IFS(Q32=1,SUM($E$7:G32),Q32&lt;&gt;1,"")</f>
        <v>9729</v>
      </c>
      <c r="N32" cm="1">
        <f t="array" ref="N32">_xlfn.IFS(Q32=1,COUNT($E$7:G32),Q32&lt;&gt;1,"")</f>
        <v>75</v>
      </c>
      <c r="O32">
        <f>IF(Q32=1,ROUND(AVERAGE($E$7:G32),2),"")</f>
        <v>129.72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195</v>
      </c>
      <c r="X32" cm="1">
        <f t="array" ref="X32">_xlfn.IFS(AND(Q32=1,COUNT($E$7:G32)&gt;hcpng),F32+D32,$A$7=1," ")</f>
        <v>223</v>
      </c>
      <c r="Y32" cm="1">
        <f t="array" ref="Y32">_xlfn.IFS(AND(Q32=1,COUNT($E$7:G32)&gt;hcpng),G32+D32,$A$7=1," ")</f>
        <v>222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129</v>
      </c>
      <c r="D33" s="15" cm="1">
        <f t="array" ref="D33">_xlfn.IFS(Q33&lt;&gt;1,"",Q33=1,TRUNC((HCPB-C33)*HCPPC))</f>
        <v>90</v>
      </c>
      <c r="E33" s="13">
        <v>110</v>
      </c>
      <c r="F33" s="13">
        <v>111</v>
      </c>
      <c r="G33" s="13">
        <v>101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322</v>
      </c>
      <c r="J33">
        <f t="shared" si="2"/>
        <v>107</v>
      </c>
      <c r="K33" cm="1">
        <f t="array" ref="K33">_xlfn.IFS(Q33&lt;&gt;1,"",Q33=1,I33+(3*D33))</f>
        <v>592</v>
      </c>
      <c r="L33" cm="1">
        <f t="array" ref="L33">_xlfn.IFS(Q33&lt;&gt;1,"",COUNT($E$7:G33)&lt;=hcpng,"",COUNT($E$7:G33)&gt;=hcpng,K33)</f>
        <v>592</v>
      </c>
      <c r="M33" cm="1">
        <f t="array" ref="M33">_xlfn.IFS(Q33=1,SUM($E$7:G33),Q33&lt;&gt;1,"")</f>
        <v>10051</v>
      </c>
      <c r="N33" cm="1">
        <f t="array" ref="N33">_xlfn.IFS(Q33=1,COUNT($E$7:G33),Q33&lt;&gt;1,"")</f>
        <v>78</v>
      </c>
      <c r="O33">
        <f>IF(Q33=1,ROUND(AVERAGE($E$7:G33),2),"")</f>
        <v>128.86000000000001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200</v>
      </c>
      <c r="X33" cm="1">
        <f t="array" ref="X33">_xlfn.IFS(AND(Q33=1,COUNT($E$7:G33)&gt;hcpng),F33+D33,$A$7=1," ")</f>
        <v>201</v>
      </c>
      <c r="Y33" cm="1">
        <f t="array" ref="Y33">_xlfn.IFS(AND(Q33=1,COUNT($E$7:G33)&gt;hcpng),G33+D33,$A$7=1," ")</f>
        <v>191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128</v>
      </c>
      <c r="D34" s="15" cm="1">
        <f t="array" ref="D34">_xlfn.IFS(Q34&lt;&gt;1,"",Q34=1,TRUNC((HCPB-C34)*HCPPC))</f>
        <v>91</v>
      </c>
      <c r="E34" s="13">
        <v>126</v>
      </c>
      <c r="F34" s="13">
        <v>106</v>
      </c>
      <c r="G34" s="13">
        <v>128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360</v>
      </c>
      <c r="J34">
        <f t="shared" si="2"/>
        <v>120</v>
      </c>
      <c r="K34" cm="1">
        <f t="array" ref="K34">_xlfn.IFS(Q34&lt;&gt;1,"",Q34=1,I34+(3*D34))</f>
        <v>633</v>
      </c>
      <c r="L34" cm="1">
        <f t="array" ref="L34">_xlfn.IFS(Q34&lt;&gt;1,"",COUNT($E$7:G34)&lt;=hcpng,"",COUNT($E$7:G34)&gt;=hcpng,K34)</f>
        <v>633</v>
      </c>
      <c r="M34" cm="1">
        <f t="array" ref="M34">_xlfn.IFS(Q34=1,SUM($E$7:G34),Q34&lt;&gt;1,"")</f>
        <v>10411</v>
      </c>
      <c r="N34" cm="1">
        <f t="array" ref="N34">_xlfn.IFS(Q34=1,COUNT($E$7:G34),Q34&lt;&gt;1,"")</f>
        <v>81</v>
      </c>
      <c r="O34">
        <f>IF(Q34=1,ROUND(AVERAGE($E$7:G34),2),"")</f>
        <v>128.53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217</v>
      </c>
      <c r="X34" cm="1">
        <f t="array" ref="X34">_xlfn.IFS(AND(Q34=1,COUNT($E$7:G34)&gt;hcpng),F34+D34,$A$7=1," ")</f>
        <v>197</v>
      </c>
      <c r="Y34" cm="1">
        <f t="array" ref="Y34">_xlfn.IFS(AND(Q34=1,COUNT($E$7:G34)&gt;hcpng),G34+D34,$A$7=1," ")</f>
        <v>219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128</v>
      </c>
      <c r="D35" s="15" cm="1">
        <f t="array" ref="D35">_xlfn.IFS(Q35&lt;&gt;1,"",Q35=1,TRUNC((HCPB-C35)*HCPPC))</f>
        <v>91</v>
      </c>
      <c r="E35" s="13">
        <v>94</v>
      </c>
      <c r="F35" s="13">
        <v>127</v>
      </c>
      <c r="G35" s="13">
        <v>88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309</v>
      </c>
      <c r="J35">
        <f t="shared" si="2"/>
        <v>103</v>
      </c>
      <c r="K35" cm="1">
        <f t="array" ref="K35">_xlfn.IFS(Q35&lt;&gt;1,"",Q35=1,I35+(3*D35))</f>
        <v>582</v>
      </c>
      <c r="L35" cm="1">
        <f t="array" ref="L35">_xlfn.IFS(Q35&lt;&gt;1,"",COUNT($E$7:G35)&lt;=hcpng,"",COUNT($E$7:G35)&gt;=hcpng,K35)</f>
        <v>582</v>
      </c>
      <c r="M35" cm="1">
        <f t="array" ref="M35">_xlfn.IFS(Q35=1,SUM($E$7:G35),Q35&lt;&gt;1,"")</f>
        <v>10720</v>
      </c>
      <c r="N35" cm="1">
        <f t="array" ref="N35">_xlfn.IFS(Q35=1,COUNT($E$7:G35),Q35&lt;&gt;1,"")</f>
        <v>84</v>
      </c>
      <c r="O35">
        <f>IF(Q35=1,ROUND(AVERAGE($E$7:G35),2),"")</f>
        <v>127.62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185</v>
      </c>
      <c r="X35" cm="1">
        <f t="array" ref="X35">_xlfn.IFS(AND(Q35=1,COUNT($E$7:G35)&gt;hcpng),F35+D35,$A$7=1," ")</f>
        <v>218</v>
      </c>
      <c r="Y35" cm="1">
        <f t="array" ref="Y35">_xlfn.IFS(AND(Q35=1,COUNT($E$7:G35)&gt;hcpng),G35+D35,$A$7=1," ")</f>
        <v>179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127</v>
      </c>
      <c r="D36" s="15" cm="1">
        <f t="array" ref="D36">_xlfn.IFS(Q36&lt;&gt;1,"",Q36=1,TRUNC((HCPB-C36)*HCPPC))</f>
        <v>92</v>
      </c>
      <c r="E36" s="13">
        <v>118</v>
      </c>
      <c r="F36" s="13">
        <v>127</v>
      </c>
      <c r="G36" s="13">
        <v>131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376</v>
      </c>
      <c r="J36">
        <f t="shared" si="2"/>
        <v>125</v>
      </c>
      <c r="K36" cm="1">
        <f t="array" ref="K36">_xlfn.IFS(Q36&lt;&gt;1,"",Q36=1,I36+(3*D36))</f>
        <v>652</v>
      </c>
      <c r="L36" cm="1">
        <f t="array" ref="L36">_xlfn.IFS(Q36&lt;&gt;1,"",COUNT($E$7:G36)&lt;=hcpng,"",COUNT($E$7:G36)&gt;=hcpng,K36)</f>
        <v>652</v>
      </c>
      <c r="M36" cm="1">
        <f t="array" ref="M36">_xlfn.IFS(Q36=1,SUM($E$7:G36),Q36&lt;&gt;1,"")</f>
        <v>11096</v>
      </c>
      <c r="N36" cm="1">
        <f t="array" ref="N36">_xlfn.IFS(Q36=1,COUNT($E$7:G36),Q36&lt;&gt;1,"")</f>
        <v>87</v>
      </c>
      <c r="O36">
        <f>IF(Q36=1,ROUND(AVERAGE($E$7:G36),2),"")</f>
        <v>127.54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210</v>
      </c>
      <c r="X36" cm="1">
        <f t="array" ref="X36">_xlfn.IFS(AND(Q36=1,COUNT($E$7:G36)&gt;hcpng),F36+D36,$A$7=1," ")</f>
        <v>219</v>
      </c>
      <c r="Y36" cm="1">
        <f t="array" ref="Y36">_xlfn.IFS(AND(Q36=1,COUNT($E$7:G36)&gt;hcpng),G36+D36,$A$7=1," ")</f>
        <v>223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131.34</v>
      </c>
      <c r="F37" s="17">
        <f>IF(COUNT(F7:F36)&gt;=1,ROUND(SUM(F7:F36)/COUNT(F7:F36),2),"")</f>
        <v>126.93</v>
      </c>
      <c r="G37" s="17">
        <f>IF(COUNT(G7:G36)&gt;=1,ROUND(SUM(G7:G36)/COUNT(G7:G36),2),"")</f>
        <v>124.34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>X</v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>X</v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>X</v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>X</v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>X</v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>X</v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>X</v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>X</v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83" priority="2">
      <formula>MOD(ROW(),2)=0</formula>
    </cfRule>
  </conditionalFormatting>
  <conditionalFormatting sqref="E7:G36">
    <cfRule type="expression" dxfId="82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04FE1-5699-4A72-82DD-E63427F60E09}">
  <sheetPr codeName="Sheet31"/>
  <dimension ref="A1:AB73"/>
  <sheetViews>
    <sheetView topLeftCell="A10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125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137</v>
      </c>
      <c r="C4" s="6"/>
      <c r="D4" s="6"/>
      <c r="E4" s="6"/>
      <c r="F4" s="6"/>
      <c r="G4" s="6"/>
      <c r="W4" s="3" t="s">
        <v>33</v>
      </c>
      <c r="X4">
        <f>MAX(I7:I36)</f>
        <v>477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194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280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137</v>
      </c>
      <c r="D7" s="15" cm="1">
        <f t="array" ref="D7">_xlfn.IFS(Q7&lt;&gt;1,"",Q7=1,TRUNC((HCPB-C7)*HCPPC))</f>
        <v>83</v>
      </c>
      <c r="E7" s="13">
        <v>157</v>
      </c>
      <c r="F7" s="13">
        <v>110</v>
      </c>
      <c r="G7" s="13">
        <v>139</v>
      </c>
      <c r="H7" s="16"/>
      <c r="I7">
        <f>IF(Q7=1,SUM(E7:G7),"")</f>
        <v>406</v>
      </c>
      <c r="J7">
        <f>IF(Q7=1,TRUNC(AVERAGE(E7:G7),0),"")</f>
        <v>135</v>
      </c>
      <c r="K7" cm="1">
        <f t="array" ref="K7">_xlfn.IFS(Q7&lt;&gt;1,"",Q7=1,I7+(3*D7))</f>
        <v>655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406</v>
      </c>
      <c r="N7" cm="1">
        <f t="array" ref="N7">_xlfn.IFS(Q7=1,COUNT($E$7:G7),Q7&lt;&gt;1,"")</f>
        <v>3</v>
      </c>
      <c r="O7">
        <f>IF(Q7=1,ROUND(AVERAGE($E$7:G7),2),"")</f>
        <v>135.33000000000001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137</v>
      </c>
      <c r="D8" s="15" cm="1">
        <f t="array" ref="D8">_xlfn.IFS(Q8&lt;&gt;1,"",Q8=1,TRUNC((HCPB-C8)*HCPPC))</f>
        <v>83</v>
      </c>
      <c r="E8" s="13">
        <v>111</v>
      </c>
      <c r="F8" s="13">
        <v>108</v>
      </c>
      <c r="G8" s="13">
        <v>125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344</v>
      </c>
      <c r="J8">
        <f t="shared" ref="J8:J36" si="2">IF(Q8=1,TRUNC(AVERAGE(E8:G8),0),"")</f>
        <v>114</v>
      </c>
      <c r="K8" cm="1">
        <f t="array" ref="K8">_xlfn.IFS(Q8&lt;&gt;1,"",Q8=1,I8+(3*D8))</f>
        <v>593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750</v>
      </c>
      <c r="N8" cm="1">
        <f t="array" ref="N8">_xlfn.IFS(Q8=1,COUNT($E$7:G8),Q8&lt;&gt;1,"")</f>
        <v>6</v>
      </c>
      <c r="O8">
        <f>IF(Q8=1,ROUND(AVERAGE($E$7:G8),2),"")</f>
        <v>125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137</v>
      </c>
      <c r="D9" s="15" cm="1">
        <f t="array" ref="D9">_xlfn.IFS(Q9&lt;&gt;1,"",Q9=1,TRUNC((HCPB-C9)*HCPPC))</f>
        <v>83</v>
      </c>
      <c r="E9" s="13">
        <v>143</v>
      </c>
      <c r="F9" s="13">
        <v>170</v>
      </c>
      <c r="G9" s="13">
        <v>159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472</v>
      </c>
      <c r="J9">
        <f t="shared" si="2"/>
        <v>157</v>
      </c>
      <c r="K9" cm="1">
        <f t="array" ref="K9">_xlfn.IFS(Q9&lt;&gt;1,"",Q9=1,I9+(3*D9))</f>
        <v>721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1222</v>
      </c>
      <c r="N9" cm="1">
        <f t="array" ref="N9">_xlfn.IFS(Q9=1,COUNT($E$7:G9),Q9&lt;&gt;1,"")</f>
        <v>9</v>
      </c>
      <c r="O9">
        <f>IF(Q9=1,ROUND(AVERAGE($E$7:G9),2),"")</f>
        <v>135.78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135</v>
      </c>
      <c r="D10" s="15" cm="1">
        <f t="array" ref="D10">_xlfn.IFS(Q10&lt;&gt;1,"",Q10=1,TRUNC((HCPB-C10)*HCPPC))</f>
        <v>85</v>
      </c>
      <c r="E10" s="13">
        <v>145</v>
      </c>
      <c r="F10" s="13">
        <v>148</v>
      </c>
      <c r="G10" s="13">
        <v>150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443</v>
      </c>
      <c r="J10">
        <f t="shared" si="2"/>
        <v>147</v>
      </c>
      <c r="K10" cm="1">
        <f t="array" ref="K10">_xlfn.IFS(Q10&lt;&gt;1,"",Q10=1,I10+(3*D10))</f>
        <v>698</v>
      </c>
      <c r="L10" cm="1">
        <f t="array" ref="L10">_xlfn.IFS(Q10&lt;&gt;1,"",COUNT($E$7:G10)&lt;=hcpng,"",COUNT($E$7:G10)&gt;=hcpng,K10)</f>
        <v>698</v>
      </c>
      <c r="M10" cm="1">
        <f t="array" ref="M10">_xlfn.IFS(Q10=1,SUM($E$7:G10),Q10&lt;&gt;1,"")</f>
        <v>1665</v>
      </c>
      <c r="N10" cm="1">
        <f t="array" ref="N10">_xlfn.IFS(Q10=1,COUNT($E$7:G10),Q10&lt;&gt;1,"")</f>
        <v>12</v>
      </c>
      <c r="O10">
        <f>IF(Q10=1,ROUND(AVERAGE($E$7:G10),2),"")</f>
        <v>138.75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230</v>
      </c>
      <c r="X10" cm="1">
        <f t="array" ref="X10">_xlfn.IFS(AND(Q10=1,COUNT($E$7:G10)&gt;hcpng),F10+D10,$A$7=1," ")</f>
        <v>233</v>
      </c>
      <c r="Y10" cm="1">
        <f t="array" ref="Y10">_xlfn.IFS(AND(Q10=1,COUNT($E$7:G10)&gt;hcpng),G10+D10,$A$7=1," ")</f>
        <v>235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138</v>
      </c>
      <c r="D11" s="15" cm="1">
        <f t="array" ref="D11">_xlfn.IFS(Q11&lt;&gt;1,"",Q11=1,TRUNC((HCPB-C11)*HCPPC))</f>
        <v>82</v>
      </c>
      <c r="E11" s="13">
        <v>155</v>
      </c>
      <c r="F11" s="13">
        <v>104</v>
      </c>
      <c r="G11" s="13">
        <v>118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377</v>
      </c>
      <c r="J11">
        <f t="shared" si="2"/>
        <v>125</v>
      </c>
      <c r="K11" cm="1">
        <f t="array" ref="K11">_xlfn.IFS(Q11&lt;&gt;1,"",Q11=1,I11+(3*D11))</f>
        <v>623</v>
      </c>
      <c r="L11" cm="1">
        <f t="array" ref="L11">_xlfn.IFS(Q11&lt;&gt;1,"",COUNT($E$7:G11)&lt;=hcpng,"",COUNT($E$7:G11)&gt;=hcpng,K11)</f>
        <v>623</v>
      </c>
      <c r="M11" cm="1">
        <f t="array" ref="M11">_xlfn.IFS(Q11=1,SUM($E$7:G11),Q11&lt;&gt;1,"")</f>
        <v>2042</v>
      </c>
      <c r="N11" cm="1">
        <f t="array" ref="N11">_xlfn.IFS(Q11=1,COUNT($E$7:G11),Q11&lt;&gt;1,"")</f>
        <v>15</v>
      </c>
      <c r="O11">
        <f>IF(Q11=1,ROUND(AVERAGE($E$7:G11),2),"")</f>
        <v>136.13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237</v>
      </c>
      <c r="X11" cm="1">
        <f t="array" ref="X11">_xlfn.IFS(AND(Q11=1,COUNT($E$7:G11)&gt;hcpng),F11+D11,$A$7=1," ")</f>
        <v>186</v>
      </c>
      <c r="Y11" cm="1">
        <f t="array" ref="Y11">_xlfn.IFS(AND(Q11=1,COUNT($E$7:G11)&gt;hcpng),G11+D11,$A$7=1," ")</f>
        <v>200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136</v>
      </c>
      <c r="D12" s="15" cm="1">
        <f t="array" ref="D12">_xlfn.IFS(Q12&lt;&gt;1,"",Q12=1,TRUNC((HCPB-C12)*HCPPC))</f>
        <v>84</v>
      </c>
      <c r="E12" s="13">
        <v>135</v>
      </c>
      <c r="F12" s="13">
        <v>134</v>
      </c>
      <c r="G12" s="13">
        <v>112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381</v>
      </c>
      <c r="J12">
        <f t="shared" si="2"/>
        <v>127</v>
      </c>
      <c r="K12" cm="1">
        <f t="array" ref="K12">_xlfn.IFS(Q12&lt;&gt;1,"",Q12=1,I12+(3*D12))</f>
        <v>633</v>
      </c>
      <c r="L12" cm="1">
        <f t="array" ref="L12">_xlfn.IFS(Q12&lt;&gt;1,"",COUNT($E$7:G12)&lt;=hcpng,"",COUNT($E$7:G12)&gt;=hcpng,K12)</f>
        <v>633</v>
      </c>
      <c r="M12" cm="1">
        <f t="array" ref="M12">_xlfn.IFS(Q12=1,SUM($E$7:G12),Q12&lt;&gt;1,"")</f>
        <v>2423</v>
      </c>
      <c r="N12" cm="1">
        <f t="array" ref="N12">_xlfn.IFS(Q12=1,COUNT($E$7:G12),Q12&lt;&gt;1,"")</f>
        <v>18</v>
      </c>
      <c r="O12">
        <f>IF(Q12=1,ROUND(AVERAGE($E$7:G12),2),"")</f>
        <v>134.61000000000001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219</v>
      </c>
      <c r="X12" cm="1">
        <f t="array" ref="X12">_xlfn.IFS(AND(Q12=1,COUNT($E$7:G12)&gt;hcpng),F12+D12,$A$7=1," ")</f>
        <v>218</v>
      </c>
      <c r="Y12" cm="1">
        <f t="array" ref="Y12">_xlfn.IFS(AND(Q12=1,COUNT($E$7:G12)&gt;hcpng),G12+D12,$A$7=1," ")</f>
        <v>196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134</v>
      </c>
      <c r="D13" s="15" cm="1">
        <f t="array" ref="D13">_xlfn.IFS(Q13&lt;&gt;1,"",Q13=1,TRUNC((HCPB-C13)*HCPPC))</f>
        <v>86</v>
      </c>
      <c r="E13" s="13">
        <v>153</v>
      </c>
      <c r="F13" s="13">
        <v>149</v>
      </c>
      <c r="G13" s="13">
        <v>149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1"/>
        <v>451</v>
      </c>
      <c r="J13">
        <f t="shared" si="2"/>
        <v>150</v>
      </c>
      <c r="K13" cm="1">
        <f t="array" ref="K13">_xlfn.IFS(Q13&lt;&gt;1,"",Q13=1,I13+(3*D13))</f>
        <v>709</v>
      </c>
      <c r="L13" cm="1">
        <f t="array" ref="L13">_xlfn.IFS(Q13&lt;&gt;1,"",COUNT($E$7:G13)&lt;=hcpng,"",COUNT($E$7:G13)&gt;=hcpng,K13)</f>
        <v>709</v>
      </c>
      <c r="M13" cm="1">
        <f t="array" ref="M13">_xlfn.IFS(Q13=1,SUM($E$7:G13),Q13&lt;&gt;1,"")</f>
        <v>2874</v>
      </c>
      <c r="N13" cm="1">
        <f t="array" ref="N13">_xlfn.IFS(Q13=1,COUNT($E$7:G13),Q13&lt;&gt;1,"")</f>
        <v>21</v>
      </c>
      <c r="O13">
        <f>IF(Q13=1,ROUND(AVERAGE($E$7:G13),2),"")</f>
        <v>136.86000000000001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239</v>
      </c>
      <c r="X13" cm="1">
        <f t="array" ref="X13">_xlfn.IFS(AND(Q13=1,COUNT($E$7:G13)&gt;hcpng),F13+D13,$A$7=1," ")</f>
        <v>235</v>
      </c>
      <c r="Y13" cm="1">
        <f t="array" ref="Y13">_xlfn.IFS(AND(Q13=1,COUNT($E$7:G13)&gt;hcpng),G13+D13,$A$7=1," ")</f>
        <v>235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136</v>
      </c>
      <c r="D14" s="15" cm="1">
        <f t="array" ref="D14">_xlfn.IFS(Q14&lt;&gt;1,"",Q14=1,TRUNC((HCPB-C14)*HCPPC))</f>
        <v>84</v>
      </c>
      <c r="E14" s="13">
        <v>120</v>
      </c>
      <c r="F14" s="13">
        <v>113</v>
      </c>
      <c r="G14" s="13">
        <v>132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365</v>
      </c>
      <c r="J14">
        <f t="shared" si="2"/>
        <v>121</v>
      </c>
      <c r="K14" cm="1">
        <f t="array" ref="K14">_xlfn.IFS(Q14&lt;&gt;1,"",Q14=1,I14+(3*D14))</f>
        <v>617</v>
      </c>
      <c r="L14" cm="1">
        <f t="array" ref="L14">_xlfn.IFS(Q14&lt;&gt;1,"",COUNT($E$7:G14)&lt;=hcpng,"",COUNT($E$7:G14)&gt;=hcpng,K14)</f>
        <v>617</v>
      </c>
      <c r="M14" cm="1">
        <f t="array" ref="M14">_xlfn.IFS(Q14=1,SUM($E$7:G14),Q14&lt;&gt;1,"")</f>
        <v>3239</v>
      </c>
      <c r="N14" cm="1">
        <f t="array" ref="N14">_xlfn.IFS(Q14=1,COUNT($E$7:G14),Q14&lt;&gt;1,"")</f>
        <v>24</v>
      </c>
      <c r="O14">
        <f>IF(Q14=1,ROUND(AVERAGE($E$7:G14),2),"")</f>
        <v>134.96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204</v>
      </c>
      <c r="X14" cm="1">
        <f t="array" ref="X14">_xlfn.IFS(AND(Q14=1,COUNT($E$7:G14)&gt;hcpng),F14+D14,$A$7=1," ")</f>
        <v>197</v>
      </c>
      <c r="Y14" cm="1">
        <f t="array" ref="Y14">_xlfn.IFS(AND(Q14=1,COUNT($E$7:G14)&gt;hcpng),G14+D14,$A$7=1," ")</f>
        <v>216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134</v>
      </c>
      <c r="D15" s="15" cm="1">
        <f t="array" ref="D15">_xlfn.IFS(Q15&lt;&gt;1,"",Q15=1,TRUNC((HCPB-C15)*HCPPC))</f>
        <v>86</v>
      </c>
      <c r="E15" s="13">
        <v>110</v>
      </c>
      <c r="F15" s="13">
        <v>131</v>
      </c>
      <c r="G15" s="13">
        <v>191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432</v>
      </c>
      <c r="J15">
        <f t="shared" si="2"/>
        <v>144</v>
      </c>
      <c r="K15" cm="1">
        <f t="array" ref="K15">_xlfn.IFS(Q15&lt;&gt;1,"",Q15=1,I15+(3*D15))</f>
        <v>690</v>
      </c>
      <c r="L15" cm="1">
        <f t="array" ref="L15">_xlfn.IFS(Q15&lt;&gt;1,"",COUNT($E$7:G15)&lt;=hcpng,"",COUNT($E$7:G15)&gt;=hcpng,K15)</f>
        <v>690</v>
      </c>
      <c r="M15" cm="1">
        <f t="array" ref="M15">_xlfn.IFS(Q15=1,SUM($E$7:G15),Q15&lt;&gt;1,"")</f>
        <v>3671</v>
      </c>
      <c r="N15" cm="1">
        <f t="array" ref="N15">_xlfn.IFS(Q15=1,COUNT($E$7:G15),Q15&lt;&gt;1,"")</f>
        <v>27</v>
      </c>
      <c r="O15">
        <f>IF(Q15=1,ROUND(AVERAGE($E$7:G15),2),"")</f>
        <v>135.96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196</v>
      </c>
      <c r="X15" cm="1">
        <f t="array" ref="X15">_xlfn.IFS(AND(Q15=1,COUNT($E$7:G15)&gt;hcpng),F15+D15,$A$7=1," ")</f>
        <v>217</v>
      </c>
      <c r="Y15" cm="1">
        <f t="array" ref="Y15">_xlfn.IFS(AND(Q15=1,COUNT($E$7:G15)&gt;hcpng),G15+D15,$A$7=1," ")</f>
        <v>277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135</v>
      </c>
      <c r="D16" s="15" cm="1">
        <f t="array" ref="D16">_xlfn.IFS(Q16&lt;&gt;1,"",Q16=1,TRUNC((HCPB-C16)*HCPPC))</f>
        <v>85</v>
      </c>
      <c r="E16" s="13">
        <v>130</v>
      </c>
      <c r="F16" s="13">
        <v>120</v>
      </c>
      <c r="G16" s="13">
        <v>111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361</v>
      </c>
      <c r="J16">
        <f t="shared" si="2"/>
        <v>120</v>
      </c>
      <c r="K16" cm="1">
        <f t="array" ref="K16">_xlfn.IFS(Q16&lt;&gt;1,"",Q16=1,I16+(3*D16))</f>
        <v>616</v>
      </c>
      <c r="L16" cm="1">
        <f t="array" ref="L16">_xlfn.IFS(Q16&lt;&gt;1,"",COUNT($E$7:G16)&lt;=hcpng,"",COUNT($E$7:G16)&gt;=hcpng,K16)</f>
        <v>616</v>
      </c>
      <c r="M16" cm="1">
        <f t="array" ref="M16">_xlfn.IFS(Q16=1,SUM($E$7:G16),Q16&lt;&gt;1,"")</f>
        <v>4032</v>
      </c>
      <c r="N16" cm="1">
        <f t="array" ref="N16">_xlfn.IFS(Q16=1,COUNT($E$7:G16),Q16&lt;&gt;1,"")</f>
        <v>30</v>
      </c>
      <c r="O16">
        <f>IF(Q16=1,ROUND(AVERAGE($E$7:G16),2),"")</f>
        <v>134.4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215</v>
      </c>
      <c r="X16" cm="1">
        <f t="array" ref="X16">_xlfn.IFS(AND(Q16=1,COUNT($E$7:G16)&gt;hcpng),F16+D16,$A$7=1," ")</f>
        <v>205</v>
      </c>
      <c r="Y16" cm="1">
        <f t="array" ref="Y16">_xlfn.IFS(AND(Q16=1,COUNT($E$7:G16)&gt;hcpng),G16+D16,$A$7=1," ")</f>
        <v>196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134</v>
      </c>
      <c r="D17" s="15" cm="1">
        <f t="array" ref="D17">_xlfn.IFS(Q17&lt;&gt;1,"",Q17=1,TRUNC((HCPB-C17)*HCPPC))</f>
        <v>86</v>
      </c>
      <c r="E17" s="13">
        <v>112</v>
      </c>
      <c r="F17" s="13">
        <v>140</v>
      </c>
      <c r="G17" s="13">
        <v>170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422</v>
      </c>
      <c r="J17">
        <f t="shared" si="2"/>
        <v>140</v>
      </c>
      <c r="K17" cm="1">
        <f t="array" ref="K17">_xlfn.IFS(Q17&lt;&gt;1,"",Q17=1,I17+(3*D17))</f>
        <v>680</v>
      </c>
      <c r="L17" cm="1">
        <f t="array" ref="L17">_xlfn.IFS(Q17&lt;&gt;1,"",COUNT($E$7:G17)&lt;=hcpng,"",COUNT($E$7:G17)&gt;=hcpng,K17)</f>
        <v>680</v>
      </c>
      <c r="M17" cm="1">
        <f t="array" ref="M17">_xlfn.IFS(Q17=1,SUM($E$7:G17),Q17&lt;&gt;1,"")</f>
        <v>4454</v>
      </c>
      <c r="N17" cm="1">
        <f t="array" ref="N17">_xlfn.IFS(Q17=1,COUNT($E$7:G17),Q17&lt;&gt;1,"")</f>
        <v>33</v>
      </c>
      <c r="O17">
        <f>IF(Q17=1,ROUND(AVERAGE($E$7:G17),2),"")</f>
        <v>134.97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198</v>
      </c>
      <c r="X17" cm="1">
        <f t="array" ref="X17">_xlfn.IFS(AND(Q17=1,COUNT($E$7:G17)&gt;hcpng),F17+D17,$A$7=1," ")</f>
        <v>226</v>
      </c>
      <c r="Y17" cm="1">
        <f t="array" ref="Y17">_xlfn.IFS(AND(Q17=1,COUNT($E$7:G17)&gt;hcpng),G17+D17,$A$7=1," ")</f>
        <v>256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134</v>
      </c>
      <c r="D18" s="15" cm="1">
        <f t="array" ref="D18">_xlfn.IFS(Q18&lt;&gt;1,"",Q18=1,TRUNC((HCPB-C18)*HCPPC))</f>
        <v>86</v>
      </c>
      <c r="E18" s="13">
        <v>159</v>
      </c>
      <c r="F18" s="13">
        <v>126</v>
      </c>
      <c r="G18" s="13">
        <v>110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395</v>
      </c>
      <c r="J18">
        <f t="shared" si="2"/>
        <v>131</v>
      </c>
      <c r="K18" cm="1">
        <f t="array" ref="K18">_xlfn.IFS(Q18&lt;&gt;1,"",Q18=1,I18+(3*D18))</f>
        <v>653</v>
      </c>
      <c r="L18" cm="1">
        <f t="array" ref="L18">_xlfn.IFS(Q18&lt;&gt;1,"",COUNT($E$7:G18)&lt;=hcpng,"",COUNT($E$7:G18)&gt;=hcpng,K18)</f>
        <v>653</v>
      </c>
      <c r="M18" cm="1">
        <f t="array" ref="M18">_xlfn.IFS(Q18=1,SUM($E$7:G18),Q18&lt;&gt;1,"")</f>
        <v>4849</v>
      </c>
      <c r="N18" cm="1">
        <f t="array" ref="N18">_xlfn.IFS(Q18=1,COUNT($E$7:G18),Q18&lt;&gt;1,"")</f>
        <v>36</v>
      </c>
      <c r="O18">
        <f>IF(Q18=1,ROUND(AVERAGE($E$7:G18),2),"")</f>
        <v>134.69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245</v>
      </c>
      <c r="X18" cm="1">
        <f t="array" ref="X18">_xlfn.IFS(AND(Q18=1,COUNT($E$7:G18)&gt;hcpng),F18+D18,$A$7=1," ")</f>
        <v>212</v>
      </c>
      <c r="Y18" cm="1">
        <f t="array" ref="Y18">_xlfn.IFS(AND(Q18=1,COUNT($E$7:G18)&gt;hcpng),G18+D18,$A$7=1," ")</f>
        <v>196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134</v>
      </c>
      <c r="D19" s="15" cm="1">
        <f t="array" ref="D19">_xlfn.IFS(Q19&lt;&gt;1,"",Q19=1,TRUNC((HCPB-C19)*HCPPC))</f>
        <v>86</v>
      </c>
      <c r="E19" s="13">
        <v>132</v>
      </c>
      <c r="F19" s="13">
        <v>194</v>
      </c>
      <c r="G19" s="13">
        <v>150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476</v>
      </c>
      <c r="J19">
        <f t="shared" si="2"/>
        <v>158</v>
      </c>
      <c r="K19" cm="1">
        <f t="array" ref="K19">_xlfn.IFS(Q19&lt;&gt;1,"",Q19=1,I19+(3*D19))</f>
        <v>734</v>
      </c>
      <c r="L19" cm="1">
        <f t="array" ref="L19">_xlfn.IFS(Q19&lt;&gt;1,"",COUNT($E$7:G19)&lt;=hcpng,"",COUNT($E$7:G19)&gt;=hcpng,K19)</f>
        <v>734</v>
      </c>
      <c r="M19" cm="1">
        <f t="array" ref="M19">_xlfn.IFS(Q19=1,SUM($E$7:G19),Q19&lt;&gt;1,"")</f>
        <v>5325</v>
      </c>
      <c r="N19" cm="1">
        <f t="array" ref="N19">_xlfn.IFS(Q19=1,COUNT($E$7:G19),Q19&lt;&gt;1,"")</f>
        <v>39</v>
      </c>
      <c r="O19">
        <f>IF(Q19=1,ROUND(AVERAGE($E$7:G19),2),"")</f>
        <v>136.54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cm="1">
        <f t="array" ref="S19">_xlfn.IFS(E19=$X$5,E19,F19=$X$5,F19,G19=$X$5,G19,$A$7=1,"")</f>
        <v>194</v>
      </c>
      <c r="T19">
        <f t="shared" si="5"/>
        <v>734</v>
      </c>
      <c r="U19" cm="1">
        <f t="array" ref="U19">_xlfn.IFS(W19=$X$6,W19,X19=$X$6,X19,Y19=$X$6,Y19,$A$7=1,"")</f>
        <v>280</v>
      </c>
      <c r="W19" cm="1">
        <f t="array" ref="W19">_xlfn.IFS(AND(Q19=1,COUNT($E$7:G19)&gt;hcpng),E19+D19,$A$7=1," ")</f>
        <v>218</v>
      </c>
      <c r="X19" cm="1">
        <f t="array" ref="X19">_xlfn.IFS(AND(Q19=1,COUNT($E$7:G19)&gt;hcpng),F19+D19,$A$7=1," ")</f>
        <v>280</v>
      </c>
      <c r="Y19" cm="1">
        <f t="array" ref="Y19">_xlfn.IFS(AND(Q19=1,COUNT($E$7:G19)&gt;hcpng),G19+D19,$A$7=1," ")</f>
        <v>236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136</v>
      </c>
      <c r="D20" s="15" cm="1">
        <f t="array" ref="D20">_xlfn.IFS(Q20&lt;&gt;1,"",Q20=1,TRUNC((HCPB-C20)*HCPPC))</f>
        <v>84</v>
      </c>
      <c r="E20" s="13">
        <v>130</v>
      </c>
      <c r="F20" s="13">
        <v>92</v>
      </c>
      <c r="G20" s="13">
        <v>151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373</v>
      </c>
      <c r="J20">
        <f t="shared" si="2"/>
        <v>124</v>
      </c>
      <c r="K20" cm="1">
        <f t="array" ref="K20">_xlfn.IFS(Q20&lt;&gt;1,"",Q20=1,I20+(3*D20))</f>
        <v>625</v>
      </c>
      <c r="L20" cm="1">
        <f t="array" ref="L20">_xlfn.IFS(Q20&lt;&gt;1,"",COUNT($E$7:G20)&lt;=hcpng,"",COUNT($E$7:G20)&gt;=hcpng,K20)</f>
        <v>625</v>
      </c>
      <c r="M20" cm="1">
        <f t="array" ref="M20">_xlfn.IFS(Q20=1,SUM($E$7:G20),Q20&lt;&gt;1,"")</f>
        <v>5698</v>
      </c>
      <c r="N20" cm="1">
        <f t="array" ref="N20">_xlfn.IFS(Q20=1,COUNT($E$7:G20),Q20&lt;&gt;1,"")</f>
        <v>42</v>
      </c>
      <c r="O20">
        <f>IF(Q20=1,ROUND(AVERAGE($E$7:G20),2),"")</f>
        <v>135.66999999999999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214</v>
      </c>
      <c r="X20" cm="1">
        <f t="array" ref="X20">_xlfn.IFS(AND(Q20=1,COUNT($E$7:G20)&gt;hcpng),F20+D20,$A$7=1," ")</f>
        <v>176</v>
      </c>
      <c r="Y20" cm="1">
        <f t="array" ref="Y20">_xlfn.IFS(AND(Q20=1,COUNT($E$7:G20)&gt;hcpng),G20+D20,$A$7=1," ")</f>
        <v>235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135</v>
      </c>
      <c r="D21" s="15" cm="1">
        <f t="array" ref="D21">_xlfn.IFS(Q21&lt;&gt;1,"",Q21=1,TRUNC((HCPB-C21)*HCPPC))</f>
        <v>85</v>
      </c>
      <c r="E21" s="13">
        <v>114</v>
      </c>
      <c r="F21" s="13">
        <v>124</v>
      </c>
      <c r="G21" s="13">
        <v>159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397</v>
      </c>
      <c r="J21">
        <f t="shared" si="2"/>
        <v>132</v>
      </c>
      <c r="K21" cm="1">
        <f t="array" ref="K21">_xlfn.IFS(Q21&lt;&gt;1,"",Q21=1,I21+(3*D21))</f>
        <v>652</v>
      </c>
      <c r="L21" cm="1">
        <f t="array" ref="L21">_xlfn.IFS(Q21&lt;&gt;1,"",COUNT($E$7:G21)&lt;=hcpng,"",COUNT($E$7:G21)&gt;=hcpng,K21)</f>
        <v>652</v>
      </c>
      <c r="M21" cm="1">
        <f t="array" ref="M21">_xlfn.IFS(Q21=1,SUM($E$7:G21),Q21&lt;&gt;1,"")</f>
        <v>6095</v>
      </c>
      <c r="N21" cm="1">
        <f t="array" ref="N21">_xlfn.IFS(Q21=1,COUNT($E$7:G21),Q21&lt;&gt;1,"")</f>
        <v>45</v>
      </c>
      <c r="O21">
        <f>IF(Q21=1,ROUND(AVERAGE($E$7:G21),2),"")</f>
        <v>135.44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199</v>
      </c>
      <c r="X21" cm="1">
        <f t="array" ref="X21">_xlfn.IFS(AND(Q21=1,COUNT($E$7:G21)&gt;hcpng),F21+D21,$A$7=1," ")</f>
        <v>209</v>
      </c>
      <c r="Y21" cm="1">
        <f t="array" ref="Y21">_xlfn.IFS(AND(Q21=1,COUNT($E$7:G21)&gt;hcpng),G21+D21,$A$7=1," ")</f>
        <v>244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135</v>
      </c>
      <c r="D22" s="15" cm="1">
        <f t="array" ref="D22">_xlfn.IFS(Q22&lt;&gt;1,"",Q22=1,TRUNC((HCPB-C22)*HCPPC))</f>
        <v>85</v>
      </c>
      <c r="E22" s="13">
        <v>149</v>
      </c>
      <c r="F22" s="13">
        <v>144</v>
      </c>
      <c r="G22" s="13">
        <v>144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>#</v>
      </c>
      <c r="I22">
        <f t="shared" si="1"/>
        <v>437</v>
      </c>
      <c r="J22">
        <f t="shared" si="2"/>
        <v>145</v>
      </c>
      <c r="K22" cm="1">
        <f t="array" ref="K22">_xlfn.IFS(Q22&lt;&gt;1,"",Q22=1,I22+(3*D22))</f>
        <v>692</v>
      </c>
      <c r="L22" cm="1">
        <f t="array" ref="L22">_xlfn.IFS(Q22&lt;&gt;1,"",COUNT($E$7:G22)&lt;=hcpng,"",COUNT($E$7:G22)&gt;=hcpng,K22)</f>
        <v>692</v>
      </c>
      <c r="M22" cm="1">
        <f t="array" ref="M22">_xlfn.IFS(Q22=1,SUM($E$7:G22),Q22&lt;&gt;1,"")</f>
        <v>6532</v>
      </c>
      <c r="N22" cm="1">
        <f t="array" ref="N22">_xlfn.IFS(Q22=1,COUNT($E$7:G22),Q22&lt;&gt;1,"")</f>
        <v>48</v>
      </c>
      <c r="O22">
        <f>IF(Q22=1,ROUND(AVERAGE($E$7:G22),2),"")</f>
        <v>136.08000000000001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234</v>
      </c>
      <c r="X22" cm="1">
        <f t="array" ref="X22">_xlfn.IFS(AND(Q22=1,COUNT($E$7:G22)&gt;hcpng),F22+D22,$A$7=1," ")</f>
        <v>229</v>
      </c>
      <c r="Y22" cm="1">
        <f t="array" ref="Y22">_xlfn.IFS(AND(Q22=1,COUNT($E$7:G22)&gt;hcpng),G22+D22,$A$7=1," ")</f>
        <v>229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136</v>
      </c>
      <c r="D23" s="15" cm="1">
        <f t="array" ref="D23">_xlfn.IFS(Q23&lt;&gt;1,"",Q23=1,TRUNC((HCPB-C23)*HCPPC))</f>
        <v>84</v>
      </c>
      <c r="E23" s="13">
        <v>116</v>
      </c>
      <c r="F23" s="13">
        <v>110</v>
      </c>
      <c r="G23" s="13">
        <v>152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378</v>
      </c>
      <c r="J23">
        <f t="shared" si="2"/>
        <v>126</v>
      </c>
      <c r="K23" cm="1">
        <f t="array" ref="K23">_xlfn.IFS(Q23&lt;&gt;1,"",Q23=1,I23+(3*D23))</f>
        <v>630</v>
      </c>
      <c r="L23" cm="1">
        <f t="array" ref="L23">_xlfn.IFS(Q23&lt;&gt;1,"",COUNT($E$7:G23)&lt;=hcpng,"",COUNT($E$7:G23)&gt;=hcpng,K23)</f>
        <v>630</v>
      </c>
      <c r="M23" cm="1">
        <f t="array" ref="M23">_xlfn.IFS(Q23=1,SUM($E$7:G23),Q23&lt;&gt;1,"")</f>
        <v>6910</v>
      </c>
      <c r="N23" cm="1">
        <f t="array" ref="N23">_xlfn.IFS(Q23=1,COUNT($E$7:G23),Q23&lt;&gt;1,"")</f>
        <v>51</v>
      </c>
      <c r="O23">
        <f>IF(Q23=1,ROUND(AVERAGE($E$7:G23),2),"")</f>
        <v>135.49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200</v>
      </c>
      <c r="X23" cm="1">
        <f t="array" ref="X23">_xlfn.IFS(AND(Q23=1,COUNT($E$7:G23)&gt;hcpng),F23+D23,$A$7=1," ")</f>
        <v>194</v>
      </c>
      <c r="Y23" cm="1">
        <f t="array" ref="Y23">_xlfn.IFS(AND(Q23=1,COUNT($E$7:G23)&gt;hcpng),G23+D23,$A$7=1," ")</f>
        <v>236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135</v>
      </c>
      <c r="D24" s="15" cm="1">
        <f t="array" ref="D24">_xlfn.IFS(Q24&lt;&gt;1,"",Q24=1,TRUNC((HCPB-C24)*HCPPC))</f>
        <v>85</v>
      </c>
      <c r="E24" s="13">
        <v>129</v>
      </c>
      <c r="F24" s="13">
        <v>153</v>
      </c>
      <c r="G24" s="13">
        <v>153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435</v>
      </c>
      <c r="J24">
        <f t="shared" si="2"/>
        <v>145</v>
      </c>
      <c r="K24" cm="1">
        <f t="array" ref="K24">_xlfn.IFS(Q24&lt;&gt;1,"",Q24=1,I24+(3*D24))</f>
        <v>690</v>
      </c>
      <c r="L24" cm="1">
        <f t="array" ref="L24">_xlfn.IFS(Q24&lt;&gt;1,"",COUNT($E$7:G24)&lt;=hcpng,"",COUNT($E$7:G24)&gt;=hcpng,K24)</f>
        <v>690</v>
      </c>
      <c r="M24" cm="1">
        <f t="array" ref="M24">_xlfn.IFS(Q24=1,SUM($E$7:G24),Q24&lt;&gt;1,"")</f>
        <v>7345</v>
      </c>
      <c r="N24" cm="1">
        <f t="array" ref="N24">_xlfn.IFS(Q24=1,COUNT($E$7:G24),Q24&lt;&gt;1,"")</f>
        <v>54</v>
      </c>
      <c r="O24">
        <f>IF(Q24=1,ROUND(AVERAGE($E$7:G24),2),"")</f>
        <v>136.02000000000001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214</v>
      </c>
      <c r="X24" cm="1">
        <f t="array" ref="X24">_xlfn.IFS(AND(Q24=1,COUNT($E$7:G24)&gt;hcpng),F24+D24,$A$7=1," ")</f>
        <v>238</v>
      </c>
      <c r="Y24" cm="1">
        <f t="array" ref="Y24">_xlfn.IFS(AND(Q24=1,COUNT($E$7:G24)&gt;hcpng),G24+D24,$A$7=1," ")</f>
        <v>238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136</v>
      </c>
      <c r="D25" s="15" cm="1">
        <f t="array" ref="D25">_xlfn.IFS(Q25&lt;&gt;1,"",Q25=1,TRUNC((HCPB-C25)*HCPPC))</f>
        <v>84</v>
      </c>
      <c r="E25" s="13">
        <v>154</v>
      </c>
      <c r="F25" s="13">
        <v>147</v>
      </c>
      <c r="G25" s="13">
        <v>176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1"/>
        <v>477</v>
      </c>
      <c r="J25">
        <f t="shared" si="2"/>
        <v>159</v>
      </c>
      <c r="K25" cm="1">
        <f t="array" ref="K25">_xlfn.IFS(Q25&lt;&gt;1,"",Q25=1,I25+(3*D25))</f>
        <v>729</v>
      </c>
      <c r="L25" cm="1">
        <f t="array" ref="L25">_xlfn.IFS(Q25&lt;&gt;1,"",COUNT($E$7:G25)&lt;=hcpng,"",COUNT($E$7:G25)&gt;=hcpng,K25)</f>
        <v>729</v>
      </c>
      <c r="M25" cm="1">
        <f t="array" ref="M25">_xlfn.IFS(Q25=1,SUM($E$7:G25),Q25&lt;&gt;1,"")</f>
        <v>7822</v>
      </c>
      <c r="N25" cm="1">
        <f t="array" ref="N25">_xlfn.IFS(Q25=1,COUNT($E$7:G25),Q25&lt;&gt;1,"")</f>
        <v>57</v>
      </c>
      <c r="O25">
        <f>IF(Q25=1,ROUND(AVERAGE($E$7:G25),2),"")</f>
        <v>137.22999999999999</v>
      </c>
      <c r="P25" t="str" cm="1">
        <f t="array" ref="P25">_xlfn.IFS(Q25&lt;&gt;1,"",SUM($Q$7:Q25)=1,1,SUM($Q$7:Q25)&lt;&gt;1,"")</f>
        <v/>
      </c>
      <c r="Q25">
        <f t="shared" si="7"/>
        <v>1</v>
      </c>
      <c r="R25">
        <f t="shared" si="4"/>
        <v>477</v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238</v>
      </c>
      <c r="X25" cm="1">
        <f t="array" ref="X25">_xlfn.IFS(AND(Q25=1,COUNT($E$7:G25)&gt;hcpng),F25+D25,$A$7=1," ")</f>
        <v>231</v>
      </c>
      <c r="Y25" cm="1">
        <f t="array" ref="Y25">_xlfn.IFS(AND(Q25=1,COUNT($E$7:G25)&gt;hcpng),G25+D25,$A$7=1," ")</f>
        <v>260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137</v>
      </c>
      <c r="D26" s="15" cm="1">
        <f t="array" ref="D26">_xlfn.IFS(Q26&lt;&gt;1,"",Q26=1,TRUNC((HCPB-C26)*HCPPC))</f>
        <v>83</v>
      </c>
      <c r="E26" s="13">
        <v>149</v>
      </c>
      <c r="F26" s="13">
        <v>152</v>
      </c>
      <c r="G26" s="13">
        <v>128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429</v>
      </c>
      <c r="J26">
        <f t="shared" si="2"/>
        <v>143</v>
      </c>
      <c r="K26" cm="1">
        <f t="array" ref="K26">_xlfn.IFS(Q26&lt;&gt;1,"",Q26=1,I26+(3*D26))</f>
        <v>678</v>
      </c>
      <c r="L26" cm="1">
        <f t="array" ref="L26">_xlfn.IFS(Q26&lt;&gt;1,"",COUNT($E$7:G26)&lt;=hcpng,"",COUNT($E$7:G26)&gt;=hcpng,K26)</f>
        <v>678</v>
      </c>
      <c r="M26" cm="1">
        <f t="array" ref="M26">_xlfn.IFS(Q26=1,SUM($E$7:G26),Q26&lt;&gt;1,"")</f>
        <v>8251</v>
      </c>
      <c r="N26" cm="1">
        <f t="array" ref="N26">_xlfn.IFS(Q26=1,COUNT($E$7:G26),Q26&lt;&gt;1,"")</f>
        <v>60</v>
      </c>
      <c r="O26">
        <f>IF(Q26=1,ROUND(AVERAGE($E$7:G26),2),"")</f>
        <v>137.52000000000001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232</v>
      </c>
      <c r="X26" cm="1">
        <f t="array" ref="X26">_xlfn.IFS(AND(Q26=1,COUNT($E$7:G26)&gt;hcpng),F26+D26,$A$7=1," ")</f>
        <v>235</v>
      </c>
      <c r="Y26" cm="1">
        <f t="array" ref="Y26">_xlfn.IFS(AND(Q26=1,COUNT($E$7:G26)&gt;hcpng),G26+D26,$A$7=1," ")</f>
        <v>211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137</v>
      </c>
      <c r="D27" s="15" cm="1">
        <f t="array" ref="D27">_xlfn.IFS(Q27&lt;&gt;1,"",Q27=1,TRUNC((HCPB-C27)*HCPPC))</f>
        <v>83</v>
      </c>
      <c r="E27" s="13">
        <v>163</v>
      </c>
      <c r="F27" s="13">
        <v>116</v>
      </c>
      <c r="G27" s="13">
        <v>129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408</v>
      </c>
      <c r="J27">
        <f t="shared" si="2"/>
        <v>136</v>
      </c>
      <c r="K27" cm="1">
        <f t="array" ref="K27">_xlfn.IFS(Q27&lt;&gt;1,"",Q27=1,I27+(3*D27))</f>
        <v>657</v>
      </c>
      <c r="L27" cm="1">
        <f t="array" ref="L27">_xlfn.IFS(Q27&lt;&gt;1,"",COUNT($E$7:G27)&lt;=hcpng,"",COUNT($E$7:G27)&gt;=hcpng,K27)</f>
        <v>657</v>
      </c>
      <c r="M27" cm="1">
        <f t="array" ref="M27">_xlfn.IFS(Q27=1,SUM($E$7:G27),Q27&lt;&gt;1,"")</f>
        <v>8659</v>
      </c>
      <c r="N27" cm="1">
        <f t="array" ref="N27">_xlfn.IFS(Q27=1,COUNT($E$7:G27),Q27&lt;&gt;1,"")</f>
        <v>63</v>
      </c>
      <c r="O27">
        <f>IF(Q27=1,ROUND(AVERAGE($E$7:G27),2),"")</f>
        <v>137.44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246</v>
      </c>
      <c r="X27" cm="1">
        <f t="array" ref="X27">_xlfn.IFS(AND(Q27=1,COUNT($E$7:G27)&gt;hcpng),F27+D27,$A$7=1," ")</f>
        <v>199</v>
      </c>
      <c r="Y27" cm="1">
        <f t="array" ref="Y27">_xlfn.IFS(AND(Q27=1,COUNT($E$7:G27)&gt;hcpng),G27+D27,$A$7=1," ")</f>
        <v>212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137</v>
      </c>
      <c r="D28" s="15" cm="1">
        <f t="array" ref="D28">_xlfn.IFS(Q28&lt;&gt;1,"",Q28=1,TRUNC((HCPB-C28)*HCPPC))</f>
        <v>83</v>
      </c>
      <c r="E28" s="13">
        <v>134</v>
      </c>
      <c r="F28" s="13">
        <v>150</v>
      </c>
      <c r="G28" s="13">
        <v>127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411</v>
      </c>
      <c r="J28">
        <f t="shared" si="2"/>
        <v>137</v>
      </c>
      <c r="K28" cm="1">
        <f t="array" ref="K28">_xlfn.IFS(Q28&lt;&gt;1,"",Q28=1,I28+(3*D28))</f>
        <v>660</v>
      </c>
      <c r="L28" cm="1">
        <f t="array" ref="L28">_xlfn.IFS(Q28&lt;&gt;1,"",COUNT($E$7:G28)&lt;=hcpng,"",COUNT($E$7:G28)&gt;=hcpng,K28)</f>
        <v>660</v>
      </c>
      <c r="M28" cm="1">
        <f t="array" ref="M28">_xlfn.IFS(Q28=1,SUM($E$7:G28),Q28&lt;&gt;1,"")</f>
        <v>9070</v>
      </c>
      <c r="N28" cm="1">
        <f t="array" ref="N28">_xlfn.IFS(Q28=1,COUNT($E$7:G28),Q28&lt;&gt;1,"")</f>
        <v>66</v>
      </c>
      <c r="O28">
        <f>IF(Q28=1,ROUND(AVERAGE($E$7:G28),2),"")</f>
        <v>137.41999999999999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217</v>
      </c>
      <c r="X28" cm="1">
        <f t="array" ref="X28">_xlfn.IFS(AND(Q28=1,COUNT($E$7:G28)&gt;hcpng),F28+D28,$A$7=1," ")</f>
        <v>233</v>
      </c>
      <c r="Y28" cm="1">
        <f t="array" ref="Y28">_xlfn.IFS(AND(Q28=1,COUNT($E$7:G28)&gt;hcpng),G28+D28,$A$7=1," ")</f>
        <v>210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137</v>
      </c>
      <c r="D29" s="15" cm="1">
        <f t="array" ref="D29">_xlfn.IFS(Q29&lt;&gt;1,"",Q29=1,TRUNC((HCPB-C29)*HCPPC))</f>
        <v>83</v>
      </c>
      <c r="E29" s="13">
        <v>123</v>
      </c>
      <c r="F29" s="13">
        <v>170</v>
      </c>
      <c r="G29" s="13">
        <v>138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431</v>
      </c>
      <c r="J29">
        <f t="shared" si="2"/>
        <v>143</v>
      </c>
      <c r="K29" cm="1">
        <f t="array" ref="K29">_xlfn.IFS(Q29&lt;&gt;1,"",Q29=1,I29+(3*D29))</f>
        <v>680</v>
      </c>
      <c r="L29" cm="1">
        <f t="array" ref="L29">_xlfn.IFS(Q29&lt;&gt;1,"",COUNT($E$7:G29)&lt;=hcpng,"",COUNT($E$7:G29)&gt;=hcpng,K29)</f>
        <v>680</v>
      </c>
      <c r="M29" cm="1">
        <f t="array" ref="M29">_xlfn.IFS(Q29=1,SUM($E$7:G29),Q29&lt;&gt;1,"")</f>
        <v>9501</v>
      </c>
      <c r="N29" cm="1">
        <f t="array" ref="N29">_xlfn.IFS(Q29=1,COUNT($E$7:G29),Q29&lt;&gt;1,"")</f>
        <v>69</v>
      </c>
      <c r="O29">
        <f>IF(Q29=1,ROUND(AVERAGE($E$7:G29),2),"")</f>
        <v>137.69999999999999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206</v>
      </c>
      <c r="X29" cm="1">
        <f t="array" ref="X29">_xlfn.IFS(AND(Q29=1,COUNT($E$7:G29)&gt;hcpng),F29+D29,$A$7=1," ")</f>
        <v>253</v>
      </c>
      <c r="Y29" cm="1">
        <f t="array" ref="Y29">_xlfn.IFS(AND(Q29=1,COUNT($E$7:G29)&gt;hcpng),G29+D29,$A$7=1," ")</f>
        <v>221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137</v>
      </c>
      <c r="D30" s="15" cm="1">
        <f t="array" ref="D30">_xlfn.IFS(Q30&lt;&gt;1,"",Q30=1,TRUNC((HCPB-C30)*HCPPC))</f>
        <v>83</v>
      </c>
      <c r="E30" s="13">
        <v>135</v>
      </c>
      <c r="F30" s="13">
        <v>129</v>
      </c>
      <c r="G30" s="13">
        <v>144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408</v>
      </c>
      <c r="J30">
        <f t="shared" si="2"/>
        <v>136</v>
      </c>
      <c r="K30" cm="1">
        <f t="array" ref="K30">_xlfn.IFS(Q30&lt;&gt;1,"",Q30=1,I30+(3*D30))</f>
        <v>657</v>
      </c>
      <c r="L30" cm="1">
        <f t="array" ref="L30">_xlfn.IFS(Q30&lt;&gt;1,"",COUNT($E$7:G30)&lt;=hcpng,"",COUNT($E$7:G30)&gt;=hcpng,K30)</f>
        <v>657</v>
      </c>
      <c r="M30" cm="1">
        <f t="array" ref="M30">_xlfn.IFS(Q30=1,SUM($E$7:G30),Q30&lt;&gt;1,"")</f>
        <v>9909</v>
      </c>
      <c r="N30" cm="1">
        <f t="array" ref="N30">_xlfn.IFS(Q30=1,COUNT($E$7:G30),Q30&lt;&gt;1,"")</f>
        <v>72</v>
      </c>
      <c r="O30">
        <f>IF(Q30=1,ROUND(AVERAGE($E$7:G30),2),"")</f>
        <v>137.63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218</v>
      </c>
      <c r="X30" cm="1">
        <f t="array" ref="X30">_xlfn.IFS(AND(Q30=1,COUNT($E$7:G30)&gt;hcpng),F30+D30,$A$7=1," ")</f>
        <v>212</v>
      </c>
      <c r="Y30" cm="1">
        <f t="array" ref="Y30">_xlfn.IFS(AND(Q30=1,COUNT($E$7:G30)&gt;hcpng),G30+D30,$A$7=1," ")</f>
        <v>227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137</v>
      </c>
      <c r="D31" s="15" cm="1">
        <f t="array" ref="D31">_xlfn.IFS(Q31&lt;&gt;1,"",Q31=1,TRUNC((HCPB-C31)*HCPPC))</f>
        <v>83</v>
      </c>
      <c r="E31" s="13">
        <v>128</v>
      </c>
      <c r="F31" s="13">
        <v>100</v>
      </c>
      <c r="G31" s="13">
        <v>126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354</v>
      </c>
      <c r="J31">
        <f t="shared" si="2"/>
        <v>118</v>
      </c>
      <c r="K31" cm="1">
        <f t="array" ref="K31">_xlfn.IFS(Q31&lt;&gt;1,"",Q31=1,I31+(3*D31))</f>
        <v>603</v>
      </c>
      <c r="L31" cm="1">
        <f t="array" ref="L31">_xlfn.IFS(Q31&lt;&gt;1,"",COUNT($E$7:G31)&lt;=hcpng,"",COUNT($E$7:G31)&gt;=hcpng,K31)</f>
        <v>603</v>
      </c>
      <c r="M31" cm="1">
        <f t="array" ref="M31">_xlfn.IFS(Q31=1,SUM($E$7:G31),Q31&lt;&gt;1,"")</f>
        <v>10263</v>
      </c>
      <c r="N31" cm="1">
        <f t="array" ref="N31">_xlfn.IFS(Q31=1,COUNT($E$7:G31),Q31&lt;&gt;1,"")</f>
        <v>75</v>
      </c>
      <c r="O31">
        <f>IF(Q31=1,ROUND(AVERAGE($E$7:G31),2),"")</f>
        <v>136.84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211</v>
      </c>
      <c r="X31" cm="1">
        <f t="array" ref="X31">_xlfn.IFS(AND(Q31=1,COUNT($E$7:G31)&gt;hcpng),F31+D31,$A$7=1," ")</f>
        <v>183</v>
      </c>
      <c r="Y31" cm="1">
        <f t="array" ref="Y31">_xlfn.IFS(AND(Q31=1,COUNT($E$7:G31)&gt;hcpng),G31+D31,$A$7=1," ")</f>
        <v>209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136</v>
      </c>
      <c r="D32" s="15" cm="1">
        <f t="array" ref="D32">_xlfn.IFS(Q32&lt;&gt;1,"",Q32=1,TRUNC((HCPB-C32)*HCPPC))</f>
        <v>84</v>
      </c>
      <c r="E32" s="13">
        <v>145</v>
      </c>
      <c r="F32" s="13">
        <v>137</v>
      </c>
      <c r="G32" s="13">
        <v>150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1"/>
        <v>432</v>
      </c>
      <c r="J32">
        <f t="shared" si="2"/>
        <v>144</v>
      </c>
      <c r="K32" cm="1">
        <f t="array" ref="K32">_xlfn.IFS(Q32&lt;&gt;1,"",Q32=1,I32+(3*D32))</f>
        <v>684</v>
      </c>
      <c r="L32" cm="1">
        <f t="array" ref="L32">_xlfn.IFS(Q32&lt;&gt;1,"",COUNT($E$7:G32)&lt;=hcpng,"",COUNT($E$7:G32)&gt;=hcpng,K32)</f>
        <v>684</v>
      </c>
      <c r="M32" cm="1">
        <f t="array" ref="M32">_xlfn.IFS(Q32=1,SUM($E$7:G32),Q32&lt;&gt;1,"")</f>
        <v>10695</v>
      </c>
      <c r="N32" cm="1">
        <f t="array" ref="N32">_xlfn.IFS(Q32=1,COUNT($E$7:G32),Q32&lt;&gt;1,"")</f>
        <v>78</v>
      </c>
      <c r="O32">
        <f>IF(Q32=1,ROUND(AVERAGE($E$7:G32),2),"")</f>
        <v>137.12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229</v>
      </c>
      <c r="X32" cm="1">
        <f t="array" ref="X32">_xlfn.IFS(AND(Q32=1,COUNT($E$7:G32)&gt;hcpng),F32+D32,$A$7=1," ")</f>
        <v>221</v>
      </c>
      <c r="Y32" cm="1">
        <f t="array" ref="Y32">_xlfn.IFS(AND(Q32=1,COUNT($E$7:G32)&gt;hcpng),G32+D32,$A$7=1," ")</f>
        <v>234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137</v>
      </c>
      <c r="D33" s="15" cm="1">
        <f t="array" ref="D33">_xlfn.IFS(Q33&lt;&gt;1,"",Q33=1,TRUNC((HCPB-C33)*HCPPC))</f>
        <v>83</v>
      </c>
      <c r="E33" s="13">
        <v>127</v>
      </c>
      <c r="F33" s="13">
        <v>133</v>
      </c>
      <c r="G33" s="13">
        <v>135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395</v>
      </c>
      <c r="J33">
        <f t="shared" si="2"/>
        <v>131</v>
      </c>
      <c r="K33" cm="1">
        <f t="array" ref="K33">_xlfn.IFS(Q33&lt;&gt;1,"",Q33=1,I33+(3*D33))</f>
        <v>644</v>
      </c>
      <c r="L33" cm="1">
        <f t="array" ref="L33">_xlfn.IFS(Q33&lt;&gt;1,"",COUNT($E$7:G33)&lt;=hcpng,"",COUNT($E$7:G33)&gt;=hcpng,K33)</f>
        <v>644</v>
      </c>
      <c r="M33" cm="1">
        <f t="array" ref="M33">_xlfn.IFS(Q33=1,SUM($E$7:G33),Q33&lt;&gt;1,"")</f>
        <v>11090</v>
      </c>
      <c r="N33" cm="1">
        <f t="array" ref="N33">_xlfn.IFS(Q33=1,COUNT($E$7:G33),Q33&lt;&gt;1,"")</f>
        <v>81</v>
      </c>
      <c r="O33">
        <f>IF(Q33=1,ROUND(AVERAGE($E$7:G33),2),"")</f>
        <v>136.91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210</v>
      </c>
      <c r="X33" cm="1">
        <f t="array" ref="X33">_xlfn.IFS(AND(Q33=1,COUNT($E$7:G33)&gt;hcpng),F33+D33,$A$7=1," ")</f>
        <v>216</v>
      </c>
      <c r="Y33" cm="1">
        <f t="array" ref="Y33">_xlfn.IFS(AND(Q33=1,COUNT($E$7:G33)&gt;hcpng),G33+D33,$A$7=1," ")</f>
        <v>218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5" t="str" cm="1">
        <f t="array" ref="D34">_xlfn.IFS(Q34&lt;&gt;1,"",Q34=1,TRUNC((HCPB-C34)*HCPPC))</f>
        <v/>
      </c>
      <c r="E34" s="13"/>
      <c r="F34" s="13"/>
      <c r="G34" s="13"/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1"/>
        <v/>
      </c>
      <c r="J34" t="str">
        <f t="shared" si="2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7"/>
        <v/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6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5" t="str" cm="1">
        <f t="array" ref="D35">_xlfn.IFS(Q35&lt;&gt;1,"",Q35=1,TRUNC((HCPB-C35)*HCPPC))</f>
        <v/>
      </c>
      <c r="E35" s="13"/>
      <c r="F35" s="13"/>
      <c r="G35" s="13"/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1"/>
        <v/>
      </c>
      <c r="J35" t="str">
        <f t="shared" si="2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7"/>
        <v/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6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136</v>
      </c>
      <c r="D36" s="15" cm="1">
        <f t="array" ref="D36">_xlfn.IFS(Q36&lt;&gt;1,"",Q36=1,TRUNC((HCPB-C36)*HCPPC))</f>
        <v>84</v>
      </c>
      <c r="E36" s="13">
        <v>135</v>
      </c>
      <c r="F36" s="13">
        <v>107</v>
      </c>
      <c r="G36" s="13">
        <v>127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369</v>
      </c>
      <c r="J36">
        <f t="shared" si="2"/>
        <v>123</v>
      </c>
      <c r="K36" cm="1">
        <f t="array" ref="K36">_xlfn.IFS(Q36&lt;&gt;1,"",Q36=1,I36+(3*D36))</f>
        <v>621</v>
      </c>
      <c r="L36" cm="1">
        <f t="array" ref="L36">_xlfn.IFS(Q36&lt;&gt;1,"",COUNT($E$7:G36)&lt;=hcpng,"",COUNT($E$7:G36)&gt;=hcpng,K36)</f>
        <v>621</v>
      </c>
      <c r="M36" cm="1">
        <f t="array" ref="M36">_xlfn.IFS(Q36=1,SUM($E$7:G36),Q36&lt;&gt;1,"")</f>
        <v>11459</v>
      </c>
      <c r="N36" cm="1">
        <f t="array" ref="N36">_xlfn.IFS(Q36=1,COUNT($E$7:G36),Q36&lt;&gt;1,"")</f>
        <v>84</v>
      </c>
      <c r="O36">
        <f>IF(Q36=1,ROUND(AVERAGE($E$7:G36),2),"")</f>
        <v>136.41999999999999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219</v>
      </c>
      <c r="X36" cm="1">
        <f t="array" ref="X36">_xlfn.IFS(AND(Q36=1,COUNT($E$7:G36)&gt;hcpng),F36+D36,$A$7=1," ")</f>
        <v>191</v>
      </c>
      <c r="Y36" cm="1">
        <f t="array" ref="Y36">_xlfn.IFS(AND(Q36=1,COUNT($E$7:G36)&gt;hcpng),G36+D36,$A$7=1," ")</f>
        <v>211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135.46</v>
      </c>
      <c r="F37" s="17">
        <f>IF(COUNT(F7:F36)&gt;=1,ROUND(SUM(F7:F36)/COUNT(F7:F36),2),"")</f>
        <v>132.54</v>
      </c>
      <c r="G37" s="17">
        <f>IF(COUNT(G7:G36)&gt;=1,ROUND(SUM(G7:G36)/COUNT(G7:G36),2),"")</f>
        <v>141.25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>X</v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>X</v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>X</v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81" priority="2">
      <formula>MOD(ROW(),2)=0</formula>
    </cfRule>
  </conditionalFormatting>
  <conditionalFormatting sqref="E7:G36">
    <cfRule type="expression" dxfId="80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48C4-379D-4573-804C-08488D90D856}">
  <sheetPr codeName="Sheet32"/>
  <dimension ref="A1:AB73"/>
  <sheetViews>
    <sheetView topLeftCell="A10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16</v>
      </c>
      <c r="AB2" t="s">
        <v>72</v>
      </c>
    </row>
    <row r="3" spans="1:28" ht="14.45" customHeight="1" x14ac:dyDescent="0.25">
      <c r="A3" s="6" t="s">
        <v>7</v>
      </c>
      <c r="B3" s="22" t="s">
        <v>126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160</v>
      </c>
      <c r="C4" s="6"/>
      <c r="D4" s="6"/>
      <c r="E4" s="6"/>
      <c r="F4" s="6"/>
      <c r="G4" s="6"/>
      <c r="W4" s="3" t="s">
        <v>33</v>
      </c>
      <c r="X4">
        <f>MAX(I7:I36)</f>
        <v>540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209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270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160</v>
      </c>
      <c r="D7" s="15" cm="1">
        <f t="array" ref="D7">_xlfn.IFS(Q7&lt;&gt;1,"",Q7=1,TRUNC((HCPB-C7)*HCPPC))</f>
        <v>63</v>
      </c>
      <c r="E7" s="13">
        <v>166</v>
      </c>
      <c r="F7" s="13">
        <v>167</v>
      </c>
      <c r="G7" s="13">
        <v>176</v>
      </c>
      <c r="H7" s="16"/>
      <c r="I7">
        <f>IF(Q7=1,SUM(E7:G7),"")</f>
        <v>509</v>
      </c>
      <c r="J7">
        <f>IF(Q7=1,TRUNC(AVERAGE(E7:G7),0),"")</f>
        <v>169</v>
      </c>
      <c r="K7" cm="1">
        <f t="array" ref="K7">_xlfn.IFS(Q7&lt;&gt;1,"",Q7=1,I7+(3*D7))</f>
        <v>698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509</v>
      </c>
      <c r="N7" cm="1">
        <f t="array" ref="N7">_xlfn.IFS(Q7=1,COUNT($E$7:G7),Q7&lt;&gt;1,"")</f>
        <v>3</v>
      </c>
      <c r="O7">
        <f>IF(Q7=1,ROUND(AVERAGE($E$7:G7),2),"")</f>
        <v>169.67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160</v>
      </c>
      <c r="D8" s="15" cm="1">
        <f t="array" ref="D8">_xlfn.IFS(Q8&lt;&gt;1,"",Q8=1,TRUNC((HCPB-C8)*HCPPC))</f>
        <v>63</v>
      </c>
      <c r="E8" s="13">
        <v>187</v>
      </c>
      <c r="F8" s="13">
        <v>150</v>
      </c>
      <c r="G8" s="13">
        <v>165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502</v>
      </c>
      <c r="J8">
        <f t="shared" ref="J8:J36" si="2">IF(Q8=1,TRUNC(AVERAGE(E8:G8),0),"")</f>
        <v>167</v>
      </c>
      <c r="K8" cm="1">
        <f t="array" ref="K8">_xlfn.IFS(Q8&lt;&gt;1,"",Q8=1,I8+(3*D8))</f>
        <v>691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1011</v>
      </c>
      <c r="N8" cm="1">
        <f t="array" ref="N8">_xlfn.IFS(Q8=1,COUNT($E$7:G8),Q8&lt;&gt;1,"")</f>
        <v>6</v>
      </c>
      <c r="O8">
        <f>IF(Q8=1,ROUND(AVERAGE($E$7:G8),2),"")</f>
        <v>168.5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160</v>
      </c>
      <c r="D9" s="15" cm="1">
        <f t="array" ref="D9">_xlfn.IFS(Q9&lt;&gt;1,"",Q9=1,TRUNC((HCPB-C9)*HCPPC))</f>
        <v>63</v>
      </c>
      <c r="E9" s="13">
        <v>167</v>
      </c>
      <c r="F9" s="13">
        <v>138</v>
      </c>
      <c r="G9" s="13">
        <v>209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514</v>
      </c>
      <c r="J9">
        <f t="shared" si="2"/>
        <v>171</v>
      </c>
      <c r="K9" cm="1">
        <f t="array" ref="K9">_xlfn.IFS(Q9&lt;&gt;1,"",Q9=1,I9+(3*D9))</f>
        <v>703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1525</v>
      </c>
      <c r="N9" cm="1">
        <f t="array" ref="N9">_xlfn.IFS(Q9=1,COUNT($E$7:G9),Q9&lt;&gt;1,"")</f>
        <v>9</v>
      </c>
      <c r="O9">
        <f>IF(Q9=1,ROUND(AVERAGE($E$7:G9),2),"")</f>
        <v>169.44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cm="1">
        <f t="array" ref="S9">_xlfn.IFS(E9=$X$5,E9,F9=$X$5,F9,G9=$X$5,G9,$A$7=1,"")</f>
        <v>209</v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169</v>
      </c>
      <c r="D10" s="15" cm="1">
        <f t="array" ref="D10">_xlfn.IFS(Q10&lt;&gt;1,"",Q10=1,TRUNC((HCPB-C10)*HCPPC))</f>
        <v>54</v>
      </c>
      <c r="E10" s="13">
        <v>155</v>
      </c>
      <c r="F10" s="13">
        <v>156</v>
      </c>
      <c r="G10" s="13">
        <v>139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450</v>
      </c>
      <c r="J10">
        <f t="shared" si="2"/>
        <v>150</v>
      </c>
      <c r="K10" cm="1">
        <f t="array" ref="K10">_xlfn.IFS(Q10&lt;&gt;1,"",Q10=1,I10+(3*D10))</f>
        <v>612</v>
      </c>
      <c r="L10" cm="1">
        <f t="array" ref="L10">_xlfn.IFS(Q10&lt;&gt;1,"",COUNT($E$7:G10)&lt;=hcpng,"",COUNT($E$7:G10)&gt;=hcpng,K10)</f>
        <v>612</v>
      </c>
      <c r="M10" cm="1">
        <f t="array" ref="M10">_xlfn.IFS(Q10=1,SUM($E$7:G10),Q10&lt;&gt;1,"")</f>
        <v>1975</v>
      </c>
      <c r="N10" cm="1">
        <f t="array" ref="N10">_xlfn.IFS(Q10=1,COUNT($E$7:G10),Q10&lt;&gt;1,"")</f>
        <v>12</v>
      </c>
      <c r="O10">
        <f>IF(Q10=1,ROUND(AVERAGE($E$7:G10),2),"")</f>
        <v>164.58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209</v>
      </c>
      <c r="X10" cm="1">
        <f t="array" ref="X10">_xlfn.IFS(AND(Q10=1,COUNT($E$7:G10)&gt;hcpng),F10+D10,$A$7=1," ")</f>
        <v>210</v>
      </c>
      <c r="Y10" cm="1">
        <f t="array" ref="Y10">_xlfn.IFS(AND(Q10=1,COUNT($E$7:G10)&gt;hcpng),G10+D10,$A$7=1," ")</f>
        <v>193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164</v>
      </c>
      <c r="D11" s="15" cm="1">
        <f t="array" ref="D11">_xlfn.IFS(Q11&lt;&gt;1,"",Q11=1,TRUNC((HCPB-C11)*HCPPC))</f>
        <v>59</v>
      </c>
      <c r="E11" s="13">
        <v>144</v>
      </c>
      <c r="F11" s="13">
        <v>174</v>
      </c>
      <c r="G11" s="13">
        <v>115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433</v>
      </c>
      <c r="J11">
        <f t="shared" si="2"/>
        <v>144</v>
      </c>
      <c r="K11" cm="1">
        <f t="array" ref="K11">_xlfn.IFS(Q11&lt;&gt;1,"",Q11=1,I11+(3*D11))</f>
        <v>610</v>
      </c>
      <c r="L11" cm="1">
        <f t="array" ref="L11">_xlfn.IFS(Q11&lt;&gt;1,"",COUNT($E$7:G11)&lt;=hcpng,"",COUNT($E$7:G11)&gt;=hcpng,K11)</f>
        <v>610</v>
      </c>
      <c r="M11" cm="1">
        <f t="array" ref="M11">_xlfn.IFS(Q11=1,SUM($E$7:G11),Q11&lt;&gt;1,"")</f>
        <v>2408</v>
      </c>
      <c r="N11" cm="1">
        <f t="array" ref="N11">_xlfn.IFS(Q11=1,COUNT($E$7:G11),Q11&lt;&gt;1,"")</f>
        <v>15</v>
      </c>
      <c r="O11">
        <f>IF(Q11=1,ROUND(AVERAGE($E$7:G11),2),"")</f>
        <v>160.53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203</v>
      </c>
      <c r="X11" cm="1">
        <f t="array" ref="X11">_xlfn.IFS(AND(Q11=1,COUNT($E$7:G11)&gt;hcpng),F11+D11,$A$7=1," ")</f>
        <v>233</v>
      </c>
      <c r="Y11" cm="1">
        <f t="array" ref="Y11">_xlfn.IFS(AND(Q11=1,COUNT($E$7:G11)&gt;hcpng),G11+D11,$A$7=1," ")</f>
        <v>174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160</v>
      </c>
      <c r="D12" s="15" cm="1">
        <f t="array" ref="D12">_xlfn.IFS(Q12&lt;&gt;1,"",Q12=1,TRUNC((HCPB-C12)*HCPPC))</f>
        <v>63</v>
      </c>
      <c r="E12" s="13">
        <v>150</v>
      </c>
      <c r="F12" s="13">
        <v>146</v>
      </c>
      <c r="G12" s="13">
        <v>134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430</v>
      </c>
      <c r="J12">
        <f t="shared" si="2"/>
        <v>143</v>
      </c>
      <c r="K12" cm="1">
        <f t="array" ref="K12">_xlfn.IFS(Q12&lt;&gt;1,"",Q12=1,I12+(3*D12))</f>
        <v>619</v>
      </c>
      <c r="L12" cm="1">
        <f t="array" ref="L12">_xlfn.IFS(Q12&lt;&gt;1,"",COUNT($E$7:G12)&lt;=hcpng,"",COUNT($E$7:G12)&gt;=hcpng,K12)</f>
        <v>619</v>
      </c>
      <c r="M12" cm="1">
        <f t="array" ref="M12">_xlfn.IFS(Q12=1,SUM($E$7:G12),Q12&lt;&gt;1,"")</f>
        <v>2838</v>
      </c>
      <c r="N12" cm="1">
        <f t="array" ref="N12">_xlfn.IFS(Q12=1,COUNT($E$7:G12),Q12&lt;&gt;1,"")</f>
        <v>18</v>
      </c>
      <c r="O12">
        <f>IF(Q12=1,ROUND(AVERAGE($E$7:G12),2),"")</f>
        <v>157.66999999999999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213</v>
      </c>
      <c r="X12" cm="1">
        <f t="array" ref="X12">_xlfn.IFS(AND(Q12=1,COUNT($E$7:G12)&gt;hcpng),F12+D12,$A$7=1," ")</f>
        <v>209</v>
      </c>
      <c r="Y12" cm="1">
        <f t="array" ref="Y12">_xlfn.IFS(AND(Q12=1,COUNT($E$7:G12)&gt;hcpng),G12+D12,$A$7=1," ")</f>
        <v>197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157</v>
      </c>
      <c r="D13" s="15" cm="1">
        <f t="array" ref="D13">_xlfn.IFS(Q13&lt;&gt;1,"",Q13=1,TRUNC((HCPB-C13)*HCPPC))</f>
        <v>65</v>
      </c>
      <c r="E13" s="13">
        <v>155</v>
      </c>
      <c r="F13" s="13">
        <v>129</v>
      </c>
      <c r="G13" s="13">
        <v>108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392</v>
      </c>
      <c r="J13">
        <f t="shared" si="2"/>
        <v>130</v>
      </c>
      <c r="K13" cm="1">
        <f t="array" ref="K13">_xlfn.IFS(Q13&lt;&gt;1,"",Q13=1,I13+(3*D13))</f>
        <v>587</v>
      </c>
      <c r="L13" cm="1">
        <f t="array" ref="L13">_xlfn.IFS(Q13&lt;&gt;1,"",COUNT($E$7:G13)&lt;=hcpng,"",COUNT($E$7:G13)&gt;=hcpng,K13)</f>
        <v>587</v>
      </c>
      <c r="M13" cm="1">
        <f t="array" ref="M13">_xlfn.IFS(Q13=1,SUM($E$7:G13),Q13&lt;&gt;1,"")</f>
        <v>3230</v>
      </c>
      <c r="N13" cm="1">
        <f t="array" ref="N13">_xlfn.IFS(Q13=1,COUNT($E$7:G13),Q13&lt;&gt;1,"")</f>
        <v>21</v>
      </c>
      <c r="O13">
        <f>IF(Q13=1,ROUND(AVERAGE($E$7:G13),2),"")</f>
        <v>153.81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220</v>
      </c>
      <c r="X13" cm="1">
        <f t="array" ref="X13">_xlfn.IFS(AND(Q13=1,COUNT($E$7:G13)&gt;hcpng),F13+D13,$A$7=1," ")</f>
        <v>194</v>
      </c>
      <c r="Y13" cm="1">
        <f t="array" ref="Y13">_xlfn.IFS(AND(Q13=1,COUNT($E$7:G13)&gt;hcpng),G13+D13,$A$7=1," ")</f>
        <v>173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153</v>
      </c>
      <c r="D14" s="15" cm="1">
        <f t="array" ref="D14">_xlfn.IFS(Q14&lt;&gt;1,"",Q14=1,TRUNC((HCPB-C14)*HCPPC))</f>
        <v>69</v>
      </c>
      <c r="E14" s="13">
        <v>150</v>
      </c>
      <c r="F14" s="13">
        <v>135</v>
      </c>
      <c r="G14" s="13">
        <v>168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453</v>
      </c>
      <c r="J14">
        <f t="shared" si="2"/>
        <v>151</v>
      </c>
      <c r="K14" cm="1">
        <f t="array" ref="K14">_xlfn.IFS(Q14&lt;&gt;1,"",Q14=1,I14+(3*D14))</f>
        <v>660</v>
      </c>
      <c r="L14" cm="1">
        <f t="array" ref="L14">_xlfn.IFS(Q14&lt;&gt;1,"",COUNT($E$7:G14)&lt;=hcpng,"",COUNT($E$7:G14)&gt;=hcpng,K14)</f>
        <v>660</v>
      </c>
      <c r="M14" cm="1">
        <f t="array" ref="M14">_xlfn.IFS(Q14=1,SUM($E$7:G14),Q14&lt;&gt;1,"")</f>
        <v>3683</v>
      </c>
      <c r="N14" cm="1">
        <f t="array" ref="N14">_xlfn.IFS(Q14=1,COUNT($E$7:G14),Q14&lt;&gt;1,"")</f>
        <v>24</v>
      </c>
      <c r="O14">
        <f>IF(Q14=1,ROUND(AVERAGE($E$7:G14),2),"")</f>
        <v>153.46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219</v>
      </c>
      <c r="X14" cm="1">
        <f t="array" ref="X14">_xlfn.IFS(AND(Q14=1,COUNT($E$7:G14)&gt;hcpng),F14+D14,$A$7=1," ")</f>
        <v>204</v>
      </c>
      <c r="Y14" cm="1">
        <f t="array" ref="Y14">_xlfn.IFS(AND(Q14=1,COUNT($E$7:G14)&gt;hcpng),G14+D14,$A$7=1," ")</f>
        <v>237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153</v>
      </c>
      <c r="D15" s="15" cm="1">
        <f t="array" ref="D15">_xlfn.IFS(Q15&lt;&gt;1,"",Q15=1,TRUNC((HCPB-C15)*HCPPC))</f>
        <v>69</v>
      </c>
      <c r="E15" s="13">
        <v>142</v>
      </c>
      <c r="F15" s="13">
        <v>192</v>
      </c>
      <c r="G15" s="13">
        <v>134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468</v>
      </c>
      <c r="J15">
        <f t="shared" si="2"/>
        <v>156</v>
      </c>
      <c r="K15" cm="1">
        <f t="array" ref="K15">_xlfn.IFS(Q15&lt;&gt;1,"",Q15=1,I15+(3*D15))</f>
        <v>675</v>
      </c>
      <c r="L15" cm="1">
        <f t="array" ref="L15">_xlfn.IFS(Q15&lt;&gt;1,"",COUNT($E$7:G15)&lt;=hcpng,"",COUNT($E$7:G15)&gt;=hcpng,K15)</f>
        <v>675</v>
      </c>
      <c r="M15" cm="1">
        <f t="array" ref="M15">_xlfn.IFS(Q15=1,SUM($E$7:G15),Q15&lt;&gt;1,"")</f>
        <v>4151</v>
      </c>
      <c r="N15" cm="1">
        <f t="array" ref="N15">_xlfn.IFS(Q15=1,COUNT($E$7:G15),Q15&lt;&gt;1,"")</f>
        <v>27</v>
      </c>
      <c r="O15">
        <f>IF(Q15=1,ROUND(AVERAGE($E$7:G15),2),"")</f>
        <v>153.74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211</v>
      </c>
      <c r="X15" cm="1">
        <f t="array" ref="X15">_xlfn.IFS(AND(Q15=1,COUNT($E$7:G15)&gt;hcpng),F15+D15,$A$7=1," ")</f>
        <v>261</v>
      </c>
      <c r="Y15" cm="1">
        <f t="array" ref="Y15">_xlfn.IFS(AND(Q15=1,COUNT($E$7:G15)&gt;hcpng),G15+D15,$A$7=1," ")</f>
        <v>203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153</v>
      </c>
      <c r="D16" s="15" cm="1">
        <f t="array" ref="D16">_xlfn.IFS(Q16&lt;&gt;1,"",Q16=1,TRUNC((HCPB-C16)*HCPPC))</f>
        <v>69</v>
      </c>
      <c r="E16" s="13">
        <v>132</v>
      </c>
      <c r="F16" s="13">
        <v>174</v>
      </c>
      <c r="G16" s="13">
        <v>181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487</v>
      </c>
      <c r="J16">
        <f t="shared" si="2"/>
        <v>162</v>
      </c>
      <c r="K16" cm="1">
        <f t="array" ref="K16">_xlfn.IFS(Q16&lt;&gt;1,"",Q16=1,I16+(3*D16))</f>
        <v>694</v>
      </c>
      <c r="L16" cm="1">
        <f t="array" ref="L16">_xlfn.IFS(Q16&lt;&gt;1,"",COUNT($E$7:G16)&lt;=hcpng,"",COUNT($E$7:G16)&gt;=hcpng,K16)</f>
        <v>694</v>
      </c>
      <c r="M16" cm="1">
        <f t="array" ref="M16">_xlfn.IFS(Q16=1,SUM($E$7:G16),Q16&lt;&gt;1,"")</f>
        <v>4638</v>
      </c>
      <c r="N16" cm="1">
        <f t="array" ref="N16">_xlfn.IFS(Q16=1,COUNT($E$7:G16),Q16&lt;&gt;1,"")</f>
        <v>30</v>
      </c>
      <c r="O16">
        <f>IF(Q16=1,ROUND(AVERAGE($E$7:G16),2),"")</f>
        <v>154.6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201</v>
      </c>
      <c r="X16" cm="1">
        <f t="array" ref="X16">_xlfn.IFS(AND(Q16=1,COUNT($E$7:G16)&gt;hcpng),F16+D16,$A$7=1," ")</f>
        <v>243</v>
      </c>
      <c r="Y16" cm="1">
        <f t="array" ref="Y16">_xlfn.IFS(AND(Q16=1,COUNT($E$7:G16)&gt;hcpng),G16+D16,$A$7=1," ")</f>
        <v>250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154</v>
      </c>
      <c r="D17" s="15" cm="1">
        <f t="array" ref="D17">_xlfn.IFS(Q17&lt;&gt;1,"",Q17=1,TRUNC((HCPB-C17)*HCPPC))</f>
        <v>68</v>
      </c>
      <c r="E17" s="13">
        <v>135</v>
      </c>
      <c r="F17" s="13">
        <v>173</v>
      </c>
      <c r="G17" s="13">
        <v>202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510</v>
      </c>
      <c r="J17">
        <f t="shared" si="2"/>
        <v>170</v>
      </c>
      <c r="K17" cm="1">
        <f t="array" ref="K17">_xlfn.IFS(Q17&lt;&gt;1,"",Q17=1,I17+(3*D17))</f>
        <v>714</v>
      </c>
      <c r="L17" cm="1">
        <f t="array" ref="L17">_xlfn.IFS(Q17&lt;&gt;1,"",COUNT($E$7:G17)&lt;=hcpng,"",COUNT($E$7:G17)&gt;=hcpng,K17)</f>
        <v>714</v>
      </c>
      <c r="M17" cm="1">
        <f t="array" ref="M17">_xlfn.IFS(Q17=1,SUM($E$7:G17),Q17&lt;&gt;1,"")</f>
        <v>5148</v>
      </c>
      <c r="N17" cm="1">
        <f t="array" ref="N17">_xlfn.IFS(Q17=1,COUNT($E$7:G17),Q17&lt;&gt;1,"")</f>
        <v>33</v>
      </c>
      <c r="O17">
        <f>IF(Q17=1,ROUND(AVERAGE($E$7:G17),2),"")</f>
        <v>156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cm="1">
        <f t="array" ref="U17">_xlfn.IFS(W17=$X$6,W17,X17=$X$6,X17,Y17=$X$6,Y17,$A$7=1,"")</f>
        <v>270</v>
      </c>
      <c r="W17" cm="1">
        <f t="array" ref="W17">_xlfn.IFS(AND(Q17=1,COUNT($E$7:G17)&gt;hcpng),E17+D17,$A$7=1," ")</f>
        <v>203</v>
      </c>
      <c r="X17" cm="1">
        <f t="array" ref="X17">_xlfn.IFS(AND(Q17=1,COUNT($E$7:G17)&gt;hcpng),F17+D17,$A$7=1," ")</f>
        <v>241</v>
      </c>
      <c r="Y17" cm="1">
        <f t="array" ref="Y17">_xlfn.IFS(AND(Q17=1,COUNT($E$7:G17)&gt;hcpng),G17+D17,$A$7=1," ")</f>
        <v>270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156</v>
      </c>
      <c r="D18" s="15" cm="1">
        <f t="array" ref="D18">_xlfn.IFS(Q18&lt;&gt;1,"",Q18=1,TRUNC((HCPB-C18)*HCPPC))</f>
        <v>66</v>
      </c>
      <c r="E18" s="13">
        <v>180</v>
      </c>
      <c r="F18" s="13">
        <v>192</v>
      </c>
      <c r="G18" s="13">
        <v>168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>#</v>
      </c>
      <c r="I18">
        <f t="shared" si="1"/>
        <v>540</v>
      </c>
      <c r="J18">
        <f t="shared" si="2"/>
        <v>180</v>
      </c>
      <c r="K18" cm="1">
        <f t="array" ref="K18">_xlfn.IFS(Q18&lt;&gt;1,"",Q18=1,I18+(3*D18))</f>
        <v>738</v>
      </c>
      <c r="L18" cm="1">
        <f t="array" ref="L18">_xlfn.IFS(Q18&lt;&gt;1,"",COUNT($E$7:G18)&lt;=hcpng,"",COUNT($E$7:G18)&gt;=hcpng,K18)</f>
        <v>738</v>
      </c>
      <c r="M18" cm="1">
        <f t="array" ref="M18">_xlfn.IFS(Q18=1,SUM($E$7:G18),Q18&lt;&gt;1,"")</f>
        <v>5688</v>
      </c>
      <c r="N18" cm="1">
        <f t="array" ref="N18">_xlfn.IFS(Q18=1,COUNT($E$7:G18),Q18&lt;&gt;1,"")</f>
        <v>36</v>
      </c>
      <c r="O18">
        <f>IF(Q18=1,ROUND(AVERAGE($E$7:G18),2),"")</f>
        <v>158</v>
      </c>
      <c r="P18" t="str" cm="1">
        <f t="array" ref="P18">_xlfn.IFS(Q18&lt;&gt;1,"",SUM($Q$7:Q18)=1,1,SUM($Q$7:Q18)&lt;&gt;1,"")</f>
        <v/>
      </c>
      <c r="Q18">
        <f t="shared" si="7"/>
        <v>1</v>
      </c>
      <c r="R18">
        <f t="shared" si="4"/>
        <v>540</v>
      </c>
      <c r="S18" t="str" cm="1">
        <f t="array" ref="S18">_xlfn.IFS(E18=$X$5,E18,F18=$X$5,F18,G18=$X$5,G18,$A$7=1,"")</f>
        <v/>
      </c>
      <c r="T18">
        <f t="shared" si="5"/>
        <v>738</v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246</v>
      </c>
      <c r="X18" cm="1">
        <f t="array" ref="X18">_xlfn.IFS(AND(Q18=1,COUNT($E$7:G18)&gt;hcpng),F18+D18,$A$7=1," ")</f>
        <v>258</v>
      </c>
      <c r="Y18" cm="1">
        <f t="array" ref="Y18">_xlfn.IFS(AND(Q18=1,COUNT($E$7:G18)&gt;hcpng),G18+D18,$A$7=1," ")</f>
        <v>234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158</v>
      </c>
      <c r="D19" s="15" cm="1">
        <f t="array" ref="D19">_xlfn.IFS(Q19&lt;&gt;1,"",Q19=1,TRUNC((HCPB-C19)*HCPPC))</f>
        <v>64</v>
      </c>
      <c r="E19" s="13">
        <v>149</v>
      </c>
      <c r="F19" s="13">
        <v>145</v>
      </c>
      <c r="G19" s="13">
        <v>180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474</v>
      </c>
      <c r="J19">
        <f t="shared" si="2"/>
        <v>158</v>
      </c>
      <c r="K19" cm="1">
        <f t="array" ref="K19">_xlfn.IFS(Q19&lt;&gt;1,"",Q19=1,I19+(3*D19))</f>
        <v>666</v>
      </c>
      <c r="L19" cm="1">
        <f t="array" ref="L19">_xlfn.IFS(Q19&lt;&gt;1,"",COUNT($E$7:G19)&lt;=hcpng,"",COUNT($E$7:G19)&gt;=hcpng,K19)</f>
        <v>666</v>
      </c>
      <c r="M19" cm="1">
        <f t="array" ref="M19">_xlfn.IFS(Q19=1,SUM($E$7:G19),Q19&lt;&gt;1,"")</f>
        <v>6162</v>
      </c>
      <c r="N19" cm="1">
        <f t="array" ref="N19">_xlfn.IFS(Q19=1,COUNT($E$7:G19),Q19&lt;&gt;1,"")</f>
        <v>39</v>
      </c>
      <c r="O19">
        <f>IF(Q19=1,ROUND(AVERAGE($E$7:G19),2),"")</f>
        <v>158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213</v>
      </c>
      <c r="X19" cm="1">
        <f t="array" ref="X19">_xlfn.IFS(AND(Q19=1,COUNT($E$7:G19)&gt;hcpng),F19+D19,$A$7=1," ")</f>
        <v>209</v>
      </c>
      <c r="Y19" cm="1">
        <f t="array" ref="Y19">_xlfn.IFS(AND(Q19=1,COUNT($E$7:G19)&gt;hcpng),G19+D19,$A$7=1," ")</f>
        <v>244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158</v>
      </c>
      <c r="D20" s="15" cm="1">
        <f t="array" ref="D20">_xlfn.IFS(Q20&lt;&gt;1,"",Q20=1,TRUNC((HCPB-C20)*HCPPC))</f>
        <v>64</v>
      </c>
      <c r="E20" s="13">
        <v>191</v>
      </c>
      <c r="F20" s="13">
        <v>169</v>
      </c>
      <c r="G20" s="13">
        <v>147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507</v>
      </c>
      <c r="J20">
        <f t="shared" si="2"/>
        <v>169</v>
      </c>
      <c r="K20" cm="1">
        <f t="array" ref="K20">_xlfn.IFS(Q20&lt;&gt;1,"",Q20=1,I20+(3*D20))</f>
        <v>699</v>
      </c>
      <c r="L20" cm="1">
        <f t="array" ref="L20">_xlfn.IFS(Q20&lt;&gt;1,"",COUNT($E$7:G20)&lt;=hcpng,"",COUNT($E$7:G20)&gt;=hcpng,K20)</f>
        <v>699</v>
      </c>
      <c r="M20" cm="1">
        <f t="array" ref="M20">_xlfn.IFS(Q20=1,SUM($E$7:G20),Q20&lt;&gt;1,"")</f>
        <v>6669</v>
      </c>
      <c r="N20" cm="1">
        <f t="array" ref="N20">_xlfn.IFS(Q20=1,COUNT($E$7:G20),Q20&lt;&gt;1,"")</f>
        <v>42</v>
      </c>
      <c r="O20">
        <f>IF(Q20=1,ROUND(AVERAGE($E$7:G20),2),"")</f>
        <v>158.79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255</v>
      </c>
      <c r="X20" cm="1">
        <f t="array" ref="X20">_xlfn.IFS(AND(Q20=1,COUNT($E$7:G20)&gt;hcpng),F20+D20,$A$7=1," ")</f>
        <v>233</v>
      </c>
      <c r="Y20" cm="1">
        <f t="array" ref="Y20">_xlfn.IFS(AND(Q20=1,COUNT($E$7:G20)&gt;hcpng),G20+D20,$A$7=1," ")</f>
        <v>211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158</v>
      </c>
      <c r="D21" s="15" cm="1">
        <f t="array" ref="D21">_xlfn.IFS(Q21&lt;&gt;1,"",Q21=1,TRUNC((HCPB-C21)*HCPPC))</f>
        <v>64</v>
      </c>
      <c r="E21" s="13">
        <v>148</v>
      </c>
      <c r="F21" s="13">
        <v>145</v>
      </c>
      <c r="G21" s="13">
        <v>132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425</v>
      </c>
      <c r="J21">
        <f t="shared" si="2"/>
        <v>141</v>
      </c>
      <c r="K21" cm="1">
        <f t="array" ref="K21">_xlfn.IFS(Q21&lt;&gt;1,"",Q21=1,I21+(3*D21))</f>
        <v>617</v>
      </c>
      <c r="L21" cm="1">
        <f t="array" ref="L21">_xlfn.IFS(Q21&lt;&gt;1,"",COUNT($E$7:G21)&lt;=hcpng,"",COUNT($E$7:G21)&gt;=hcpng,K21)</f>
        <v>617</v>
      </c>
      <c r="M21" cm="1">
        <f t="array" ref="M21">_xlfn.IFS(Q21=1,SUM($E$7:G21),Q21&lt;&gt;1,"")</f>
        <v>7094</v>
      </c>
      <c r="N21" cm="1">
        <f t="array" ref="N21">_xlfn.IFS(Q21=1,COUNT($E$7:G21),Q21&lt;&gt;1,"")</f>
        <v>45</v>
      </c>
      <c r="O21">
        <f>IF(Q21=1,ROUND(AVERAGE($E$7:G21),2),"")</f>
        <v>157.63999999999999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212</v>
      </c>
      <c r="X21" cm="1">
        <f t="array" ref="X21">_xlfn.IFS(AND(Q21=1,COUNT($E$7:G21)&gt;hcpng),F21+D21,$A$7=1," ")</f>
        <v>209</v>
      </c>
      <c r="Y21" cm="1">
        <f t="array" ref="Y21">_xlfn.IFS(AND(Q21=1,COUNT($E$7:G21)&gt;hcpng),G21+D21,$A$7=1," ")</f>
        <v>196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157</v>
      </c>
      <c r="D22" s="15" cm="1">
        <f t="array" ref="D22">_xlfn.IFS(Q22&lt;&gt;1,"",Q22=1,TRUNC((HCPB-C22)*HCPPC))</f>
        <v>65</v>
      </c>
      <c r="E22" s="13">
        <v>160</v>
      </c>
      <c r="F22" s="13">
        <v>170</v>
      </c>
      <c r="G22" s="13">
        <v>181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>#</v>
      </c>
      <c r="I22">
        <f t="shared" si="1"/>
        <v>511</v>
      </c>
      <c r="J22">
        <f t="shared" si="2"/>
        <v>170</v>
      </c>
      <c r="K22" cm="1">
        <f t="array" ref="K22">_xlfn.IFS(Q22&lt;&gt;1,"",Q22=1,I22+(3*D22))</f>
        <v>706</v>
      </c>
      <c r="L22" cm="1">
        <f t="array" ref="L22">_xlfn.IFS(Q22&lt;&gt;1,"",COUNT($E$7:G22)&lt;=hcpng,"",COUNT($E$7:G22)&gt;=hcpng,K22)</f>
        <v>706</v>
      </c>
      <c r="M22" cm="1">
        <f t="array" ref="M22">_xlfn.IFS(Q22=1,SUM($E$7:G22),Q22&lt;&gt;1,"")</f>
        <v>7605</v>
      </c>
      <c r="N22" cm="1">
        <f t="array" ref="N22">_xlfn.IFS(Q22=1,COUNT($E$7:G22),Q22&lt;&gt;1,"")</f>
        <v>48</v>
      </c>
      <c r="O22">
        <f>IF(Q22=1,ROUND(AVERAGE($E$7:G22),2),"")</f>
        <v>158.44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225</v>
      </c>
      <c r="X22" cm="1">
        <f t="array" ref="X22">_xlfn.IFS(AND(Q22=1,COUNT($E$7:G22)&gt;hcpng),F22+D22,$A$7=1," ")</f>
        <v>235</v>
      </c>
      <c r="Y22" cm="1">
        <f t="array" ref="Y22">_xlfn.IFS(AND(Q22=1,COUNT($E$7:G22)&gt;hcpng),G22+D22,$A$7=1," ")</f>
        <v>246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158</v>
      </c>
      <c r="D23" s="15" cm="1">
        <f t="array" ref="D23">_xlfn.IFS(Q23&lt;&gt;1,"",Q23=1,TRUNC((HCPB-C23)*HCPPC))</f>
        <v>64</v>
      </c>
      <c r="E23" s="13">
        <v>183</v>
      </c>
      <c r="F23" s="13">
        <v>167</v>
      </c>
      <c r="G23" s="13">
        <v>162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>#</v>
      </c>
      <c r="I23">
        <f t="shared" si="1"/>
        <v>512</v>
      </c>
      <c r="J23">
        <f t="shared" si="2"/>
        <v>170</v>
      </c>
      <c r="K23" cm="1">
        <f t="array" ref="K23">_xlfn.IFS(Q23&lt;&gt;1,"",Q23=1,I23+(3*D23))</f>
        <v>704</v>
      </c>
      <c r="L23" cm="1">
        <f t="array" ref="L23">_xlfn.IFS(Q23&lt;&gt;1,"",COUNT($E$7:G23)&lt;=hcpng,"",COUNT($E$7:G23)&gt;=hcpng,K23)</f>
        <v>704</v>
      </c>
      <c r="M23" cm="1">
        <f t="array" ref="M23">_xlfn.IFS(Q23=1,SUM($E$7:G23),Q23&lt;&gt;1,"")</f>
        <v>8117</v>
      </c>
      <c r="N23" cm="1">
        <f t="array" ref="N23">_xlfn.IFS(Q23=1,COUNT($E$7:G23),Q23&lt;&gt;1,"")</f>
        <v>51</v>
      </c>
      <c r="O23">
        <f>IF(Q23=1,ROUND(AVERAGE($E$7:G23),2),"")</f>
        <v>159.16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247</v>
      </c>
      <c r="X23" cm="1">
        <f t="array" ref="X23">_xlfn.IFS(AND(Q23=1,COUNT($E$7:G23)&gt;hcpng),F23+D23,$A$7=1," ")</f>
        <v>231</v>
      </c>
      <c r="Y23" cm="1">
        <f t="array" ref="Y23">_xlfn.IFS(AND(Q23=1,COUNT($E$7:G23)&gt;hcpng),G23+D23,$A$7=1," ")</f>
        <v>226</v>
      </c>
      <c r="Z23">
        <f t="shared" si="6"/>
        <v>17</v>
      </c>
      <c r="AA23" cm="1">
        <f t="array" ref="AA23">_xlfn.IFS(COUNTIFS(H23,"#",H22,"#"),A22,COUNTIFS(H23,2,H22,"#"),A22,$A$7=1,"")</f>
        <v>16</v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159</v>
      </c>
      <c r="D24" s="15" cm="1">
        <f t="array" ref="D24">_xlfn.IFS(Q24&lt;&gt;1,"",Q24=1,TRUNC((HCPB-C24)*HCPPC))</f>
        <v>63</v>
      </c>
      <c r="E24" s="13">
        <v>146</v>
      </c>
      <c r="F24" s="13">
        <v>183</v>
      </c>
      <c r="G24" s="13">
        <v>182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511</v>
      </c>
      <c r="J24">
        <f t="shared" si="2"/>
        <v>170</v>
      </c>
      <c r="K24" cm="1">
        <f t="array" ref="K24">_xlfn.IFS(Q24&lt;&gt;1,"",Q24=1,I24+(3*D24))</f>
        <v>700</v>
      </c>
      <c r="L24" cm="1">
        <f t="array" ref="L24">_xlfn.IFS(Q24&lt;&gt;1,"",COUNT($E$7:G24)&lt;=hcpng,"",COUNT($E$7:G24)&gt;=hcpng,K24)</f>
        <v>700</v>
      </c>
      <c r="M24" cm="1">
        <f t="array" ref="M24">_xlfn.IFS(Q24=1,SUM($E$7:G24),Q24&lt;&gt;1,"")</f>
        <v>8628</v>
      </c>
      <c r="N24" cm="1">
        <f t="array" ref="N24">_xlfn.IFS(Q24=1,COUNT($E$7:G24),Q24&lt;&gt;1,"")</f>
        <v>54</v>
      </c>
      <c r="O24">
        <f>IF(Q24=1,ROUND(AVERAGE($E$7:G24),2),"")</f>
        <v>159.78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209</v>
      </c>
      <c r="X24" cm="1">
        <f t="array" ref="X24">_xlfn.IFS(AND(Q24=1,COUNT($E$7:G24)&gt;hcpng),F24+D24,$A$7=1," ")</f>
        <v>246</v>
      </c>
      <c r="Y24" cm="1">
        <f t="array" ref="Y24">_xlfn.IFS(AND(Q24=1,COUNT($E$7:G24)&gt;hcpng),G24+D24,$A$7=1," ")</f>
        <v>245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159</v>
      </c>
      <c r="D25" s="15" cm="1">
        <f t="array" ref="D25">_xlfn.IFS(Q25&lt;&gt;1,"",Q25=1,TRUNC((HCPB-C25)*HCPPC))</f>
        <v>63</v>
      </c>
      <c r="E25" s="13">
        <v>124</v>
      </c>
      <c r="F25" s="13">
        <v>185</v>
      </c>
      <c r="G25" s="13">
        <v>138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447</v>
      </c>
      <c r="J25">
        <f t="shared" si="2"/>
        <v>149</v>
      </c>
      <c r="K25" cm="1">
        <f t="array" ref="K25">_xlfn.IFS(Q25&lt;&gt;1,"",Q25=1,I25+(3*D25))</f>
        <v>636</v>
      </c>
      <c r="L25" cm="1">
        <f t="array" ref="L25">_xlfn.IFS(Q25&lt;&gt;1,"",COUNT($E$7:G25)&lt;=hcpng,"",COUNT($E$7:G25)&gt;=hcpng,K25)</f>
        <v>636</v>
      </c>
      <c r="M25" cm="1">
        <f t="array" ref="M25">_xlfn.IFS(Q25=1,SUM($E$7:G25),Q25&lt;&gt;1,"")</f>
        <v>9075</v>
      </c>
      <c r="N25" cm="1">
        <f t="array" ref="N25">_xlfn.IFS(Q25=1,COUNT($E$7:G25),Q25&lt;&gt;1,"")</f>
        <v>57</v>
      </c>
      <c r="O25">
        <f>IF(Q25=1,ROUND(AVERAGE($E$7:G25),2),"")</f>
        <v>159.21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187</v>
      </c>
      <c r="X25" cm="1">
        <f t="array" ref="X25">_xlfn.IFS(AND(Q25=1,COUNT($E$7:G25)&gt;hcpng),F25+D25,$A$7=1," ")</f>
        <v>248</v>
      </c>
      <c r="Y25" cm="1">
        <f t="array" ref="Y25">_xlfn.IFS(AND(Q25=1,COUNT($E$7:G25)&gt;hcpng),G25+D25,$A$7=1," ")</f>
        <v>201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159</v>
      </c>
      <c r="D26" s="15" cm="1">
        <f t="array" ref="D26">_xlfn.IFS(Q26&lt;&gt;1,"",Q26=1,TRUNC((HCPB-C26)*HCPPC))</f>
        <v>63</v>
      </c>
      <c r="E26" s="13">
        <v>137</v>
      </c>
      <c r="F26" s="13">
        <v>122</v>
      </c>
      <c r="G26" s="13">
        <v>151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410</v>
      </c>
      <c r="J26">
        <f t="shared" si="2"/>
        <v>136</v>
      </c>
      <c r="K26" cm="1">
        <f t="array" ref="K26">_xlfn.IFS(Q26&lt;&gt;1,"",Q26=1,I26+(3*D26))</f>
        <v>599</v>
      </c>
      <c r="L26" cm="1">
        <f t="array" ref="L26">_xlfn.IFS(Q26&lt;&gt;1,"",COUNT($E$7:G26)&lt;=hcpng,"",COUNT($E$7:G26)&gt;=hcpng,K26)</f>
        <v>599</v>
      </c>
      <c r="M26" cm="1">
        <f t="array" ref="M26">_xlfn.IFS(Q26=1,SUM($E$7:G26),Q26&lt;&gt;1,"")</f>
        <v>9485</v>
      </c>
      <c r="N26" cm="1">
        <f t="array" ref="N26">_xlfn.IFS(Q26=1,COUNT($E$7:G26),Q26&lt;&gt;1,"")</f>
        <v>60</v>
      </c>
      <c r="O26">
        <f>IF(Q26=1,ROUND(AVERAGE($E$7:G26),2),"")</f>
        <v>158.08000000000001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200</v>
      </c>
      <c r="X26" cm="1">
        <f t="array" ref="X26">_xlfn.IFS(AND(Q26=1,COUNT($E$7:G26)&gt;hcpng),F26+D26,$A$7=1," ")</f>
        <v>185</v>
      </c>
      <c r="Y26" cm="1">
        <f t="array" ref="Y26">_xlfn.IFS(AND(Q26=1,COUNT($E$7:G26)&gt;hcpng),G26+D26,$A$7=1," ")</f>
        <v>214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158</v>
      </c>
      <c r="D27" s="15" cm="1">
        <f t="array" ref="D27">_xlfn.IFS(Q27&lt;&gt;1,"",Q27=1,TRUNC((HCPB-C27)*HCPPC))</f>
        <v>64</v>
      </c>
      <c r="E27" s="13">
        <v>149</v>
      </c>
      <c r="F27" s="13">
        <v>134</v>
      </c>
      <c r="G27" s="13">
        <v>163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446</v>
      </c>
      <c r="J27">
        <f t="shared" si="2"/>
        <v>148</v>
      </c>
      <c r="K27" cm="1">
        <f t="array" ref="K27">_xlfn.IFS(Q27&lt;&gt;1,"",Q27=1,I27+(3*D27))</f>
        <v>638</v>
      </c>
      <c r="L27" cm="1">
        <f t="array" ref="L27">_xlfn.IFS(Q27&lt;&gt;1,"",COUNT($E$7:G27)&lt;=hcpng,"",COUNT($E$7:G27)&gt;=hcpng,K27)</f>
        <v>638</v>
      </c>
      <c r="M27" cm="1">
        <f t="array" ref="M27">_xlfn.IFS(Q27=1,SUM($E$7:G27),Q27&lt;&gt;1,"")</f>
        <v>9931</v>
      </c>
      <c r="N27" cm="1">
        <f t="array" ref="N27">_xlfn.IFS(Q27=1,COUNT($E$7:G27),Q27&lt;&gt;1,"")</f>
        <v>63</v>
      </c>
      <c r="O27">
        <f>IF(Q27=1,ROUND(AVERAGE($E$7:G27),2),"")</f>
        <v>157.63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213</v>
      </c>
      <c r="X27" cm="1">
        <f t="array" ref="X27">_xlfn.IFS(AND(Q27=1,COUNT($E$7:G27)&gt;hcpng),F27+D27,$A$7=1," ")</f>
        <v>198</v>
      </c>
      <c r="Y27" cm="1">
        <f t="array" ref="Y27">_xlfn.IFS(AND(Q27=1,COUNT($E$7:G27)&gt;hcpng),G27+D27,$A$7=1," ")</f>
        <v>227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157</v>
      </c>
      <c r="D28" s="15" cm="1">
        <f t="array" ref="D28">_xlfn.IFS(Q28&lt;&gt;1,"",Q28=1,TRUNC((HCPB-C28)*HCPPC))</f>
        <v>65</v>
      </c>
      <c r="E28" s="13">
        <v>167</v>
      </c>
      <c r="F28" s="13">
        <v>132</v>
      </c>
      <c r="G28" s="13">
        <v>127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426</v>
      </c>
      <c r="J28">
        <f t="shared" si="2"/>
        <v>142</v>
      </c>
      <c r="K28" cm="1">
        <f t="array" ref="K28">_xlfn.IFS(Q28&lt;&gt;1,"",Q28=1,I28+(3*D28))</f>
        <v>621</v>
      </c>
      <c r="L28" cm="1">
        <f t="array" ref="L28">_xlfn.IFS(Q28&lt;&gt;1,"",COUNT($E$7:G28)&lt;=hcpng,"",COUNT($E$7:G28)&gt;=hcpng,K28)</f>
        <v>621</v>
      </c>
      <c r="M28" cm="1">
        <f t="array" ref="M28">_xlfn.IFS(Q28=1,SUM($E$7:G28),Q28&lt;&gt;1,"")</f>
        <v>10357</v>
      </c>
      <c r="N28" cm="1">
        <f t="array" ref="N28">_xlfn.IFS(Q28=1,COUNT($E$7:G28),Q28&lt;&gt;1,"")</f>
        <v>66</v>
      </c>
      <c r="O28">
        <f>IF(Q28=1,ROUND(AVERAGE($E$7:G28),2),"")</f>
        <v>156.91999999999999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232</v>
      </c>
      <c r="X28" cm="1">
        <f t="array" ref="X28">_xlfn.IFS(AND(Q28=1,COUNT($E$7:G28)&gt;hcpng),F28+D28,$A$7=1," ")</f>
        <v>197</v>
      </c>
      <c r="Y28" cm="1">
        <f t="array" ref="Y28">_xlfn.IFS(AND(Q28=1,COUNT($E$7:G28)&gt;hcpng),G28+D28,$A$7=1," ")</f>
        <v>192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156</v>
      </c>
      <c r="D29" s="15" cm="1">
        <f t="array" ref="D29">_xlfn.IFS(Q29&lt;&gt;1,"",Q29=1,TRUNC((HCPB-C29)*HCPPC))</f>
        <v>66</v>
      </c>
      <c r="E29" s="13">
        <v>141</v>
      </c>
      <c r="F29" s="13">
        <v>167</v>
      </c>
      <c r="G29" s="13">
        <v>203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511</v>
      </c>
      <c r="J29">
        <f t="shared" si="2"/>
        <v>170</v>
      </c>
      <c r="K29" cm="1">
        <f t="array" ref="K29">_xlfn.IFS(Q29&lt;&gt;1,"",Q29=1,I29+(3*D29))</f>
        <v>709</v>
      </c>
      <c r="L29" cm="1">
        <f t="array" ref="L29">_xlfn.IFS(Q29&lt;&gt;1,"",COUNT($E$7:G29)&lt;=hcpng,"",COUNT($E$7:G29)&gt;=hcpng,K29)</f>
        <v>709</v>
      </c>
      <c r="M29" cm="1">
        <f t="array" ref="M29">_xlfn.IFS(Q29=1,SUM($E$7:G29),Q29&lt;&gt;1,"")</f>
        <v>10868</v>
      </c>
      <c r="N29" cm="1">
        <f t="array" ref="N29">_xlfn.IFS(Q29=1,COUNT($E$7:G29),Q29&lt;&gt;1,"")</f>
        <v>69</v>
      </c>
      <c r="O29">
        <f>IF(Q29=1,ROUND(AVERAGE($E$7:G29),2),"")</f>
        <v>157.51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207</v>
      </c>
      <c r="X29" cm="1">
        <f t="array" ref="X29">_xlfn.IFS(AND(Q29=1,COUNT($E$7:G29)&gt;hcpng),F29+D29,$A$7=1," ")</f>
        <v>233</v>
      </c>
      <c r="Y29" cm="1">
        <f t="array" ref="Y29">_xlfn.IFS(AND(Q29=1,COUNT($E$7:G29)&gt;hcpng),G29+D29,$A$7=1," ")</f>
        <v>269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157</v>
      </c>
      <c r="D30" s="15" cm="1">
        <f t="array" ref="D30">_xlfn.IFS(Q30&lt;&gt;1,"",Q30=1,TRUNC((HCPB-C30)*HCPPC))</f>
        <v>65</v>
      </c>
      <c r="E30" s="13">
        <v>160</v>
      </c>
      <c r="F30" s="13">
        <v>174</v>
      </c>
      <c r="G30" s="13">
        <v>175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>#</v>
      </c>
      <c r="I30">
        <f t="shared" si="1"/>
        <v>509</v>
      </c>
      <c r="J30">
        <f t="shared" si="2"/>
        <v>169</v>
      </c>
      <c r="K30" cm="1">
        <f t="array" ref="K30">_xlfn.IFS(Q30&lt;&gt;1,"",Q30=1,I30+(3*D30))</f>
        <v>704</v>
      </c>
      <c r="L30" cm="1">
        <f t="array" ref="L30">_xlfn.IFS(Q30&lt;&gt;1,"",COUNT($E$7:G30)&lt;=hcpng,"",COUNT($E$7:G30)&gt;=hcpng,K30)</f>
        <v>704</v>
      </c>
      <c r="M30" cm="1">
        <f t="array" ref="M30">_xlfn.IFS(Q30=1,SUM($E$7:G30),Q30&lt;&gt;1,"")</f>
        <v>11377</v>
      </c>
      <c r="N30" cm="1">
        <f t="array" ref="N30">_xlfn.IFS(Q30=1,COUNT($E$7:G30),Q30&lt;&gt;1,"")</f>
        <v>72</v>
      </c>
      <c r="O30">
        <f>IF(Q30=1,ROUND(AVERAGE($E$7:G30),2),"")</f>
        <v>158.01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225</v>
      </c>
      <c r="X30" cm="1">
        <f t="array" ref="X30">_xlfn.IFS(AND(Q30=1,COUNT($E$7:G30)&gt;hcpng),F30+D30,$A$7=1," ")</f>
        <v>239</v>
      </c>
      <c r="Y30" cm="1">
        <f t="array" ref="Y30">_xlfn.IFS(AND(Q30=1,COUNT($E$7:G30)&gt;hcpng),G30+D30,$A$7=1," ")</f>
        <v>240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158</v>
      </c>
      <c r="D31" s="15" cm="1">
        <f t="array" ref="D31">_xlfn.IFS(Q31&lt;&gt;1,"",Q31=1,TRUNC((HCPB-C31)*HCPPC))</f>
        <v>64</v>
      </c>
      <c r="E31" s="13">
        <v>156</v>
      </c>
      <c r="F31" s="13">
        <v>195</v>
      </c>
      <c r="G31" s="13">
        <v>151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502</v>
      </c>
      <c r="J31">
        <f t="shared" si="2"/>
        <v>167</v>
      </c>
      <c r="K31" cm="1">
        <f t="array" ref="K31">_xlfn.IFS(Q31&lt;&gt;1,"",Q31=1,I31+(3*D31))</f>
        <v>694</v>
      </c>
      <c r="L31" cm="1">
        <f t="array" ref="L31">_xlfn.IFS(Q31&lt;&gt;1,"",COUNT($E$7:G31)&lt;=hcpng,"",COUNT($E$7:G31)&gt;=hcpng,K31)</f>
        <v>694</v>
      </c>
      <c r="M31" cm="1">
        <f t="array" ref="M31">_xlfn.IFS(Q31=1,SUM($E$7:G31),Q31&lt;&gt;1,"")</f>
        <v>11879</v>
      </c>
      <c r="N31" cm="1">
        <f t="array" ref="N31">_xlfn.IFS(Q31=1,COUNT($E$7:G31),Q31&lt;&gt;1,"")</f>
        <v>75</v>
      </c>
      <c r="O31">
        <f>IF(Q31=1,ROUND(AVERAGE($E$7:G31),2),"")</f>
        <v>158.38999999999999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220</v>
      </c>
      <c r="X31" cm="1">
        <f t="array" ref="X31">_xlfn.IFS(AND(Q31=1,COUNT($E$7:G31)&gt;hcpng),F31+D31,$A$7=1," ")</f>
        <v>259</v>
      </c>
      <c r="Y31" cm="1">
        <f t="array" ref="Y31">_xlfn.IFS(AND(Q31=1,COUNT($E$7:G31)&gt;hcpng),G31+D31,$A$7=1," ")</f>
        <v>215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158</v>
      </c>
      <c r="D32" s="15" cm="1">
        <f t="array" ref="D32">_xlfn.IFS(Q32&lt;&gt;1,"",Q32=1,TRUNC((HCPB-C32)*HCPPC))</f>
        <v>64</v>
      </c>
      <c r="E32" s="13">
        <v>159</v>
      </c>
      <c r="F32" s="13">
        <v>150</v>
      </c>
      <c r="G32" s="13">
        <v>155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464</v>
      </c>
      <c r="J32">
        <f t="shared" si="2"/>
        <v>154</v>
      </c>
      <c r="K32" cm="1">
        <f t="array" ref="K32">_xlfn.IFS(Q32&lt;&gt;1,"",Q32=1,I32+(3*D32))</f>
        <v>656</v>
      </c>
      <c r="L32" cm="1">
        <f t="array" ref="L32">_xlfn.IFS(Q32&lt;&gt;1,"",COUNT($E$7:G32)&lt;=hcpng,"",COUNT($E$7:G32)&gt;=hcpng,K32)</f>
        <v>656</v>
      </c>
      <c r="M32" cm="1">
        <f t="array" ref="M32">_xlfn.IFS(Q32=1,SUM($E$7:G32),Q32&lt;&gt;1,"")</f>
        <v>12343</v>
      </c>
      <c r="N32" cm="1">
        <f t="array" ref="N32">_xlfn.IFS(Q32=1,COUNT($E$7:G32),Q32&lt;&gt;1,"")</f>
        <v>78</v>
      </c>
      <c r="O32">
        <f>IF(Q32=1,ROUND(AVERAGE($E$7:G32),2),"")</f>
        <v>158.24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223</v>
      </c>
      <c r="X32" cm="1">
        <f t="array" ref="X32">_xlfn.IFS(AND(Q32=1,COUNT($E$7:G32)&gt;hcpng),F32+D32,$A$7=1," ")</f>
        <v>214</v>
      </c>
      <c r="Y32" cm="1">
        <f t="array" ref="Y32">_xlfn.IFS(AND(Q32=1,COUNT($E$7:G32)&gt;hcpng),G32+D32,$A$7=1," ")</f>
        <v>219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158</v>
      </c>
      <c r="D33" s="15" cm="1">
        <f t="array" ref="D33">_xlfn.IFS(Q33&lt;&gt;1,"",Q33=1,TRUNC((HCPB-C33)*HCPPC))</f>
        <v>64</v>
      </c>
      <c r="E33" s="13">
        <v>140</v>
      </c>
      <c r="F33" s="13">
        <v>121</v>
      </c>
      <c r="G33" s="13">
        <v>157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418</v>
      </c>
      <c r="J33">
        <f t="shared" si="2"/>
        <v>139</v>
      </c>
      <c r="K33" cm="1">
        <f t="array" ref="K33">_xlfn.IFS(Q33&lt;&gt;1,"",Q33=1,I33+(3*D33))</f>
        <v>610</v>
      </c>
      <c r="L33" cm="1">
        <f t="array" ref="L33">_xlfn.IFS(Q33&lt;&gt;1,"",COUNT($E$7:G33)&lt;=hcpng,"",COUNT($E$7:G33)&gt;=hcpng,K33)</f>
        <v>610</v>
      </c>
      <c r="M33" cm="1">
        <f t="array" ref="M33">_xlfn.IFS(Q33=1,SUM($E$7:G33),Q33&lt;&gt;1,"")</f>
        <v>12761</v>
      </c>
      <c r="N33" cm="1">
        <f t="array" ref="N33">_xlfn.IFS(Q33=1,COUNT($E$7:G33),Q33&lt;&gt;1,"")</f>
        <v>81</v>
      </c>
      <c r="O33">
        <f>IF(Q33=1,ROUND(AVERAGE($E$7:G33),2),"")</f>
        <v>157.54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204</v>
      </c>
      <c r="X33" cm="1">
        <f t="array" ref="X33">_xlfn.IFS(AND(Q33=1,COUNT($E$7:G33)&gt;hcpng),F33+D33,$A$7=1," ")</f>
        <v>185</v>
      </c>
      <c r="Y33" cm="1">
        <f t="array" ref="Y33">_xlfn.IFS(AND(Q33=1,COUNT($E$7:G33)&gt;hcpng),G33+D33,$A$7=1," ")</f>
        <v>221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5" t="str" cm="1">
        <f t="array" ref="D34">_xlfn.IFS(Q34&lt;&gt;1,"",Q34=1,TRUNC((HCPB-C34)*HCPPC))</f>
        <v/>
      </c>
      <c r="E34" s="13"/>
      <c r="F34" s="13"/>
      <c r="G34" s="13"/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1"/>
        <v/>
      </c>
      <c r="J34" t="str">
        <f t="shared" si="2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7"/>
        <v/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6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157</v>
      </c>
      <c r="D35" s="15" cm="1">
        <f t="array" ref="D35">_xlfn.IFS(Q35&lt;&gt;1,"",Q35=1,TRUNC((HCPB-C35)*HCPPC))</f>
        <v>65</v>
      </c>
      <c r="E35" s="13">
        <v>135</v>
      </c>
      <c r="F35" s="13">
        <v>132</v>
      </c>
      <c r="G35" s="13">
        <v>149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416</v>
      </c>
      <c r="J35">
        <f t="shared" si="2"/>
        <v>138</v>
      </c>
      <c r="K35" cm="1">
        <f t="array" ref="K35">_xlfn.IFS(Q35&lt;&gt;1,"",Q35=1,I35+(3*D35))</f>
        <v>611</v>
      </c>
      <c r="L35" cm="1">
        <f t="array" ref="L35">_xlfn.IFS(Q35&lt;&gt;1,"",COUNT($E$7:G35)&lt;=hcpng,"",COUNT($E$7:G35)&gt;=hcpng,K35)</f>
        <v>611</v>
      </c>
      <c r="M35" cm="1">
        <f t="array" ref="M35">_xlfn.IFS(Q35=1,SUM($E$7:G35),Q35&lt;&gt;1,"")</f>
        <v>13177</v>
      </c>
      <c r="N35" cm="1">
        <f t="array" ref="N35">_xlfn.IFS(Q35=1,COUNT($E$7:G35),Q35&lt;&gt;1,"")</f>
        <v>84</v>
      </c>
      <c r="O35">
        <f>IF(Q35=1,ROUND(AVERAGE($E$7:G35),2),"")</f>
        <v>156.87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200</v>
      </c>
      <c r="X35" cm="1">
        <f t="array" ref="X35">_xlfn.IFS(AND(Q35=1,COUNT($E$7:G35)&gt;hcpng),F35+D35,$A$7=1," ")</f>
        <v>197</v>
      </c>
      <c r="Y35" cm="1">
        <f t="array" ref="Y35">_xlfn.IFS(AND(Q35=1,COUNT($E$7:G35)&gt;hcpng),G35+D35,$A$7=1," ")</f>
        <v>214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156</v>
      </c>
      <c r="D36" s="15" cm="1">
        <f t="array" ref="D36">_xlfn.IFS(Q36&lt;&gt;1,"",Q36=1,TRUNC((HCPB-C36)*HCPPC))</f>
        <v>66</v>
      </c>
      <c r="E36" s="13">
        <v>157</v>
      </c>
      <c r="F36" s="13">
        <v>172</v>
      </c>
      <c r="G36" s="13">
        <v>203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>#</v>
      </c>
      <c r="I36">
        <f t="shared" si="1"/>
        <v>532</v>
      </c>
      <c r="J36">
        <f t="shared" si="2"/>
        <v>177</v>
      </c>
      <c r="K36" cm="1">
        <f t="array" ref="K36">_xlfn.IFS(Q36&lt;&gt;1,"",Q36=1,I36+(3*D36))</f>
        <v>730</v>
      </c>
      <c r="L36" cm="1">
        <f t="array" ref="L36">_xlfn.IFS(Q36&lt;&gt;1,"",COUNT($E$7:G36)&lt;=hcpng,"",COUNT($E$7:G36)&gt;=hcpng,K36)</f>
        <v>730</v>
      </c>
      <c r="M36" cm="1">
        <f t="array" ref="M36">_xlfn.IFS(Q36=1,SUM($E$7:G36),Q36&lt;&gt;1,"")</f>
        <v>13709</v>
      </c>
      <c r="N36" cm="1">
        <f t="array" ref="N36">_xlfn.IFS(Q36=1,COUNT($E$7:G36),Q36&lt;&gt;1,"")</f>
        <v>87</v>
      </c>
      <c r="O36">
        <f>IF(Q36=1,ROUND(AVERAGE($E$7:G36),2),"")</f>
        <v>157.57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223</v>
      </c>
      <c r="X36" cm="1">
        <f t="array" ref="X36">_xlfn.IFS(AND(Q36=1,COUNT($E$7:G36)&gt;hcpng),F36+D36,$A$7=1," ")</f>
        <v>238</v>
      </c>
      <c r="Y36" cm="1">
        <f t="array" ref="Y36">_xlfn.IFS(AND(Q36=1,COUNT($E$7:G36)&gt;hcpng),G36+D36,$A$7=1," ")</f>
        <v>269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153.97</v>
      </c>
      <c r="F37" s="17">
        <f>IF(COUNT(F7:F36)&gt;=1,ROUND(SUM(F7:F36)/COUNT(F7:F36),2),"")</f>
        <v>158.24</v>
      </c>
      <c r="G37" s="17">
        <f>IF(COUNT(G7:G36)&gt;=1,ROUND(SUM(G7:G36)/COUNT(G7:G36),2),"")</f>
        <v>160.52000000000001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>X</v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>X</v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>X</v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0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79" priority="2">
      <formula>MOD(ROW(),2)=0</formula>
    </cfRule>
  </conditionalFormatting>
  <conditionalFormatting sqref="E7:G36">
    <cfRule type="expression" dxfId="78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31DA0-42CE-4048-93F2-7D3E027D5715}">
  <sheetPr codeName="Sheet33"/>
  <dimension ref="A1:AB73"/>
  <sheetViews>
    <sheetView topLeftCell="A11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127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143</v>
      </c>
      <c r="C4" s="6"/>
      <c r="D4" s="6"/>
      <c r="E4" s="6"/>
      <c r="F4" s="6"/>
      <c r="G4" s="6"/>
      <c r="W4" s="3" t="s">
        <v>33</v>
      </c>
      <c r="X4">
        <f>MAX(I7:I36)</f>
        <v>478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199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289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143</v>
      </c>
      <c r="D7" s="15" cm="1">
        <f t="array" ref="D7">_xlfn.IFS(Q7&lt;&gt;1,"",Q7=1,TRUNC((HCPB-C7)*HCPPC))</f>
        <v>78</v>
      </c>
      <c r="E7" s="13">
        <v>114</v>
      </c>
      <c r="F7" s="13">
        <v>90</v>
      </c>
      <c r="G7" s="13">
        <v>135</v>
      </c>
      <c r="H7" s="16"/>
      <c r="I7">
        <f>IF(Q7=1,SUM(E7:G7),"")</f>
        <v>339</v>
      </c>
      <c r="J7">
        <f>IF(Q7=1,TRUNC(AVERAGE(E7:G7),0),"")</f>
        <v>113</v>
      </c>
      <c r="K7" cm="1">
        <f t="array" ref="K7">_xlfn.IFS(Q7&lt;&gt;1,"",Q7=1,I7+(3*D7))</f>
        <v>573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339</v>
      </c>
      <c r="N7" cm="1">
        <f t="array" ref="N7">_xlfn.IFS(Q7=1,COUNT($E$7:G7),Q7&lt;&gt;1,"")</f>
        <v>3</v>
      </c>
      <c r="O7">
        <f>IF(Q7=1,ROUND(AVERAGE($E$7:G7),2),"")</f>
        <v>113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143</v>
      </c>
      <c r="D8" s="15" cm="1">
        <f t="array" ref="D8">_xlfn.IFS(Q8&lt;&gt;1,"",Q8=1,TRUNC((HCPB-C8)*HCPPC))</f>
        <v>78</v>
      </c>
      <c r="E8" s="13">
        <v>104</v>
      </c>
      <c r="F8" s="13">
        <v>102</v>
      </c>
      <c r="G8" s="13">
        <v>118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324</v>
      </c>
      <c r="J8">
        <f t="shared" ref="J8:J36" si="2">IF(Q8=1,TRUNC(AVERAGE(E8:G8),0),"")</f>
        <v>108</v>
      </c>
      <c r="K8" cm="1">
        <f t="array" ref="K8">_xlfn.IFS(Q8&lt;&gt;1,"",Q8=1,I8+(3*D8))</f>
        <v>558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663</v>
      </c>
      <c r="N8" cm="1">
        <f t="array" ref="N8">_xlfn.IFS(Q8=1,COUNT($E$7:G8),Q8&lt;&gt;1,"")</f>
        <v>6</v>
      </c>
      <c r="O8">
        <f>IF(Q8=1,ROUND(AVERAGE($E$7:G8),2),"")</f>
        <v>110.5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5" t="str" cm="1">
        <f t="array" ref="D9">_xlfn.IFS(Q9&lt;&gt;1,"",Q9=1,TRUNC((HCPB-C9)*HCPPC))</f>
        <v/>
      </c>
      <c r="E9" s="13"/>
      <c r="F9" s="13"/>
      <c r="G9" s="13"/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1"/>
        <v/>
      </c>
      <c r="J9" t="str">
        <f t="shared" si="2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>IF(MAX(E9:G9)&lt;1,"",1)</f>
        <v/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0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143</v>
      </c>
      <c r="D10" s="15" cm="1">
        <f t="array" ref="D10">_xlfn.IFS(Q10&lt;&gt;1,"",Q10=1,TRUNC((HCPB-C10)*HCPPC))</f>
        <v>78</v>
      </c>
      <c r="E10" s="13">
        <v>116</v>
      </c>
      <c r="F10" s="13">
        <v>161</v>
      </c>
      <c r="G10" s="13">
        <v>140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417</v>
      </c>
      <c r="J10">
        <f t="shared" si="2"/>
        <v>139</v>
      </c>
      <c r="K10" cm="1">
        <f t="array" ref="K10">_xlfn.IFS(Q10&lt;&gt;1,"",Q10=1,I10+(3*D10))</f>
        <v>651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1080</v>
      </c>
      <c r="N10" cm="1">
        <f t="array" ref="N10">_xlfn.IFS(Q10=1,COUNT($E$7:G10),Q10&lt;&gt;1,"")</f>
        <v>9</v>
      </c>
      <c r="O10">
        <f>IF(Q10=1,ROUND(AVERAGE($E$7:G10),2),"")</f>
        <v>120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120</v>
      </c>
      <c r="D11" s="15" cm="1">
        <f t="array" ref="D11">_xlfn.IFS(Q11&lt;&gt;1,"",Q11=1,TRUNC((HCPB-C11)*HCPPC))</f>
        <v>99</v>
      </c>
      <c r="E11" s="13">
        <v>136</v>
      </c>
      <c r="F11" s="13">
        <v>144</v>
      </c>
      <c r="G11" s="13">
        <v>163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443</v>
      </c>
      <c r="J11">
        <f t="shared" si="2"/>
        <v>147</v>
      </c>
      <c r="K11" cm="1">
        <f t="array" ref="K11">_xlfn.IFS(Q11&lt;&gt;1,"",Q11=1,I11+(3*D11))</f>
        <v>740</v>
      </c>
      <c r="L11" cm="1">
        <f t="array" ref="L11">_xlfn.IFS(Q11&lt;&gt;1,"",COUNT($E$7:G11)&lt;=hcpng,"",COUNT($E$7:G11)&gt;=hcpng,K11)</f>
        <v>740</v>
      </c>
      <c r="M11" cm="1">
        <f t="array" ref="M11">_xlfn.IFS(Q11=1,SUM($E$7:G11),Q11&lt;&gt;1,"")</f>
        <v>1523</v>
      </c>
      <c r="N11" cm="1">
        <f t="array" ref="N11">_xlfn.IFS(Q11=1,COUNT($E$7:G11),Q11&lt;&gt;1,"")</f>
        <v>12</v>
      </c>
      <c r="O11">
        <f>IF(Q11=1,ROUND(AVERAGE($E$7:G11),2),"")</f>
        <v>126.92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235</v>
      </c>
      <c r="X11" cm="1">
        <f t="array" ref="X11">_xlfn.IFS(AND(Q11=1,COUNT($E$7:G11)&gt;hcpng),F11+D11,$A$7=1," ")</f>
        <v>243</v>
      </c>
      <c r="Y11" cm="1">
        <f t="array" ref="Y11">_xlfn.IFS(AND(Q11=1,COUNT($E$7:G11)&gt;hcpng),G11+D11,$A$7=1," ")</f>
        <v>262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126</v>
      </c>
      <c r="D12" s="15" cm="1">
        <f t="array" ref="D12">_xlfn.IFS(Q12&lt;&gt;1,"",Q12=1,TRUNC((HCPB-C12)*HCPPC))</f>
        <v>93</v>
      </c>
      <c r="E12" s="13">
        <v>105</v>
      </c>
      <c r="F12" s="13">
        <v>148</v>
      </c>
      <c r="G12" s="13">
        <v>116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369</v>
      </c>
      <c r="J12">
        <f t="shared" si="2"/>
        <v>123</v>
      </c>
      <c r="K12" cm="1">
        <f t="array" ref="K12">_xlfn.IFS(Q12&lt;&gt;1,"",Q12=1,I12+(3*D12))</f>
        <v>648</v>
      </c>
      <c r="L12" cm="1">
        <f t="array" ref="L12">_xlfn.IFS(Q12&lt;&gt;1,"",COUNT($E$7:G12)&lt;=hcpng,"",COUNT($E$7:G12)&gt;=hcpng,K12)</f>
        <v>648</v>
      </c>
      <c r="M12" cm="1">
        <f t="array" ref="M12">_xlfn.IFS(Q12=1,SUM($E$7:G12),Q12&lt;&gt;1,"")</f>
        <v>1892</v>
      </c>
      <c r="N12" cm="1">
        <f t="array" ref="N12">_xlfn.IFS(Q12=1,COUNT($E$7:G12),Q12&lt;&gt;1,"")</f>
        <v>15</v>
      </c>
      <c r="O12">
        <f>IF(Q12=1,ROUND(AVERAGE($E$7:G12),2),"")</f>
        <v>126.13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198</v>
      </c>
      <c r="X12" cm="1">
        <f t="array" ref="X12">_xlfn.IFS(AND(Q12=1,COUNT($E$7:G12)&gt;hcpng),F12+D12,$A$7=1," ")</f>
        <v>241</v>
      </c>
      <c r="Y12" cm="1">
        <f t="array" ref="Y12">_xlfn.IFS(AND(Q12=1,COUNT($E$7:G12)&gt;hcpng),G12+D12,$A$7=1," ")</f>
        <v>209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126</v>
      </c>
      <c r="D13" s="15" cm="1">
        <f t="array" ref="D13">_xlfn.IFS(Q13&lt;&gt;1,"",Q13=1,TRUNC((HCPB-C13)*HCPPC))</f>
        <v>93</v>
      </c>
      <c r="E13" s="13">
        <v>123</v>
      </c>
      <c r="F13" s="13">
        <v>126</v>
      </c>
      <c r="G13" s="13">
        <v>143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392</v>
      </c>
      <c r="J13">
        <f t="shared" si="2"/>
        <v>130</v>
      </c>
      <c r="K13" cm="1">
        <f t="array" ref="K13">_xlfn.IFS(Q13&lt;&gt;1,"",Q13=1,I13+(3*D13))</f>
        <v>671</v>
      </c>
      <c r="L13" cm="1">
        <f t="array" ref="L13">_xlfn.IFS(Q13&lt;&gt;1,"",COUNT($E$7:G13)&lt;=hcpng,"",COUNT($E$7:G13)&gt;=hcpng,K13)</f>
        <v>671</v>
      </c>
      <c r="M13" cm="1">
        <f t="array" ref="M13">_xlfn.IFS(Q13=1,SUM($E$7:G13),Q13&lt;&gt;1,"")</f>
        <v>2284</v>
      </c>
      <c r="N13" cm="1">
        <f t="array" ref="N13">_xlfn.IFS(Q13=1,COUNT($E$7:G13),Q13&lt;&gt;1,"")</f>
        <v>18</v>
      </c>
      <c r="O13">
        <f>IF(Q13=1,ROUND(AVERAGE($E$7:G13),2),"")</f>
        <v>126.89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216</v>
      </c>
      <c r="X13" cm="1">
        <f t="array" ref="X13">_xlfn.IFS(AND(Q13=1,COUNT($E$7:G13)&gt;hcpng),F13+D13,$A$7=1," ")</f>
        <v>219</v>
      </c>
      <c r="Y13" cm="1">
        <f t="array" ref="Y13">_xlfn.IFS(AND(Q13=1,COUNT($E$7:G13)&gt;hcpng),G13+D13,$A$7=1," ")</f>
        <v>236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126</v>
      </c>
      <c r="D14" s="15" cm="1">
        <f t="array" ref="D14">_xlfn.IFS(Q14&lt;&gt;1,"",Q14=1,TRUNC((HCPB-C14)*HCPPC))</f>
        <v>93</v>
      </c>
      <c r="E14" s="13">
        <v>147</v>
      </c>
      <c r="F14" s="13">
        <v>132</v>
      </c>
      <c r="G14" s="13">
        <v>127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1"/>
        <v>406</v>
      </c>
      <c r="J14">
        <f t="shared" si="2"/>
        <v>135</v>
      </c>
      <c r="K14" cm="1">
        <f t="array" ref="K14">_xlfn.IFS(Q14&lt;&gt;1,"",Q14=1,I14+(3*D14))</f>
        <v>685</v>
      </c>
      <c r="L14" cm="1">
        <f t="array" ref="L14">_xlfn.IFS(Q14&lt;&gt;1,"",COUNT($E$7:G14)&lt;=hcpng,"",COUNT($E$7:G14)&gt;=hcpng,K14)</f>
        <v>685</v>
      </c>
      <c r="M14" cm="1">
        <f t="array" ref="M14">_xlfn.IFS(Q14=1,SUM($E$7:G14),Q14&lt;&gt;1,"")</f>
        <v>2690</v>
      </c>
      <c r="N14" cm="1">
        <f t="array" ref="N14">_xlfn.IFS(Q14=1,COUNT($E$7:G14),Q14&lt;&gt;1,"")</f>
        <v>21</v>
      </c>
      <c r="O14">
        <f>IF(Q14=1,ROUND(AVERAGE($E$7:G14),2),"")</f>
        <v>128.1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240</v>
      </c>
      <c r="X14" cm="1">
        <f t="array" ref="X14">_xlfn.IFS(AND(Q14=1,COUNT($E$7:G14)&gt;hcpng),F14+D14,$A$7=1," ")</f>
        <v>225</v>
      </c>
      <c r="Y14" cm="1">
        <f t="array" ref="Y14">_xlfn.IFS(AND(Q14=1,COUNT($E$7:G14)&gt;hcpng),G14+D14,$A$7=1," ")</f>
        <v>220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128</v>
      </c>
      <c r="D15" s="15" cm="1">
        <f t="array" ref="D15">_xlfn.IFS(Q15&lt;&gt;1,"",Q15=1,TRUNC((HCPB-C15)*HCPPC))</f>
        <v>91</v>
      </c>
      <c r="E15" s="13">
        <v>112</v>
      </c>
      <c r="F15" s="13">
        <v>152</v>
      </c>
      <c r="G15" s="13">
        <v>157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421</v>
      </c>
      <c r="J15">
        <f t="shared" si="2"/>
        <v>140</v>
      </c>
      <c r="K15" cm="1">
        <f t="array" ref="K15">_xlfn.IFS(Q15&lt;&gt;1,"",Q15=1,I15+(3*D15))</f>
        <v>694</v>
      </c>
      <c r="L15" cm="1">
        <f t="array" ref="L15">_xlfn.IFS(Q15&lt;&gt;1,"",COUNT($E$7:G15)&lt;=hcpng,"",COUNT($E$7:G15)&gt;=hcpng,K15)</f>
        <v>694</v>
      </c>
      <c r="M15" cm="1">
        <f t="array" ref="M15">_xlfn.IFS(Q15=1,SUM($E$7:G15),Q15&lt;&gt;1,"")</f>
        <v>3111</v>
      </c>
      <c r="N15" cm="1">
        <f t="array" ref="N15">_xlfn.IFS(Q15=1,COUNT($E$7:G15),Q15&lt;&gt;1,"")</f>
        <v>24</v>
      </c>
      <c r="O15">
        <f>IF(Q15=1,ROUND(AVERAGE($E$7:G15),2),"")</f>
        <v>129.63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203</v>
      </c>
      <c r="X15" cm="1">
        <f t="array" ref="X15">_xlfn.IFS(AND(Q15=1,COUNT($E$7:G15)&gt;hcpng),F15+D15,$A$7=1," ")</f>
        <v>243</v>
      </c>
      <c r="Y15" cm="1">
        <f t="array" ref="Y15">_xlfn.IFS(AND(Q15=1,COUNT($E$7:G15)&gt;hcpng),G15+D15,$A$7=1," ")</f>
        <v>248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129</v>
      </c>
      <c r="D16" s="15" cm="1">
        <f t="array" ref="D16">_xlfn.IFS(Q16&lt;&gt;1,"",Q16=1,TRUNC((HCPB-C16)*HCPPC))</f>
        <v>90</v>
      </c>
      <c r="E16" s="13">
        <v>108</v>
      </c>
      <c r="F16" s="13">
        <v>141</v>
      </c>
      <c r="G16" s="13">
        <v>122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371</v>
      </c>
      <c r="J16">
        <f t="shared" si="2"/>
        <v>123</v>
      </c>
      <c r="K16" cm="1">
        <f t="array" ref="K16">_xlfn.IFS(Q16&lt;&gt;1,"",Q16=1,I16+(3*D16))</f>
        <v>641</v>
      </c>
      <c r="L16" cm="1">
        <f t="array" ref="L16">_xlfn.IFS(Q16&lt;&gt;1,"",COUNT($E$7:G16)&lt;=hcpng,"",COUNT($E$7:G16)&gt;=hcpng,K16)</f>
        <v>641</v>
      </c>
      <c r="M16" cm="1">
        <f t="array" ref="M16">_xlfn.IFS(Q16=1,SUM($E$7:G16),Q16&lt;&gt;1,"")</f>
        <v>3482</v>
      </c>
      <c r="N16" cm="1">
        <f t="array" ref="N16">_xlfn.IFS(Q16=1,COUNT($E$7:G16),Q16&lt;&gt;1,"")</f>
        <v>27</v>
      </c>
      <c r="O16">
        <f>IF(Q16=1,ROUND(AVERAGE($E$7:G16),2),"")</f>
        <v>128.96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198</v>
      </c>
      <c r="X16" cm="1">
        <f t="array" ref="X16">_xlfn.IFS(AND(Q16=1,COUNT($E$7:G16)&gt;hcpng),F16+D16,$A$7=1," ")</f>
        <v>231</v>
      </c>
      <c r="Y16" cm="1">
        <f t="array" ref="Y16">_xlfn.IFS(AND(Q16=1,COUNT($E$7:G16)&gt;hcpng),G16+D16,$A$7=1," ")</f>
        <v>212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128</v>
      </c>
      <c r="D17" s="15" cm="1">
        <f t="array" ref="D17">_xlfn.IFS(Q17&lt;&gt;1,"",Q17=1,TRUNC((HCPB-C17)*HCPPC))</f>
        <v>91</v>
      </c>
      <c r="E17" s="13">
        <v>127</v>
      </c>
      <c r="F17" s="13">
        <v>168</v>
      </c>
      <c r="G17" s="13">
        <v>137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432</v>
      </c>
      <c r="J17">
        <f t="shared" si="2"/>
        <v>144</v>
      </c>
      <c r="K17" cm="1">
        <f t="array" ref="K17">_xlfn.IFS(Q17&lt;&gt;1,"",Q17=1,I17+(3*D17))</f>
        <v>705</v>
      </c>
      <c r="L17" cm="1">
        <f t="array" ref="L17">_xlfn.IFS(Q17&lt;&gt;1,"",COUNT($E$7:G17)&lt;=hcpng,"",COUNT($E$7:G17)&gt;=hcpng,K17)</f>
        <v>705</v>
      </c>
      <c r="M17" cm="1">
        <f t="array" ref="M17">_xlfn.IFS(Q17=1,SUM($E$7:G17),Q17&lt;&gt;1,"")</f>
        <v>3914</v>
      </c>
      <c r="N17" cm="1">
        <f t="array" ref="N17">_xlfn.IFS(Q17=1,COUNT($E$7:G17),Q17&lt;&gt;1,"")</f>
        <v>30</v>
      </c>
      <c r="O17">
        <f>IF(Q17=1,ROUND(AVERAGE($E$7:G17),2),"")</f>
        <v>130.47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218</v>
      </c>
      <c r="X17" cm="1">
        <f t="array" ref="X17">_xlfn.IFS(AND(Q17=1,COUNT($E$7:G17)&gt;hcpng),F17+D17,$A$7=1," ")</f>
        <v>259</v>
      </c>
      <c r="Y17" cm="1">
        <f t="array" ref="Y17">_xlfn.IFS(AND(Q17=1,COUNT($E$7:G17)&gt;hcpng),G17+D17,$A$7=1," ")</f>
        <v>228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130</v>
      </c>
      <c r="D18" s="15" cm="1">
        <f t="array" ref="D18">_xlfn.IFS(Q18&lt;&gt;1,"",Q18=1,TRUNC((HCPB-C18)*HCPPC))</f>
        <v>90</v>
      </c>
      <c r="E18" s="13">
        <v>162</v>
      </c>
      <c r="F18" s="13">
        <v>199</v>
      </c>
      <c r="G18" s="13">
        <v>117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478</v>
      </c>
      <c r="J18">
        <f t="shared" si="2"/>
        <v>159</v>
      </c>
      <c r="K18" cm="1">
        <f t="array" ref="K18">_xlfn.IFS(Q18&lt;&gt;1,"",Q18=1,I18+(3*D18))</f>
        <v>748</v>
      </c>
      <c r="L18" cm="1">
        <f t="array" ref="L18">_xlfn.IFS(Q18&lt;&gt;1,"",COUNT($E$7:G18)&lt;=hcpng,"",COUNT($E$7:G18)&gt;=hcpng,K18)</f>
        <v>748</v>
      </c>
      <c r="M18" cm="1">
        <f t="array" ref="M18">_xlfn.IFS(Q18=1,SUM($E$7:G18),Q18&lt;&gt;1,"")</f>
        <v>4392</v>
      </c>
      <c r="N18" cm="1">
        <f t="array" ref="N18">_xlfn.IFS(Q18=1,COUNT($E$7:G18),Q18&lt;&gt;1,"")</f>
        <v>33</v>
      </c>
      <c r="O18">
        <f>IF(Q18=1,ROUND(AVERAGE($E$7:G18),2),"")</f>
        <v>133.09</v>
      </c>
      <c r="P18" t="str" cm="1">
        <f t="array" ref="P18">_xlfn.IFS(Q18&lt;&gt;1,"",SUM($Q$7:Q18)=1,1,SUM($Q$7:Q18)&lt;&gt;1,"")</f>
        <v/>
      </c>
      <c r="Q18">
        <f t="shared" si="7"/>
        <v>1</v>
      </c>
      <c r="R18">
        <f t="shared" si="4"/>
        <v>478</v>
      </c>
      <c r="S18" cm="1">
        <f t="array" ref="S18">_xlfn.IFS(E18=$X$5,E18,F18=$X$5,F18,G18=$X$5,G18,$A$7=1,"")</f>
        <v>199</v>
      </c>
      <c r="T18">
        <f t="shared" si="5"/>
        <v>748</v>
      </c>
      <c r="U18" cm="1">
        <f t="array" ref="U18">_xlfn.IFS(W18=$X$6,W18,X18=$X$6,X18,Y18=$X$6,Y18,$A$7=1,"")</f>
        <v>289</v>
      </c>
      <c r="W18" cm="1">
        <f t="array" ref="W18">_xlfn.IFS(AND(Q18=1,COUNT($E$7:G18)&gt;hcpng),E18+D18,$A$7=1," ")</f>
        <v>252</v>
      </c>
      <c r="X18" cm="1">
        <f t="array" ref="X18">_xlfn.IFS(AND(Q18=1,COUNT($E$7:G18)&gt;hcpng),F18+D18,$A$7=1," ")</f>
        <v>289</v>
      </c>
      <c r="Y18" cm="1">
        <f t="array" ref="Y18">_xlfn.IFS(AND(Q18=1,COUNT($E$7:G18)&gt;hcpng),G18+D18,$A$7=1," ")</f>
        <v>207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133</v>
      </c>
      <c r="D19" s="15" cm="1">
        <f t="array" ref="D19">_xlfn.IFS(Q19&lt;&gt;1,"",Q19=1,TRUNC((HCPB-C19)*HCPPC))</f>
        <v>87</v>
      </c>
      <c r="E19" s="13">
        <v>120</v>
      </c>
      <c r="F19" s="13">
        <v>123</v>
      </c>
      <c r="G19" s="13">
        <v>143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386</v>
      </c>
      <c r="J19">
        <f t="shared" si="2"/>
        <v>128</v>
      </c>
      <c r="K19" cm="1">
        <f t="array" ref="K19">_xlfn.IFS(Q19&lt;&gt;1,"",Q19=1,I19+(3*D19))</f>
        <v>647</v>
      </c>
      <c r="L19" cm="1">
        <f t="array" ref="L19">_xlfn.IFS(Q19&lt;&gt;1,"",COUNT($E$7:G19)&lt;=hcpng,"",COUNT($E$7:G19)&gt;=hcpng,K19)</f>
        <v>647</v>
      </c>
      <c r="M19" cm="1">
        <f t="array" ref="M19">_xlfn.IFS(Q19=1,SUM($E$7:G19),Q19&lt;&gt;1,"")</f>
        <v>4778</v>
      </c>
      <c r="N19" cm="1">
        <f t="array" ref="N19">_xlfn.IFS(Q19=1,COUNT($E$7:G19),Q19&lt;&gt;1,"")</f>
        <v>36</v>
      </c>
      <c r="O19">
        <f>IF(Q19=1,ROUND(AVERAGE($E$7:G19),2),"")</f>
        <v>132.72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207</v>
      </c>
      <c r="X19" cm="1">
        <f t="array" ref="X19">_xlfn.IFS(AND(Q19=1,COUNT($E$7:G19)&gt;hcpng),F19+D19,$A$7=1," ")</f>
        <v>210</v>
      </c>
      <c r="Y19" cm="1">
        <f t="array" ref="Y19">_xlfn.IFS(AND(Q19=1,COUNT($E$7:G19)&gt;hcpng),G19+D19,$A$7=1," ")</f>
        <v>230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132</v>
      </c>
      <c r="D20" s="15" cm="1">
        <f t="array" ref="D20">_xlfn.IFS(Q20&lt;&gt;1,"",Q20=1,TRUNC((HCPB-C20)*HCPPC))</f>
        <v>88</v>
      </c>
      <c r="E20" s="13">
        <v>113</v>
      </c>
      <c r="F20" s="13">
        <v>142</v>
      </c>
      <c r="G20" s="13">
        <v>146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401</v>
      </c>
      <c r="J20">
        <f t="shared" si="2"/>
        <v>133</v>
      </c>
      <c r="K20" cm="1">
        <f t="array" ref="K20">_xlfn.IFS(Q20&lt;&gt;1,"",Q20=1,I20+(3*D20))</f>
        <v>665</v>
      </c>
      <c r="L20" cm="1">
        <f t="array" ref="L20">_xlfn.IFS(Q20&lt;&gt;1,"",COUNT($E$7:G20)&lt;=hcpng,"",COUNT($E$7:G20)&gt;=hcpng,K20)</f>
        <v>665</v>
      </c>
      <c r="M20" cm="1">
        <f t="array" ref="M20">_xlfn.IFS(Q20=1,SUM($E$7:G20),Q20&lt;&gt;1,"")</f>
        <v>5179</v>
      </c>
      <c r="N20" cm="1">
        <f t="array" ref="N20">_xlfn.IFS(Q20=1,COUNT($E$7:G20),Q20&lt;&gt;1,"")</f>
        <v>39</v>
      </c>
      <c r="O20">
        <f>IF(Q20=1,ROUND(AVERAGE($E$7:G20),2),"")</f>
        <v>132.79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201</v>
      </c>
      <c r="X20" cm="1">
        <f t="array" ref="X20">_xlfn.IFS(AND(Q20=1,COUNT($E$7:G20)&gt;hcpng),F20+D20,$A$7=1," ")</f>
        <v>230</v>
      </c>
      <c r="Y20" cm="1">
        <f t="array" ref="Y20">_xlfn.IFS(AND(Q20=1,COUNT($E$7:G20)&gt;hcpng),G20+D20,$A$7=1," ")</f>
        <v>234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132</v>
      </c>
      <c r="D21" s="15" cm="1">
        <f t="array" ref="D21">_xlfn.IFS(Q21&lt;&gt;1,"",Q21=1,TRUNC((HCPB-C21)*HCPPC))</f>
        <v>88</v>
      </c>
      <c r="E21" s="13">
        <v>117</v>
      </c>
      <c r="F21" s="13">
        <v>127</v>
      </c>
      <c r="G21" s="13">
        <v>148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392</v>
      </c>
      <c r="J21">
        <f t="shared" si="2"/>
        <v>130</v>
      </c>
      <c r="K21" cm="1">
        <f t="array" ref="K21">_xlfn.IFS(Q21&lt;&gt;1,"",Q21=1,I21+(3*D21))</f>
        <v>656</v>
      </c>
      <c r="L21" cm="1">
        <f t="array" ref="L21">_xlfn.IFS(Q21&lt;&gt;1,"",COUNT($E$7:G21)&lt;=hcpng,"",COUNT($E$7:G21)&gt;=hcpng,K21)</f>
        <v>656</v>
      </c>
      <c r="M21" cm="1">
        <f t="array" ref="M21">_xlfn.IFS(Q21=1,SUM($E$7:G21),Q21&lt;&gt;1,"")</f>
        <v>5571</v>
      </c>
      <c r="N21" cm="1">
        <f t="array" ref="N21">_xlfn.IFS(Q21=1,COUNT($E$7:G21),Q21&lt;&gt;1,"")</f>
        <v>42</v>
      </c>
      <c r="O21">
        <f>IF(Q21=1,ROUND(AVERAGE($E$7:G21),2),"")</f>
        <v>132.63999999999999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205</v>
      </c>
      <c r="X21" cm="1">
        <f t="array" ref="X21">_xlfn.IFS(AND(Q21=1,COUNT($E$7:G21)&gt;hcpng),F21+D21,$A$7=1," ")</f>
        <v>215</v>
      </c>
      <c r="Y21" cm="1">
        <f t="array" ref="Y21">_xlfn.IFS(AND(Q21=1,COUNT($E$7:G21)&gt;hcpng),G21+D21,$A$7=1," ")</f>
        <v>236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132</v>
      </c>
      <c r="D22" s="15" cm="1">
        <f t="array" ref="D22">_xlfn.IFS(Q22&lt;&gt;1,"",Q22=1,TRUNC((HCPB-C22)*HCPPC))</f>
        <v>88</v>
      </c>
      <c r="E22" s="13">
        <v>128</v>
      </c>
      <c r="F22" s="13">
        <v>156</v>
      </c>
      <c r="G22" s="13">
        <v>150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434</v>
      </c>
      <c r="J22">
        <f t="shared" si="2"/>
        <v>144</v>
      </c>
      <c r="K22" cm="1">
        <f t="array" ref="K22">_xlfn.IFS(Q22&lt;&gt;1,"",Q22=1,I22+(3*D22))</f>
        <v>698</v>
      </c>
      <c r="L22" cm="1">
        <f t="array" ref="L22">_xlfn.IFS(Q22&lt;&gt;1,"",COUNT($E$7:G22)&lt;=hcpng,"",COUNT($E$7:G22)&gt;=hcpng,K22)</f>
        <v>698</v>
      </c>
      <c r="M22" cm="1">
        <f t="array" ref="M22">_xlfn.IFS(Q22=1,SUM($E$7:G22),Q22&lt;&gt;1,"")</f>
        <v>6005</v>
      </c>
      <c r="N22" cm="1">
        <f t="array" ref="N22">_xlfn.IFS(Q22=1,COUNT($E$7:G22),Q22&lt;&gt;1,"")</f>
        <v>45</v>
      </c>
      <c r="O22">
        <f>IF(Q22=1,ROUND(AVERAGE($E$7:G22),2),"")</f>
        <v>133.44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216</v>
      </c>
      <c r="X22" cm="1">
        <f t="array" ref="X22">_xlfn.IFS(AND(Q22=1,COUNT($E$7:G22)&gt;hcpng),F22+D22,$A$7=1," ")</f>
        <v>244</v>
      </c>
      <c r="Y22" cm="1">
        <f t="array" ref="Y22">_xlfn.IFS(AND(Q22=1,COUNT($E$7:G22)&gt;hcpng),G22+D22,$A$7=1," ")</f>
        <v>238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5" t="str" cm="1">
        <f t="array" ref="D23">_xlfn.IFS(Q23&lt;&gt;1,"",Q23=1,TRUNC((HCPB-C23)*HCPPC))</f>
        <v/>
      </c>
      <c r="E23" s="13"/>
      <c r="F23" s="13"/>
      <c r="G23" s="13"/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1"/>
        <v/>
      </c>
      <c r="J23" t="str">
        <f t="shared" si="2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7"/>
        <v/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6"/>
        <v>0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133</v>
      </c>
      <c r="D25" s="15" cm="1">
        <f t="array" ref="D25">_xlfn.IFS(Q25&lt;&gt;1,"",Q25=1,TRUNC((HCPB-C25)*HCPPC))</f>
        <v>87</v>
      </c>
      <c r="E25" s="13">
        <v>139</v>
      </c>
      <c r="F25" s="13">
        <v>132</v>
      </c>
      <c r="G25" s="13">
        <v>139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410</v>
      </c>
      <c r="J25">
        <f t="shared" si="2"/>
        <v>136</v>
      </c>
      <c r="K25" cm="1">
        <f t="array" ref="K25">_xlfn.IFS(Q25&lt;&gt;1,"",Q25=1,I25+(3*D25))</f>
        <v>671</v>
      </c>
      <c r="L25" cm="1">
        <f t="array" ref="L25">_xlfn.IFS(Q25&lt;&gt;1,"",COUNT($E$7:G25)&lt;=hcpng,"",COUNT($E$7:G25)&gt;=hcpng,K25)</f>
        <v>671</v>
      </c>
      <c r="M25" cm="1">
        <f t="array" ref="M25">_xlfn.IFS(Q25=1,SUM($E$7:G25),Q25&lt;&gt;1,"")</f>
        <v>6415</v>
      </c>
      <c r="N25" cm="1">
        <f t="array" ref="N25">_xlfn.IFS(Q25=1,COUNT($E$7:G25),Q25&lt;&gt;1,"")</f>
        <v>48</v>
      </c>
      <c r="O25">
        <f>IF(Q25=1,ROUND(AVERAGE($E$7:G25),2),"")</f>
        <v>133.65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226</v>
      </c>
      <c r="X25" cm="1">
        <f t="array" ref="X25">_xlfn.IFS(AND(Q25=1,COUNT($E$7:G25)&gt;hcpng),F25+D25,$A$7=1," ")</f>
        <v>219</v>
      </c>
      <c r="Y25" cm="1">
        <f t="array" ref="Y25">_xlfn.IFS(AND(Q25=1,COUNT($E$7:G25)&gt;hcpng),G25+D25,$A$7=1," ")</f>
        <v>226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133</v>
      </c>
      <c r="D26" s="15" cm="1">
        <f t="array" ref="D26">_xlfn.IFS(Q26&lt;&gt;1,"",Q26=1,TRUNC((HCPB-C26)*HCPPC))</f>
        <v>87</v>
      </c>
      <c r="E26" s="13">
        <v>147</v>
      </c>
      <c r="F26" s="13">
        <v>158</v>
      </c>
      <c r="G26" s="13">
        <v>125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430</v>
      </c>
      <c r="J26">
        <f t="shared" si="2"/>
        <v>143</v>
      </c>
      <c r="K26" cm="1">
        <f t="array" ref="K26">_xlfn.IFS(Q26&lt;&gt;1,"",Q26=1,I26+(3*D26))</f>
        <v>691</v>
      </c>
      <c r="L26" cm="1">
        <f t="array" ref="L26">_xlfn.IFS(Q26&lt;&gt;1,"",COUNT($E$7:G26)&lt;=hcpng,"",COUNT($E$7:G26)&gt;=hcpng,K26)</f>
        <v>691</v>
      </c>
      <c r="M26" cm="1">
        <f t="array" ref="M26">_xlfn.IFS(Q26=1,SUM($E$7:G26),Q26&lt;&gt;1,"")</f>
        <v>6845</v>
      </c>
      <c r="N26" cm="1">
        <f t="array" ref="N26">_xlfn.IFS(Q26=1,COUNT($E$7:G26),Q26&lt;&gt;1,"")</f>
        <v>51</v>
      </c>
      <c r="O26">
        <f>IF(Q26=1,ROUND(AVERAGE($E$7:G26),2),"")</f>
        <v>134.22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234</v>
      </c>
      <c r="X26" cm="1">
        <f t="array" ref="X26">_xlfn.IFS(AND(Q26=1,COUNT($E$7:G26)&gt;hcpng),F26+D26,$A$7=1," ")</f>
        <v>245</v>
      </c>
      <c r="Y26" cm="1">
        <f t="array" ref="Y26">_xlfn.IFS(AND(Q26=1,COUNT($E$7:G26)&gt;hcpng),G26+D26,$A$7=1," ")</f>
        <v>212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134</v>
      </c>
      <c r="D27" s="15" cm="1">
        <f t="array" ref="D27">_xlfn.IFS(Q27&lt;&gt;1,"",Q27=1,TRUNC((HCPB-C27)*HCPPC))</f>
        <v>86</v>
      </c>
      <c r="E27" s="13">
        <v>103</v>
      </c>
      <c r="F27" s="13">
        <v>145</v>
      </c>
      <c r="G27" s="13">
        <v>143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391</v>
      </c>
      <c r="J27">
        <f t="shared" si="2"/>
        <v>130</v>
      </c>
      <c r="K27" cm="1">
        <f t="array" ref="K27">_xlfn.IFS(Q27&lt;&gt;1,"",Q27=1,I27+(3*D27))</f>
        <v>649</v>
      </c>
      <c r="L27" cm="1">
        <f t="array" ref="L27">_xlfn.IFS(Q27&lt;&gt;1,"",COUNT($E$7:G27)&lt;=hcpng,"",COUNT($E$7:G27)&gt;=hcpng,K27)</f>
        <v>649</v>
      </c>
      <c r="M27" cm="1">
        <f t="array" ref="M27">_xlfn.IFS(Q27=1,SUM($E$7:G27),Q27&lt;&gt;1,"")</f>
        <v>7236</v>
      </c>
      <c r="N27" cm="1">
        <f t="array" ref="N27">_xlfn.IFS(Q27=1,COUNT($E$7:G27),Q27&lt;&gt;1,"")</f>
        <v>54</v>
      </c>
      <c r="O27">
        <f>IF(Q27=1,ROUND(AVERAGE($E$7:G27),2),"")</f>
        <v>134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189</v>
      </c>
      <c r="X27" cm="1">
        <f t="array" ref="X27">_xlfn.IFS(AND(Q27=1,COUNT($E$7:G27)&gt;hcpng),F27+D27,$A$7=1," ")</f>
        <v>231</v>
      </c>
      <c r="Y27" cm="1">
        <f t="array" ref="Y27">_xlfn.IFS(AND(Q27=1,COUNT($E$7:G27)&gt;hcpng),G27+D27,$A$7=1," ")</f>
        <v>229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134</v>
      </c>
      <c r="D28" s="15" cm="1">
        <f t="array" ref="D28">_xlfn.IFS(Q28&lt;&gt;1,"",Q28=1,TRUNC((HCPB-C28)*HCPPC))</f>
        <v>86</v>
      </c>
      <c r="E28" s="13">
        <v>136</v>
      </c>
      <c r="F28" s="13">
        <v>136</v>
      </c>
      <c r="G28" s="13">
        <v>159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1"/>
        <v>431</v>
      </c>
      <c r="J28">
        <f t="shared" si="2"/>
        <v>143</v>
      </c>
      <c r="K28" cm="1">
        <f t="array" ref="K28">_xlfn.IFS(Q28&lt;&gt;1,"",Q28=1,I28+(3*D28))</f>
        <v>689</v>
      </c>
      <c r="L28" cm="1">
        <f t="array" ref="L28">_xlfn.IFS(Q28&lt;&gt;1,"",COUNT($E$7:G28)&lt;=hcpng,"",COUNT($E$7:G28)&gt;=hcpng,K28)</f>
        <v>689</v>
      </c>
      <c r="M28" cm="1">
        <f t="array" ref="M28">_xlfn.IFS(Q28=1,SUM($E$7:G28),Q28&lt;&gt;1,"")</f>
        <v>7667</v>
      </c>
      <c r="N28" cm="1">
        <f t="array" ref="N28">_xlfn.IFS(Q28=1,COUNT($E$7:G28),Q28&lt;&gt;1,"")</f>
        <v>57</v>
      </c>
      <c r="O28">
        <f>IF(Q28=1,ROUND(AVERAGE($E$7:G28),2),"")</f>
        <v>134.51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222</v>
      </c>
      <c r="X28" cm="1">
        <f t="array" ref="X28">_xlfn.IFS(AND(Q28=1,COUNT($E$7:G28)&gt;hcpng),F28+D28,$A$7=1," ")</f>
        <v>222</v>
      </c>
      <c r="Y28" cm="1">
        <f t="array" ref="Y28">_xlfn.IFS(AND(Q28=1,COUNT($E$7:G28)&gt;hcpng),G28+D28,$A$7=1," ")</f>
        <v>245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134</v>
      </c>
      <c r="D29" s="15" cm="1">
        <f t="array" ref="D29">_xlfn.IFS(Q29&lt;&gt;1,"",Q29=1,TRUNC((HCPB-C29)*HCPPC))</f>
        <v>86</v>
      </c>
      <c r="E29" s="13">
        <v>121</v>
      </c>
      <c r="F29" s="13">
        <v>122</v>
      </c>
      <c r="G29" s="13">
        <v>135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378</v>
      </c>
      <c r="J29">
        <f t="shared" si="2"/>
        <v>126</v>
      </c>
      <c r="K29" cm="1">
        <f t="array" ref="K29">_xlfn.IFS(Q29&lt;&gt;1,"",Q29=1,I29+(3*D29))</f>
        <v>636</v>
      </c>
      <c r="L29" cm="1">
        <f t="array" ref="L29">_xlfn.IFS(Q29&lt;&gt;1,"",COUNT($E$7:G29)&lt;=hcpng,"",COUNT($E$7:G29)&gt;=hcpng,K29)</f>
        <v>636</v>
      </c>
      <c r="M29" cm="1">
        <f t="array" ref="M29">_xlfn.IFS(Q29=1,SUM($E$7:G29),Q29&lt;&gt;1,"")</f>
        <v>8045</v>
      </c>
      <c r="N29" cm="1">
        <f t="array" ref="N29">_xlfn.IFS(Q29=1,COUNT($E$7:G29),Q29&lt;&gt;1,"")</f>
        <v>60</v>
      </c>
      <c r="O29">
        <f>IF(Q29=1,ROUND(AVERAGE($E$7:G29),2),"")</f>
        <v>134.08000000000001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207</v>
      </c>
      <c r="X29" cm="1">
        <f t="array" ref="X29">_xlfn.IFS(AND(Q29=1,COUNT($E$7:G29)&gt;hcpng),F29+D29,$A$7=1," ")</f>
        <v>208</v>
      </c>
      <c r="Y29" cm="1">
        <f t="array" ref="Y29">_xlfn.IFS(AND(Q29=1,COUNT($E$7:G29)&gt;hcpng),G29+D29,$A$7=1," ")</f>
        <v>221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134</v>
      </c>
      <c r="D30" s="15" cm="1">
        <f t="array" ref="D30">_xlfn.IFS(Q30&lt;&gt;1,"",Q30=1,TRUNC((HCPB-C30)*HCPPC))</f>
        <v>86</v>
      </c>
      <c r="E30" s="13">
        <v>128</v>
      </c>
      <c r="F30" s="13">
        <v>142</v>
      </c>
      <c r="G30" s="13">
        <v>112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382</v>
      </c>
      <c r="J30">
        <f t="shared" si="2"/>
        <v>127</v>
      </c>
      <c r="K30" cm="1">
        <f t="array" ref="K30">_xlfn.IFS(Q30&lt;&gt;1,"",Q30=1,I30+(3*D30))</f>
        <v>640</v>
      </c>
      <c r="L30" cm="1">
        <f t="array" ref="L30">_xlfn.IFS(Q30&lt;&gt;1,"",COUNT($E$7:G30)&lt;=hcpng,"",COUNT($E$7:G30)&gt;=hcpng,K30)</f>
        <v>640</v>
      </c>
      <c r="M30" cm="1">
        <f t="array" ref="M30">_xlfn.IFS(Q30=1,SUM($E$7:G30),Q30&lt;&gt;1,"")</f>
        <v>8427</v>
      </c>
      <c r="N30" cm="1">
        <f t="array" ref="N30">_xlfn.IFS(Q30=1,COUNT($E$7:G30),Q30&lt;&gt;1,"")</f>
        <v>63</v>
      </c>
      <c r="O30">
        <f>IF(Q30=1,ROUND(AVERAGE($E$7:G30),2),"")</f>
        <v>133.76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214</v>
      </c>
      <c r="X30" cm="1">
        <f t="array" ref="X30">_xlfn.IFS(AND(Q30=1,COUNT($E$7:G30)&gt;hcpng),F30+D30,$A$7=1," ")</f>
        <v>228</v>
      </c>
      <c r="Y30" cm="1">
        <f t="array" ref="Y30">_xlfn.IFS(AND(Q30=1,COUNT($E$7:G30)&gt;hcpng),G30+D30,$A$7=1," ")</f>
        <v>198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5" t="str" cm="1">
        <f t="array" ref="D31">_xlfn.IFS(Q31&lt;&gt;1,"",Q31=1,TRUNC((HCPB-C31)*HCPPC))</f>
        <v/>
      </c>
      <c r="E31" s="13"/>
      <c r="F31" s="13"/>
      <c r="G31" s="13"/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1"/>
        <v/>
      </c>
      <c r="J31" t="str">
        <f t="shared" si="2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7"/>
        <v/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6"/>
        <v>0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133</v>
      </c>
      <c r="D32" s="15" cm="1">
        <f t="array" ref="D32">_xlfn.IFS(Q32&lt;&gt;1,"",Q32=1,TRUNC((HCPB-C32)*HCPPC))</f>
        <v>87</v>
      </c>
      <c r="E32" s="13">
        <v>141</v>
      </c>
      <c r="F32" s="13">
        <v>137</v>
      </c>
      <c r="G32" s="13">
        <v>95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373</v>
      </c>
      <c r="J32">
        <f t="shared" si="2"/>
        <v>124</v>
      </c>
      <c r="K32" cm="1">
        <f t="array" ref="K32">_xlfn.IFS(Q32&lt;&gt;1,"",Q32=1,I32+(3*D32))</f>
        <v>634</v>
      </c>
      <c r="L32" cm="1">
        <f t="array" ref="L32">_xlfn.IFS(Q32&lt;&gt;1,"",COUNT($E$7:G32)&lt;=hcpng,"",COUNT($E$7:G32)&gt;=hcpng,K32)</f>
        <v>634</v>
      </c>
      <c r="M32" cm="1">
        <f t="array" ref="M32">_xlfn.IFS(Q32=1,SUM($E$7:G32),Q32&lt;&gt;1,"")</f>
        <v>8800</v>
      </c>
      <c r="N32" cm="1">
        <f t="array" ref="N32">_xlfn.IFS(Q32=1,COUNT($E$7:G32),Q32&lt;&gt;1,"")</f>
        <v>66</v>
      </c>
      <c r="O32">
        <f>IF(Q32=1,ROUND(AVERAGE($E$7:G32),2),"")</f>
        <v>133.33000000000001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228</v>
      </c>
      <c r="X32" cm="1">
        <f t="array" ref="X32">_xlfn.IFS(AND(Q32=1,COUNT($E$7:G32)&gt;hcpng),F32+D32,$A$7=1," ")</f>
        <v>224</v>
      </c>
      <c r="Y32" cm="1">
        <f t="array" ref="Y32">_xlfn.IFS(AND(Q32=1,COUNT($E$7:G32)&gt;hcpng),G32+D32,$A$7=1," ")</f>
        <v>182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133</v>
      </c>
      <c r="D33" s="15" cm="1">
        <f t="array" ref="D33">_xlfn.IFS(Q33&lt;&gt;1,"",Q33=1,TRUNC((HCPB-C33)*HCPPC))</f>
        <v>87</v>
      </c>
      <c r="E33" s="13">
        <v>153</v>
      </c>
      <c r="F33" s="13">
        <v>153</v>
      </c>
      <c r="G33" s="13">
        <v>152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1"/>
        <v>458</v>
      </c>
      <c r="J33">
        <f t="shared" si="2"/>
        <v>152</v>
      </c>
      <c r="K33" cm="1">
        <f t="array" ref="K33">_xlfn.IFS(Q33&lt;&gt;1,"",Q33=1,I33+(3*D33))</f>
        <v>719</v>
      </c>
      <c r="L33" cm="1">
        <f t="array" ref="L33">_xlfn.IFS(Q33&lt;&gt;1,"",COUNT($E$7:G33)&lt;=hcpng,"",COUNT($E$7:G33)&gt;=hcpng,K33)</f>
        <v>719</v>
      </c>
      <c r="M33" cm="1">
        <f t="array" ref="M33">_xlfn.IFS(Q33=1,SUM($E$7:G33),Q33&lt;&gt;1,"")</f>
        <v>9258</v>
      </c>
      <c r="N33" cm="1">
        <f t="array" ref="N33">_xlfn.IFS(Q33=1,COUNT($E$7:G33),Q33&lt;&gt;1,"")</f>
        <v>69</v>
      </c>
      <c r="O33">
        <f>IF(Q33=1,ROUND(AVERAGE($E$7:G33),2),"")</f>
        <v>134.16999999999999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240</v>
      </c>
      <c r="X33" cm="1">
        <f t="array" ref="X33">_xlfn.IFS(AND(Q33=1,COUNT($E$7:G33)&gt;hcpng),F33+D33,$A$7=1," ")</f>
        <v>240</v>
      </c>
      <c r="Y33" cm="1">
        <f t="array" ref="Y33">_xlfn.IFS(AND(Q33=1,COUNT($E$7:G33)&gt;hcpng),G33+D33,$A$7=1," ")</f>
        <v>239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5" t="str" cm="1">
        <f t="array" ref="D34">_xlfn.IFS(Q34&lt;&gt;1,"",Q34=1,TRUNC((HCPB-C34)*HCPPC))</f>
        <v/>
      </c>
      <c r="E34" s="13"/>
      <c r="F34" s="13"/>
      <c r="G34" s="13"/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1"/>
        <v/>
      </c>
      <c r="J34" t="str">
        <f t="shared" si="2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7"/>
        <v/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6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134</v>
      </c>
      <c r="D35" s="15" cm="1">
        <f t="array" ref="D35">_xlfn.IFS(Q35&lt;&gt;1,"",Q35=1,TRUNC((HCPB-C35)*HCPPC))</f>
        <v>86</v>
      </c>
      <c r="E35" s="13">
        <v>126</v>
      </c>
      <c r="F35" s="13">
        <v>155</v>
      </c>
      <c r="G35" s="13">
        <v>137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418</v>
      </c>
      <c r="J35">
        <f t="shared" si="2"/>
        <v>139</v>
      </c>
      <c r="K35" cm="1">
        <f t="array" ref="K35">_xlfn.IFS(Q35&lt;&gt;1,"",Q35=1,I35+(3*D35))</f>
        <v>676</v>
      </c>
      <c r="L35" cm="1">
        <f t="array" ref="L35">_xlfn.IFS(Q35&lt;&gt;1,"",COUNT($E$7:G35)&lt;=hcpng,"",COUNT($E$7:G35)&gt;=hcpng,K35)</f>
        <v>676</v>
      </c>
      <c r="M35" cm="1">
        <f t="array" ref="M35">_xlfn.IFS(Q35=1,SUM($E$7:G35),Q35&lt;&gt;1,"")</f>
        <v>9676</v>
      </c>
      <c r="N35" cm="1">
        <f t="array" ref="N35">_xlfn.IFS(Q35=1,COUNT($E$7:G35),Q35&lt;&gt;1,"")</f>
        <v>72</v>
      </c>
      <c r="O35">
        <f>IF(Q35=1,ROUND(AVERAGE($E$7:G35),2),"")</f>
        <v>134.38999999999999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212</v>
      </c>
      <c r="X35" cm="1">
        <f t="array" ref="X35">_xlfn.IFS(AND(Q35=1,COUNT($E$7:G35)&gt;hcpng),F35+D35,$A$7=1," ")</f>
        <v>241</v>
      </c>
      <c r="Y35" cm="1">
        <f t="array" ref="Y35">_xlfn.IFS(AND(Q35=1,COUNT($E$7:G35)&gt;hcpng),G35+D35,$A$7=1," ")</f>
        <v>223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134</v>
      </c>
      <c r="D36" s="15" cm="1">
        <f t="array" ref="D36">_xlfn.IFS(Q36&lt;&gt;1,"",Q36=1,TRUNC((HCPB-C36)*HCPPC))</f>
        <v>86</v>
      </c>
      <c r="E36" s="13">
        <v>142</v>
      </c>
      <c r="F36" s="13">
        <v>132</v>
      </c>
      <c r="G36" s="13">
        <v>142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416</v>
      </c>
      <c r="J36">
        <f t="shared" si="2"/>
        <v>138</v>
      </c>
      <c r="K36" cm="1">
        <f t="array" ref="K36">_xlfn.IFS(Q36&lt;&gt;1,"",Q36=1,I36+(3*D36))</f>
        <v>674</v>
      </c>
      <c r="L36" cm="1">
        <f t="array" ref="L36">_xlfn.IFS(Q36&lt;&gt;1,"",COUNT($E$7:G36)&lt;=hcpng,"",COUNT($E$7:G36)&gt;=hcpng,K36)</f>
        <v>674</v>
      </c>
      <c r="M36" cm="1">
        <f t="array" ref="M36">_xlfn.IFS(Q36=1,SUM($E$7:G36),Q36&lt;&gt;1,"")</f>
        <v>10092</v>
      </c>
      <c r="N36" cm="1">
        <f t="array" ref="N36">_xlfn.IFS(Q36=1,COUNT($E$7:G36),Q36&lt;&gt;1,"")</f>
        <v>75</v>
      </c>
      <c r="O36">
        <f>IF(Q36=1,ROUND(AVERAGE($E$7:G36),2),"")</f>
        <v>134.56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228</v>
      </c>
      <c r="X36" cm="1">
        <f t="array" ref="X36">_xlfn.IFS(AND(Q36=1,COUNT($E$7:G36)&gt;hcpng),F36+D36,$A$7=1," ")</f>
        <v>218</v>
      </c>
      <c r="Y36" cm="1">
        <f t="array" ref="Y36">_xlfn.IFS(AND(Q36=1,COUNT($E$7:G36)&gt;hcpng),G36+D36,$A$7=1," ")</f>
        <v>228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126.72</v>
      </c>
      <c r="F37" s="69">
        <f>IF(COUNT(F7:F36)&gt;=1,ROUND(SUM(F7:F36)/COUNT(F7:F36),2),"")</f>
        <v>140.91999999999999</v>
      </c>
      <c r="G37" s="69">
        <f>IF(COUNT(G7:G36)&gt;=1,ROUND(SUM(G7:G36)/COUNT(G7:G36),2),"")</f>
        <v>136.04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>X</v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77" priority="2">
      <formula>MOD(ROW(),2)=0</formula>
    </cfRule>
  </conditionalFormatting>
  <conditionalFormatting sqref="E7:G36">
    <cfRule type="expression" dxfId="76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9D787-43A6-46DE-A2D9-741876DCC7EA}">
  <sheetPr codeName="Sheet34"/>
  <dimension ref="A1:AB73"/>
  <sheetViews>
    <sheetView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12</v>
      </c>
      <c r="AB2" t="s">
        <v>72</v>
      </c>
    </row>
    <row r="3" spans="1:28" ht="14.45" customHeight="1" x14ac:dyDescent="0.25">
      <c r="A3" s="6" t="s">
        <v>7</v>
      </c>
      <c r="B3" s="22" t="s">
        <v>128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YES</v>
      </c>
      <c r="K3" t="str" cm="1">
        <f t="array" ref="K3">_xlfn.IFS(MAX(PA)&gt;B2,"",AND(SUM(Q7:Q36)&lt;30,SUM(Q7:Q36)=B2),"So Far",SUM(Q7:Q36)=30,"Good",SUM(Q7:Q36)&lt;&gt;B2,"")</f>
        <v>Good</v>
      </c>
      <c r="AB3" s="3" t="s">
        <v>75</v>
      </c>
    </row>
    <row r="4" spans="1:28" ht="14.45" customHeight="1" x14ac:dyDescent="0.25">
      <c r="A4" s="12" t="s">
        <v>30</v>
      </c>
      <c r="B4" s="21">
        <v>157</v>
      </c>
      <c r="C4" s="6"/>
      <c r="D4" s="6"/>
      <c r="E4" s="6"/>
      <c r="F4" s="6"/>
      <c r="G4" s="6"/>
      <c r="W4" s="3" t="s">
        <v>33</v>
      </c>
      <c r="X4">
        <f>MAX(I7:I36)</f>
        <v>566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222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297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157</v>
      </c>
      <c r="D7" s="15" cm="1">
        <f t="array" ref="D7">_xlfn.IFS(Q7&lt;&gt;1,"",Q7=1,TRUNC((HCPB-C7)*HCPPC))</f>
        <v>65</v>
      </c>
      <c r="E7" s="13">
        <v>152</v>
      </c>
      <c r="F7" s="13">
        <v>145</v>
      </c>
      <c r="G7" s="13">
        <v>105</v>
      </c>
      <c r="H7" s="16"/>
      <c r="I7">
        <f>IF(Q7=1,SUM(E7:G7),"")</f>
        <v>402</v>
      </c>
      <c r="J7">
        <f>IF(Q7=1,TRUNC(AVERAGE(E7:G7),0),"")</f>
        <v>134</v>
      </c>
      <c r="K7" cm="1">
        <f t="array" ref="K7">_xlfn.IFS(Q7&lt;&gt;1,"",Q7=1,I7+(3*D7))</f>
        <v>597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402</v>
      </c>
      <c r="N7" cm="1">
        <f t="array" ref="N7">_xlfn.IFS(Q7=1,COUNT($E$7:G7),Q7&lt;&gt;1,"")</f>
        <v>3</v>
      </c>
      <c r="O7">
        <f>IF(Q7=1,ROUND(AVERAGE($E$7:G7),2),"")</f>
        <v>134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157</v>
      </c>
      <c r="D8" s="15" cm="1">
        <f t="array" ref="D8">_xlfn.IFS(Q8&lt;&gt;1,"",Q8=1,TRUNC((HCPB-C8)*HCPPC))</f>
        <v>65</v>
      </c>
      <c r="E8" s="13">
        <v>115</v>
      </c>
      <c r="F8" s="13">
        <v>174</v>
      </c>
      <c r="G8" s="13">
        <v>154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443</v>
      </c>
      <c r="J8">
        <f t="shared" ref="J8:J36" si="2">IF(Q8=1,TRUNC(AVERAGE(E8:G8),0),"")</f>
        <v>147</v>
      </c>
      <c r="K8" cm="1">
        <f t="array" ref="K8">_xlfn.IFS(Q8&lt;&gt;1,"",Q8=1,I8+(3*D8))</f>
        <v>638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845</v>
      </c>
      <c r="N8" cm="1">
        <f t="array" ref="N8">_xlfn.IFS(Q8=1,COUNT($E$7:G8),Q8&lt;&gt;1,"")</f>
        <v>6</v>
      </c>
      <c r="O8">
        <f>IF(Q8=1,ROUND(AVERAGE($E$7:G8),2),"")</f>
        <v>140.83000000000001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157</v>
      </c>
      <c r="D9" s="15" cm="1">
        <f t="array" ref="D9">_xlfn.IFS(Q9&lt;&gt;1,"",Q9=1,TRUNC((HCPB-C9)*HCPPC))</f>
        <v>65</v>
      </c>
      <c r="E9" s="13">
        <v>126</v>
      </c>
      <c r="F9" s="13">
        <v>163</v>
      </c>
      <c r="G9" s="13">
        <v>158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447</v>
      </c>
      <c r="J9">
        <f t="shared" si="2"/>
        <v>149</v>
      </c>
      <c r="K9" cm="1">
        <f t="array" ref="K9">_xlfn.IFS(Q9&lt;&gt;1,"",Q9=1,I9+(3*D9))</f>
        <v>642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1292</v>
      </c>
      <c r="N9" cm="1">
        <f t="array" ref="N9">_xlfn.IFS(Q9=1,COUNT($E$7:G9),Q9&lt;&gt;1,"")</f>
        <v>9</v>
      </c>
      <c r="O9">
        <f>IF(Q9=1,ROUND(AVERAGE($E$7:G9),2),"")</f>
        <v>143.56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143</v>
      </c>
      <c r="D10" s="15" cm="1">
        <f t="array" ref="D10">_xlfn.IFS(Q10&lt;&gt;1,"",Q10=1,TRUNC((HCPB-C10)*HCPPC))</f>
        <v>78</v>
      </c>
      <c r="E10" s="13">
        <v>151</v>
      </c>
      <c r="F10" s="13">
        <v>149</v>
      </c>
      <c r="G10" s="13">
        <v>167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467</v>
      </c>
      <c r="J10">
        <f t="shared" si="2"/>
        <v>155</v>
      </c>
      <c r="K10" cm="1">
        <f t="array" ref="K10">_xlfn.IFS(Q10&lt;&gt;1,"",Q10=1,I10+(3*D10))</f>
        <v>701</v>
      </c>
      <c r="L10" cm="1">
        <f t="array" ref="L10">_xlfn.IFS(Q10&lt;&gt;1,"",COUNT($E$7:G10)&lt;=hcpng,"",COUNT($E$7:G10)&gt;=hcpng,K10)</f>
        <v>701</v>
      </c>
      <c r="M10" cm="1">
        <f t="array" ref="M10">_xlfn.IFS(Q10=1,SUM($E$7:G10),Q10&lt;&gt;1,"")</f>
        <v>1759</v>
      </c>
      <c r="N10" cm="1">
        <f t="array" ref="N10">_xlfn.IFS(Q10=1,COUNT($E$7:G10),Q10&lt;&gt;1,"")</f>
        <v>12</v>
      </c>
      <c r="O10">
        <f>IF(Q10=1,ROUND(AVERAGE($E$7:G10),2),"")</f>
        <v>146.58000000000001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229</v>
      </c>
      <c r="X10" cm="1">
        <f t="array" ref="X10">_xlfn.IFS(AND(Q10=1,COUNT($E$7:G10)&gt;hcpng),F10+D10,$A$7=1," ")</f>
        <v>227</v>
      </c>
      <c r="Y10" cm="1">
        <f t="array" ref="Y10">_xlfn.IFS(AND(Q10=1,COUNT($E$7:G10)&gt;hcpng),G10+D10,$A$7=1," ")</f>
        <v>245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146</v>
      </c>
      <c r="D11" s="15" cm="1">
        <f t="array" ref="D11">_xlfn.IFS(Q11&lt;&gt;1,"",Q11=1,TRUNC((HCPB-C11)*HCPPC))</f>
        <v>75</v>
      </c>
      <c r="E11" s="13">
        <v>156</v>
      </c>
      <c r="F11" s="13">
        <v>222</v>
      </c>
      <c r="G11" s="13">
        <v>146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524</v>
      </c>
      <c r="J11">
        <f t="shared" si="2"/>
        <v>174</v>
      </c>
      <c r="K11" cm="1">
        <f t="array" ref="K11">_xlfn.IFS(Q11&lt;&gt;1,"",Q11=1,I11+(3*D11))</f>
        <v>749</v>
      </c>
      <c r="L11" cm="1">
        <f t="array" ref="L11">_xlfn.IFS(Q11&lt;&gt;1,"",COUNT($E$7:G11)&lt;=hcpng,"",COUNT($E$7:G11)&gt;=hcpng,K11)</f>
        <v>749</v>
      </c>
      <c r="M11" cm="1">
        <f t="array" ref="M11">_xlfn.IFS(Q11=1,SUM($E$7:G11),Q11&lt;&gt;1,"")</f>
        <v>2283</v>
      </c>
      <c r="N11" cm="1">
        <f t="array" ref="N11">_xlfn.IFS(Q11=1,COUNT($E$7:G11),Q11&lt;&gt;1,"")</f>
        <v>15</v>
      </c>
      <c r="O11">
        <f>IF(Q11=1,ROUND(AVERAGE($E$7:G11),2),"")</f>
        <v>152.19999999999999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cm="1">
        <f t="array" ref="S11">_xlfn.IFS(E11=$X$5,E11,F11=$X$5,F11,G11=$X$5,G11,$A$7=1,"")</f>
        <v>222</v>
      </c>
      <c r="T11" t="str">
        <f t="shared" si="5"/>
        <v/>
      </c>
      <c r="U11" cm="1">
        <f t="array" ref="U11">_xlfn.IFS(W11=$X$6,W11,X11=$X$6,X11,Y11=$X$6,Y11,$A$7=1,"")</f>
        <v>297</v>
      </c>
      <c r="W11" cm="1">
        <f t="array" ref="W11">_xlfn.IFS(AND(Q11=1,COUNT($E$7:G11)&gt;hcpng),E11+D11,$A$7=1," ")</f>
        <v>231</v>
      </c>
      <c r="X11" cm="1">
        <f t="array" ref="X11">_xlfn.IFS(AND(Q11=1,COUNT($E$7:G11)&gt;hcpng),F11+D11,$A$7=1," ")</f>
        <v>297</v>
      </c>
      <c r="Y11" cm="1">
        <f t="array" ref="Y11">_xlfn.IFS(AND(Q11=1,COUNT($E$7:G11)&gt;hcpng),G11+D11,$A$7=1," ")</f>
        <v>221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152</v>
      </c>
      <c r="D12" s="15" cm="1">
        <f t="array" ref="D12">_xlfn.IFS(Q12&lt;&gt;1,"",Q12=1,TRUNC((HCPB-C12)*HCPPC))</f>
        <v>70</v>
      </c>
      <c r="E12" s="13">
        <v>146</v>
      </c>
      <c r="F12" s="13">
        <v>134</v>
      </c>
      <c r="G12" s="13">
        <v>140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420</v>
      </c>
      <c r="J12">
        <f t="shared" si="2"/>
        <v>140</v>
      </c>
      <c r="K12" cm="1">
        <f t="array" ref="K12">_xlfn.IFS(Q12&lt;&gt;1,"",Q12=1,I12+(3*D12))</f>
        <v>630</v>
      </c>
      <c r="L12" cm="1">
        <f t="array" ref="L12">_xlfn.IFS(Q12&lt;&gt;1,"",COUNT($E$7:G12)&lt;=hcpng,"",COUNT($E$7:G12)&gt;=hcpng,K12)</f>
        <v>630</v>
      </c>
      <c r="M12" cm="1">
        <f t="array" ref="M12">_xlfn.IFS(Q12=1,SUM($E$7:G12),Q12&lt;&gt;1,"")</f>
        <v>2703</v>
      </c>
      <c r="N12" cm="1">
        <f t="array" ref="N12">_xlfn.IFS(Q12=1,COUNT($E$7:G12),Q12&lt;&gt;1,"")</f>
        <v>18</v>
      </c>
      <c r="O12">
        <f>IF(Q12=1,ROUND(AVERAGE($E$7:G12),2),"")</f>
        <v>150.16999999999999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216</v>
      </c>
      <c r="X12" cm="1">
        <f t="array" ref="X12">_xlfn.IFS(AND(Q12=1,COUNT($E$7:G12)&gt;hcpng),F12+D12,$A$7=1," ")</f>
        <v>204</v>
      </c>
      <c r="Y12" cm="1">
        <f t="array" ref="Y12">_xlfn.IFS(AND(Q12=1,COUNT($E$7:G12)&gt;hcpng),G12+D12,$A$7=1," ")</f>
        <v>210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150</v>
      </c>
      <c r="D13" s="15" cm="1">
        <f t="array" ref="D13">_xlfn.IFS(Q13&lt;&gt;1,"",Q13=1,TRUNC((HCPB-C13)*HCPPC))</f>
        <v>72</v>
      </c>
      <c r="E13" s="13">
        <v>148</v>
      </c>
      <c r="F13" s="13">
        <v>164</v>
      </c>
      <c r="G13" s="13">
        <v>156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468</v>
      </c>
      <c r="J13">
        <f t="shared" si="2"/>
        <v>156</v>
      </c>
      <c r="K13" cm="1">
        <f t="array" ref="K13">_xlfn.IFS(Q13&lt;&gt;1,"",Q13=1,I13+(3*D13))</f>
        <v>684</v>
      </c>
      <c r="L13" cm="1">
        <f t="array" ref="L13">_xlfn.IFS(Q13&lt;&gt;1,"",COUNT($E$7:G13)&lt;=hcpng,"",COUNT($E$7:G13)&gt;=hcpng,K13)</f>
        <v>684</v>
      </c>
      <c r="M13" cm="1">
        <f t="array" ref="M13">_xlfn.IFS(Q13=1,SUM($E$7:G13),Q13&lt;&gt;1,"")</f>
        <v>3171</v>
      </c>
      <c r="N13" cm="1">
        <f t="array" ref="N13">_xlfn.IFS(Q13=1,COUNT($E$7:G13),Q13&lt;&gt;1,"")</f>
        <v>21</v>
      </c>
      <c r="O13">
        <f>IF(Q13=1,ROUND(AVERAGE($E$7:G13),2),"")</f>
        <v>151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220</v>
      </c>
      <c r="X13" cm="1">
        <f t="array" ref="X13">_xlfn.IFS(AND(Q13=1,COUNT($E$7:G13)&gt;hcpng),F13+D13,$A$7=1," ")</f>
        <v>236</v>
      </c>
      <c r="Y13" cm="1">
        <f t="array" ref="Y13">_xlfn.IFS(AND(Q13=1,COUNT($E$7:G13)&gt;hcpng),G13+D13,$A$7=1," ")</f>
        <v>228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151</v>
      </c>
      <c r="D14" s="15" cm="1">
        <f t="array" ref="D14">_xlfn.IFS(Q14&lt;&gt;1,"",Q14=1,TRUNC((HCPB-C14)*HCPPC))</f>
        <v>71</v>
      </c>
      <c r="E14" s="13">
        <v>145</v>
      </c>
      <c r="F14" s="13">
        <v>140</v>
      </c>
      <c r="G14" s="13">
        <v>148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433</v>
      </c>
      <c r="J14">
        <f t="shared" si="2"/>
        <v>144</v>
      </c>
      <c r="K14" cm="1">
        <f t="array" ref="K14">_xlfn.IFS(Q14&lt;&gt;1,"",Q14=1,I14+(3*D14))</f>
        <v>646</v>
      </c>
      <c r="L14" cm="1">
        <f t="array" ref="L14">_xlfn.IFS(Q14&lt;&gt;1,"",COUNT($E$7:G14)&lt;=hcpng,"",COUNT($E$7:G14)&gt;=hcpng,K14)</f>
        <v>646</v>
      </c>
      <c r="M14" cm="1">
        <f t="array" ref="M14">_xlfn.IFS(Q14=1,SUM($E$7:G14),Q14&lt;&gt;1,"")</f>
        <v>3604</v>
      </c>
      <c r="N14" cm="1">
        <f t="array" ref="N14">_xlfn.IFS(Q14=1,COUNT($E$7:G14),Q14&lt;&gt;1,"")</f>
        <v>24</v>
      </c>
      <c r="O14">
        <f>IF(Q14=1,ROUND(AVERAGE($E$7:G14),2),"")</f>
        <v>150.16999999999999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216</v>
      </c>
      <c r="X14" cm="1">
        <f t="array" ref="X14">_xlfn.IFS(AND(Q14=1,COUNT($E$7:G14)&gt;hcpng),F14+D14,$A$7=1," ")</f>
        <v>211</v>
      </c>
      <c r="Y14" cm="1">
        <f t="array" ref="Y14">_xlfn.IFS(AND(Q14=1,COUNT($E$7:G14)&gt;hcpng),G14+D14,$A$7=1," ")</f>
        <v>219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150</v>
      </c>
      <c r="D15" s="15" cm="1">
        <f t="array" ref="D15">_xlfn.IFS(Q15&lt;&gt;1,"",Q15=1,TRUNC((HCPB-C15)*HCPPC))</f>
        <v>72</v>
      </c>
      <c r="E15" s="13">
        <v>121</v>
      </c>
      <c r="F15" s="13">
        <v>112</v>
      </c>
      <c r="G15" s="13">
        <v>146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379</v>
      </c>
      <c r="J15">
        <f t="shared" si="2"/>
        <v>126</v>
      </c>
      <c r="K15" cm="1">
        <f t="array" ref="K15">_xlfn.IFS(Q15&lt;&gt;1,"",Q15=1,I15+(3*D15))</f>
        <v>595</v>
      </c>
      <c r="L15" cm="1">
        <f t="array" ref="L15">_xlfn.IFS(Q15&lt;&gt;1,"",COUNT($E$7:G15)&lt;=hcpng,"",COUNT($E$7:G15)&gt;=hcpng,K15)</f>
        <v>595</v>
      </c>
      <c r="M15" cm="1">
        <f t="array" ref="M15">_xlfn.IFS(Q15=1,SUM($E$7:G15),Q15&lt;&gt;1,"")</f>
        <v>3983</v>
      </c>
      <c r="N15" cm="1">
        <f t="array" ref="N15">_xlfn.IFS(Q15=1,COUNT($E$7:G15),Q15&lt;&gt;1,"")</f>
        <v>27</v>
      </c>
      <c r="O15">
        <f>IF(Q15=1,ROUND(AVERAGE($E$7:G15),2),"")</f>
        <v>147.52000000000001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193</v>
      </c>
      <c r="X15" cm="1">
        <f t="array" ref="X15">_xlfn.IFS(AND(Q15=1,COUNT($E$7:G15)&gt;hcpng),F15+D15,$A$7=1," ")</f>
        <v>184</v>
      </c>
      <c r="Y15" cm="1">
        <f t="array" ref="Y15">_xlfn.IFS(AND(Q15=1,COUNT($E$7:G15)&gt;hcpng),G15+D15,$A$7=1," ")</f>
        <v>218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147</v>
      </c>
      <c r="D16" s="15" cm="1">
        <f t="array" ref="D16">_xlfn.IFS(Q16&lt;&gt;1,"",Q16=1,TRUNC((HCPB-C16)*HCPPC))</f>
        <v>74</v>
      </c>
      <c r="E16" s="13">
        <v>124</v>
      </c>
      <c r="F16" s="13">
        <v>134</v>
      </c>
      <c r="G16" s="13">
        <v>149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407</v>
      </c>
      <c r="J16">
        <f t="shared" si="2"/>
        <v>135</v>
      </c>
      <c r="K16" cm="1">
        <f t="array" ref="K16">_xlfn.IFS(Q16&lt;&gt;1,"",Q16=1,I16+(3*D16))</f>
        <v>629</v>
      </c>
      <c r="L16" cm="1">
        <f t="array" ref="L16">_xlfn.IFS(Q16&lt;&gt;1,"",COUNT($E$7:G16)&lt;=hcpng,"",COUNT($E$7:G16)&gt;=hcpng,K16)</f>
        <v>629</v>
      </c>
      <c r="M16" cm="1">
        <f t="array" ref="M16">_xlfn.IFS(Q16=1,SUM($E$7:G16),Q16&lt;&gt;1,"")</f>
        <v>4390</v>
      </c>
      <c r="N16" cm="1">
        <f t="array" ref="N16">_xlfn.IFS(Q16=1,COUNT($E$7:G16),Q16&lt;&gt;1,"")</f>
        <v>30</v>
      </c>
      <c r="O16">
        <f>IF(Q16=1,ROUND(AVERAGE($E$7:G16),2),"")</f>
        <v>146.33000000000001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198</v>
      </c>
      <c r="X16" cm="1">
        <f t="array" ref="X16">_xlfn.IFS(AND(Q16=1,COUNT($E$7:G16)&gt;hcpng),F16+D16,$A$7=1," ")</f>
        <v>208</v>
      </c>
      <c r="Y16" cm="1">
        <f t="array" ref="Y16">_xlfn.IFS(AND(Q16=1,COUNT($E$7:G16)&gt;hcpng),G16+D16,$A$7=1," ")</f>
        <v>223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146</v>
      </c>
      <c r="D17" s="15" cm="1">
        <f t="array" ref="D17">_xlfn.IFS(Q17&lt;&gt;1,"",Q17=1,TRUNC((HCPB-C17)*HCPPC))</f>
        <v>75</v>
      </c>
      <c r="E17" s="13">
        <v>122</v>
      </c>
      <c r="F17" s="13">
        <v>148</v>
      </c>
      <c r="G17" s="13">
        <v>148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418</v>
      </c>
      <c r="J17">
        <f t="shared" si="2"/>
        <v>139</v>
      </c>
      <c r="K17" cm="1">
        <f t="array" ref="K17">_xlfn.IFS(Q17&lt;&gt;1,"",Q17=1,I17+(3*D17))</f>
        <v>643</v>
      </c>
      <c r="L17" cm="1">
        <f t="array" ref="L17">_xlfn.IFS(Q17&lt;&gt;1,"",COUNT($E$7:G17)&lt;=hcpng,"",COUNT($E$7:G17)&gt;=hcpng,K17)</f>
        <v>643</v>
      </c>
      <c r="M17" cm="1">
        <f t="array" ref="M17">_xlfn.IFS(Q17=1,SUM($E$7:G17),Q17&lt;&gt;1,"")</f>
        <v>4808</v>
      </c>
      <c r="N17" cm="1">
        <f t="array" ref="N17">_xlfn.IFS(Q17=1,COUNT($E$7:G17),Q17&lt;&gt;1,"")</f>
        <v>33</v>
      </c>
      <c r="O17">
        <f>IF(Q17=1,ROUND(AVERAGE($E$7:G17),2),"")</f>
        <v>145.69999999999999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197</v>
      </c>
      <c r="X17" cm="1">
        <f t="array" ref="X17">_xlfn.IFS(AND(Q17=1,COUNT($E$7:G17)&gt;hcpng),F17+D17,$A$7=1," ")</f>
        <v>223</v>
      </c>
      <c r="Y17" cm="1">
        <f t="array" ref="Y17">_xlfn.IFS(AND(Q17=1,COUNT($E$7:G17)&gt;hcpng),G17+D17,$A$7=1," ")</f>
        <v>223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145</v>
      </c>
      <c r="D18" s="15" cm="1">
        <f t="array" ref="D18">_xlfn.IFS(Q18&lt;&gt;1,"",Q18=1,TRUNC((HCPB-C18)*HCPPC))</f>
        <v>76</v>
      </c>
      <c r="E18" s="13">
        <v>188</v>
      </c>
      <c r="F18" s="13">
        <v>159</v>
      </c>
      <c r="G18" s="13">
        <v>186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>#</v>
      </c>
      <c r="I18">
        <f t="shared" si="1"/>
        <v>533</v>
      </c>
      <c r="J18">
        <f t="shared" si="2"/>
        <v>177</v>
      </c>
      <c r="K18" cm="1">
        <f t="array" ref="K18">_xlfn.IFS(Q18&lt;&gt;1,"",Q18=1,I18+(3*D18))</f>
        <v>761</v>
      </c>
      <c r="L18" cm="1">
        <f t="array" ref="L18">_xlfn.IFS(Q18&lt;&gt;1,"",COUNT($E$7:G18)&lt;=hcpng,"",COUNT($E$7:G18)&gt;=hcpng,K18)</f>
        <v>761</v>
      </c>
      <c r="M18" cm="1">
        <f t="array" ref="M18">_xlfn.IFS(Q18=1,SUM($E$7:G18),Q18&lt;&gt;1,"")</f>
        <v>5341</v>
      </c>
      <c r="N18" cm="1">
        <f t="array" ref="N18">_xlfn.IFS(Q18=1,COUNT($E$7:G18),Q18&lt;&gt;1,"")</f>
        <v>36</v>
      </c>
      <c r="O18">
        <f>IF(Q18=1,ROUND(AVERAGE($E$7:G18),2),"")</f>
        <v>148.36000000000001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264</v>
      </c>
      <c r="X18" cm="1">
        <f t="array" ref="X18">_xlfn.IFS(AND(Q18=1,COUNT($E$7:G18)&gt;hcpng),F18+D18,$A$7=1," ")</f>
        <v>235</v>
      </c>
      <c r="Y18" cm="1">
        <f t="array" ref="Y18">_xlfn.IFS(AND(Q18=1,COUNT($E$7:G18)&gt;hcpng),G18+D18,$A$7=1," ")</f>
        <v>262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148</v>
      </c>
      <c r="D19" s="15" cm="1">
        <f t="array" ref="D19">_xlfn.IFS(Q19&lt;&gt;1,"",Q19=1,TRUNC((HCPB-C19)*HCPPC))</f>
        <v>73</v>
      </c>
      <c r="E19" s="13">
        <v>203</v>
      </c>
      <c r="F19" s="13">
        <v>155</v>
      </c>
      <c r="G19" s="13">
        <v>149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>#</v>
      </c>
      <c r="I19">
        <f t="shared" si="1"/>
        <v>507</v>
      </c>
      <c r="J19">
        <f t="shared" si="2"/>
        <v>169</v>
      </c>
      <c r="K19" cm="1">
        <f t="array" ref="K19">_xlfn.IFS(Q19&lt;&gt;1,"",Q19=1,I19+(3*D19))</f>
        <v>726</v>
      </c>
      <c r="L19" cm="1">
        <f t="array" ref="L19">_xlfn.IFS(Q19&lt;&gt;1,"",COUNT($E$7:G19)&lt;=hcpng,"",COUNT($E$7:G19)&gt;=hcpng,K19)</f>
        <v>726</v>
      </c>
      <c r="M19" cm="1">
        <f t="array" ref="M19">_xlfn.IFS(Q19=1,SUM($E$7:G19),Q19&lt;&gt;1,"")</f>
        <v>5848</v>
      </c>
      <c r="N19" cm="1">
        <f t="array" ref="N19">_xlfn.IFS(Q19=1,COUNT($E$7:G19),Q19&lt;&gt;1,"")</f>
        <v>39</v>
      </c>
      <c r="O19">
        <f>IF(Q19=1,ROUND(AVERAGE($E$7:G19),2),"")</f>
        <v>149.94999999999999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276</v>
      </c>
      <c r="X19" cm="1">
        <f t="array" ref="X19">_xlfn.IFS(AND(Q19=1,COUNT($E$7:G19)&gt;hcpng),F19+D19,$A$7=1," ")</f>
        <v>228</v>
      </c>
      <c r="Y19" cm="1">
        <f t="array" ref="Y19">_xlfn.IFS(AND(Q19=1,COUNT($E$7:G19)&gt;hcpng),G19+D19,$A$7=1," ")</f>
        <v>222</v>
      </c>
      <c r="Z19">
        <f t="shared" si="6"/>
        <v>13</v>
      </c>
      <c r="AA19" cm="1">
        <f t="array" ref="AA19">_xlfn.IFS(COUNTIFS(H19,"#",H18,"#"),A18,COUNTIFS(H19,2,H18,"#"),A18,$A$7=1,"")</f>
        <v>12</v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149</v>
      </c>
      <c r="D20" s="15" cm="1">
        <f t="array" ref="D20">_xlfn.IFS(Q20&lt;&gt;1,"",Q20=1,TRUNC((HCPB-C20)*HCPPC))</f>
        <v>72</v>
      </c>
      <c r="E20" s="13">
        <v>169</v>
      </c>
      <c r="F20" s="13">
        <v>181</v>
      </c>
      <c r="G20" s="13">
        <v>165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>#</v>
      </c>
      <c r="I20">
        <f t="shared" si="1"/>
        <v>515</v>
      </c>
      <c r="J20">
        <f t="shared" si="2"/>
        <v>171</v>
      </c>
      <c r="K20" cm="1">
        <f t="array" ref="K20">_xlfn.IFS(Q20&lt;&gt;1,"",Q20=1,I20+(3*D20))</f>
        <v>731</v>
      </c>
      <c r="L20" cm="1">
        <f t="array" ref="L20">_xlfn.IFS(Q20&lt;&gt;1,"",COUNT($E$7:G20)&lt;=hcpng,"",COUNT($E$7:G20)&gt;=hcpng,K20)</f>
        <v>731</v>
      </c>
      <c r="M20" cm="1">
        <f t="array" ref="M20">_xlfn.IFS(Q20=1,SUM($E$7:G20),Q20&lt;&gt;1,"")</f>
        <v>6363</v>
      </c>
      <c r="N20" cm="1">
        <f t="array" ref="N20">_xlfn.IFS(Q20=1,COUNT($E$7:G20),Q20&lt;&gt;1,"")</f>
        <v>42</v>
      </c>
      <c r="O20">
        <f>IF(Q20=1,ROUND(AVERAGE($E$7:G20),2),"")</f>
        <v>151.5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241</v>
      </c>
      <c r="X20" cm="1">
        <f t="array" ref="X20">_xlfn.IFS(AND(Q20=1,COUNT($E$7:G20)&gt;hcpng),F20+D20,$A$7=1," ")</f>
        <v>253</v>
      </c>
      <c r="Y20" cm="1">
        <f t="array" ref="Y20">_xlfn.IFS(AND(Q20=1,COUNT($E$7:G20)&gt;hcpng),G20+D20,$A$7=1," ")</f>
        <v>237</v>
      </c>
      <c r="Z20">
        <f t="shared" si="6"/>
        <v>14</v>
      </c>
      <c r="AA20" cm="1">
        <f t="array" ref="AA20">_xlfn.IFS(COUNTIFS(H20,"#",H19,"#"),A19,COUNTIFS(H20,2,H19,"#"),A19,$A$7=1,"")</f>
        <v>13</v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151</v>
      </c>
      <c r="D21" s="15" cm="1">
        <f t="array" ref="D21">_xlfn.IFS(Q21&lt;&gt;1,"",Q21=1,TRUNC((HCPB-C21)*HCPPC))</f>
        <v>71</v>
      </c>
      <c r="E21" s="13">
        <v>141</v>
      </c>
      <c r="F21" s="13">
        <v>126</v>
      </c>
      <c r="G21" s="13">
        <v>154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421</v>
      </c>
      <c r="J21">
        <f t="shared" si="2"/>
        <v>140</v>
      </c>
      <c r="K21" cm="1">
        <f t="array" ref="K21">_xlfn.IFS(Q21&lt;&gt;1,"",Q21=1,I21+(3*D21))</f>
        <v>634</v>
      </c>
      <c r="L21" cm="1">
        <f t="array" ref="L21">_xlfn.IFS(Q21&lt;&gt;1,"",COUNT($E$7:G21)&lt;=hcpng,"",COUNT($E$7:G21)&gt;=hcpng,K21)</f>
        <v>634</v>
      </c>
      <c r="M21" cm="1">
        <f t="array" ref="M21">_xlfn.IFS(Q21=1,SUM($E$7:G21),Q21&lt;&gt;1,"")</f>
        <v>6784</v>
      </c>
      <c r="N21" cm="1">
        <f t="array" ref="N21">_xlfn.IFS(Q21=1,COUNT($E$7:G21),Q21&lt;&gt;1,"")</f>
        <v>45</v>
      </c>
      <c r="O21">
        <f>IF(Q21=1,ROUND(AVERAGE($E$7:G21),2),"")</f>
        <v>150.76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212</v>
      </c>
      <c r="X21" cm="1">
        <f t="array" ref="X21">_xlfn.IFS(AND(Q21=1,COUNT($E$7:G21)&gt;hcpng),F21+D21,$A$7=1," ")</f>
        <v>197</v>
      </c>
      <c r="Y21" cm="1">
        <f t="array" ref="Y21">_xlfn.IFS(AND(Q21=1,COUNT($E$7:G21)&gt;hcpng),G21+D21,$A$7=1," ")</f>
        <v>225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150</v>
      </c>
      <c r="D22" s="15" cm="1">
        <f t="array" ref="D22">_xlfn.IFS(Q22&lt;&gt;1,"",Q22=1,TRUNC((HCPB-C22)*HCPPC))</f>
        <v>72</v>
      </c>
      <c r="E22" s="13">
        <v>194</v>
      </c>
      <c r="F22" s="13">
        <v>147</v>
      </c>
      <c r="G22" s="13">
        <v>186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527</v>
      </c>
      <c r="J22">
        <f t="shared" si="2"/>
        <v>175</v>
      </c>
      <c r="K22" cm="1">
        <f t="array" ref="K22">_xlfn.IFS(Q22&lt;&gt;1,"",Q22=1,I22+(3*D22))</f>
        <v>743</v>
      </c>
      <c r="L22" cm="1">
        <f t="array" ref="L22">_xlfn.IFS(Q22&lt;&gt;1,"",COUNT($E$7:G22)&lt;=hcpng,"",COUNT($E$7:G22)&gt;=hcpng,K22)</f>
        <v>743</v>
      </c>
      <c r="M22" cm="1">
        <f t="array" ref="M22">_xlfn.IFS(Q22=1,SUM($E$7:G22),Q22&lt;&gt;1,"")</f>
        <v>7311</v>
      </c>
      <c r="N22" cm="1">
        <f t="array" ref="N22">_xlfn.IFS(Q22=1,COUNT($E$7:G22),Q22&lt;&gt;1,"")</f>
        <v>48</v>
      </c>
      <c r="O22">
        <f>IF(Q22=1,ROUND(AVERAGE($E$7:G22),2),"")</f>
        <v>152.31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266</v>
      </c>
      <c r="X22" cm="1">
        <f t="array" ref="X22">_xlfn.IFS(AND(Q22=1,COUNT($E$7:G22)&gt;hcpng),F22+D22,$A$7=1," ")</f>
        <v>219</v>
      </c>
      <c r="Y22" cm="1">
        <f t="array" ref="Y22">_xlfn.IFS(AND(Q22=1,COUNT($E$7:G22)&gt;hcpng),G22+D22,$A$7=1," ")</f>
        <v>258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152</v>
      </c>
      <c r="D23" s="15" cm="1">
        <f t="array" ref="D23">_xlfn.IFS(Q23&lt;&gt;1,"",Q23=1,TRUNC((HCPB-C23)*HCPPC))</f>
        <v>70</v>
      </c>
      <c r="E23" s="13">
        <v>196</v>
      </c>
      <c r="F23" s="13">
        <v>197</v>
      </c>
      <c r="G23" s="13">
        <v>134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527</v>
      </c>
      <c r="J23">
        <f t="shared" si="2"/>
        <v>175</v>
      </c>
      <c r="K23" cm="1">
        <f t="array" ref="K23">_xlfn.IFS(Q23&lt;&gt;1,"",Q23=1,I23+(3*D23))</f>
        <v>737</v>
      </c>
      <c r="L23" cm="1">
        <f t="array" ref="L23">_xlfn.IFS(Q23&lt;&gt;1,"",COUNT($E$7:G23)&lt;=hcpng,"",COUNT($E$7:G23)&gt;=hcpng,K23)</f>
        <v>737</v>
      </c>
      <c r="M23" cm="1">
        <f t="array" ref="M23">_xlfn.IFS(Q23=1,SUM($E$7:G23),Q23&lt;&gt;1,"")</f>
        <v>7838</v>
      </c>
      <c r="N23" cm="1">
        <f t="array" ref="N23">_xlfn.IFS(Q23=1,COUNT($E$7:G23),Q23&lt;&gt;1,"")</f>
        <v>51</v>
      </c>
      <c r="O23">
        <f>IF(Q23=1,ROUND(AVERAGE($E$7:G23),2),"")</f>
        <v>153.69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266</v>
      </c>
      <c r="X23" cm="1">
        <f t="array" ref="X23">_xlfn.IFS(AND(Q23=1,COUNT($E$7:G23)&gt;hcpng),F23+D23,$A$7=1," ")</f>
        <v>267</v>
      </c>
      <c r="Y23" cm="1">
        <f t="array" ref="Y23">_xlfn.IFS(AND(Q23=1,COUNT($E$7:G23)&gt;hcpng),G23+D23,$A$7=1," ")</f>
        <v>204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153</v>
      </c>
      <c r="D24" s="15" cm="1">
        <f t="array" ref="D24">_xlfn.IFS(Q24&lt;&gt;1,"",Q24=1,TRUNC((HCPB-C24)*HCPPC))</f>
        <v>69</v>
      </c>
      <c r="E24" s="13">
        <v>185</v>
      </c>
      <c r="F24" s="13">
        <v>166</v>
      </c>
      <c r="G24" s="13">
        <v>105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456</v>
      </c>
      <c r="J24">
        <f t="shared" si="2"/>
        <v>152</v>
      </c>
      <c r="K24" cm="1">
        <f t="array" ref="K24">_xlfn.IFS(Q24&lt;&gt;1,"",Q24=1,I24+(3*D24))</f>
        <v>663</v>
      </c>
      <c r="L24" cm="1">
        <f t="array" ref="L24">_xlfn.IFS(Q24&lt;&gt;1,"",COUNT($E$7:G24)&lt;=hcpng,"",COUNT($E$7:G24)&gt;=hcpng,K24)</f>
        <v>663</v>
      </c>
      <c r="M24" cm="1">
        <f t="array" ref="M24">_xlfn.IFS(Q24=1,SUM($E$7:G24),Q24&lt;&gt;1,"")</f>
        <v>8294</v>
      </c>
      <c r="N24" cm="1">
        <f t="array" ref="N24">_xlfn.IFS(Q24=1,COUNT($E$7:G24),Q24&lt;&gt;1,"")</f>
        <v>54</v>
      </c>
      <c r="O24">
        <f>IF(Q24=1,ROUND(AVERAGE($E$7:G24),2),"")</f>
        <v>153.59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254</v>
      </c>
      <c r="X24" cm="1">
        <f t="array" ref="X24">_xlfn.IFS(AND(Q24=1,COUNT($E$7:G24)&gt;hcpng),F24+D24,$A$7=1," ")</f>
        <v>235</v>
      </c>
      <c r="Y24" cm="1">
        <f t="array" ref="Y24">_xlfn.IFS(AND(Q24=1,COUNT($E$7:G24)&gt;hcpng),G24+D24,$A$7=1," ")</f>
        <v>174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153</v>
      </c>
      <c r="D25" s="15" cm="1">
        <f t="array" ref="D25">_xlfn.IFS(Q25&lt;&gt;1,"",Q25=1,TRUNC((HCPB-C25)*HCPPC))</f>
        <v>69</v>
      </c>
      <c r="E25" s="13">
        <v>147</v>
      </c>
      <c r="F25" s="13">
        <v>162</v>
      </c>
      <c r="G25" s="13">
        <v>151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460</v>
      </c>
      <c r="J25">
        <f t="shared" si="2"/>
        <v>153</v>
      </c>
      <c r="K25" cm="1">
        <f t="array" ref="K25">_xlfn.IFS(Q25&lt;&gt;1,"",Q25=1,I25+(3*D25))</f>
        <v>667</v>
      </c>
      <c r="L25" cm="1">
        <f t="array" ref="L25">_xlfn.IFS(Q25&lt;&gt;1,"",COUNT($E$7:G25)&lt;=hcpng,"",COUNT($E$7:G25)&gt;=hcpng,K25)</f>
        <v>667</v>
      </c>
      <c r="M25" cm="1">
        <f t="array" ref="M25">_xlfn.IFS(Q25=1,SUM($E$7:G25),Q25&lt;&gt;1,"")</f>
        <v>8754</v>
      </c>
      <c r="N25" cm="1">
        <f t="array" ref="N25">_xlfn.IFS(Q25=1,COUNT($E$7:G25),Q25&lt;&gt;1,"")</f>
        <v>57</v>
      </c>
      <c r="O25">
        <f>IF(Q25=1,ROUND(AVERAGE($E$7:G25),2),"")</f>
        <v>153.58000000000001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216</v>
      </c>
      <c r="X25" cm="1">
        <f t="array" ref="X25">_xlfn.IFS(AND(Q25=1,COUNT($E$7:G25)&gt;hcpng),F25+D25,$A$7=1," ")</f>
        <v>231</v>
      </c>
      <c r="Y25" cm="1">
        <f t="array" ref="Y25">_xlfn.IFS(AND(Q25=1,COUNT($E$7:G25)&gt;hcpng),G25+D25,$A$7=1," ")</f>
        <v>220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153</v>
      </c>
      <c r="D26" s="15" cm="1">
        <f t="array" ref="D26">_xlfn.IFS(Q26&lt;&gt;1,"",Q26=1,TRUNC((HCPB-C26)*HCPPC))</f>
        <v>69</v>
      </c>
      <c r="E26" s="13">
        <v>187</v>
      </c>
      <c r="F26" s="13">
        <v>165</v>
      </c>
      <c r="G26" s="13">
        <v>140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492</v>
      </c>
      <c r="J26">
        <f t="shared" si="2"/>
        <v>164</v>
      </c>
      <c r="K26" cm="1">
        <f t="array" ref="K26">_xlfn.IFS(Q26&lt;&gt;1,"",Q26=1,I26+(3*D26))</f>
        <v>699</v>
      </c>
      <c r="L26" cm="1">
        <f t="array" ref="L26">_xlfn.IFS(Q26&lt;&gt;1,"",COUNT($E$7:G26)&lt;=hcpng,"",COUNT($E$7:G26)&gt;=hcpng,K26)</f>
        <v>699</v>
      </c>
      <c r="M26" cm="1">
        <f t="array" ref="M26">_xlfn.IFS(Q26=1,SUM($E$7:G26),Q26&lt;&gt;1,"")</f>
        <v>9246</v>
      </c>
      <c r="N26" cm="1">
        <f t="array" ref="N26">_xlfn.IFS(Q26=1,COUNT($E$7:G26),Q26&lt;&gt;1,"")</f>
        <v>60</v>
      </c>
      <c r="O26">
        <f>IF(Q26=1,ROUND(AVERAGE($E$7:G26),2),"")</f>
        <v>154.1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256</v>
      </c>
      <c r="X26" cm="1">
        <f t="array" ref="X26">_xlfn.IFS(AND(Q26=1,COUNT($E$7:G26)&gt;hcpng),F26+D26,$A$7=1," ")</f>
        <v>234</v>
      </c>
      <c r="Y26" cm="1">
        <f t="array" ref="Y26">_xlfn.IFS(AND(Q26=1,COUNT($E$7:G26)&gt;hcpng),G26+D26,$A$7=1," ")</f>
        <v>209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154</v>
      </c>
      <c r="D27" s="15" cm="1">
        <f t="array" ref="D27">_xlfn.IFS(Q27&lt;&gt;1,"",Q27=1,TRUNC((HCPB-C27)*HCPPC))</f>
        <v>68</v>
      </c>
      <c r="E27" s="13">
        <v>149</v>
      </c>
      <c r="F27" s="13">
        <v>144</v>
      </c>
      <c r="G27" s="13">
        <v>157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450</v>
      </c>
      <c r="J27">
        <f t="shared" si="2"/>
        <v>150</v>
      </c>
      <c r="K27" cm="1">
        <f t="array" ref="K27">_xlfn.IFS(Q27&lt;&gt;1,"",Q27=1,I27+(3*D27))</f>
        <v>654</v>
      </c>
      <c r="L27" cm="1">
        <f t="array" ref="L27">_xlfn.IFS(Q27&lt;&gt;1,"",COUNT($E$7:G27)&lt;=hcpng,"",COUNT($E$7:G27)&gt;=hcpng,K27)</f>
        <v>654</v>
      </c>
      <c r="M27" cm="1">
        <f t="array" ref="M27">_xlfn.IFS(Q27=1,SUM($E$7:G27),Q27&lt;&gt;1,"")</f>
        <v>9696</v>
      </c>
      <c r="N27" cm="1">
        <f t="array" ref="N27">_xlfn.IFS(Q27=1,COUNT($E$7:G27),Q27&lt;&gt;1,"")</f>
        <v>63</v>
      </c>
      <c r="O27">
        <f>IF(Q27=1,ROUND(AVERAGE($E$7:G27),2),"")</f>
        <v>153.9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217</v>
      </c>
      <c r="X27" cm="1">
        <f t="array" ref="X27">_xlfn.IFS(AND(Q27=1,COUNT($E$7:G27)&gt;hcpng),F27+D27,$A$7=1," ")</f>
        <v>212</v>
      </c>
      <c r="Y27" cm="1">
        <f t="array" ref="Y27">_xlfn.IFS(AND(Q27=1,COUNT($E$7:G27)&gt;hcpng),G27+D27,$A$7=1," ")</f>
        <v>225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153</v>
      </c>
      <c r="D28" s="15" cm="1">
        <f t="array" ref="D28">_xlfn.IFS(Q28&lt;&gt;1,"",Q28=1,TRUNC((HCPB-C28)*HCPPC))</f>
        <v>69</v>
      </c>
      <c r="E28" s="13">
        <v>160</v>
      </c>
      <c r="F28" s="13">
        <v>142</v>
      </c>
      <c r="G28" s="13">
        <v>177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479</v>
      </c>
      <c r="J28">
        <f t="shared" si="2"/>
        <v>159</v>
      </c>
      <c r="K28" cm="1">
        <f t="array" ref="K28">_xlfn.IFS(Q28&lt;&gt;1,"",Q28=1,I28+(3*D28))</f>
        <v>686</v>
      </c>
      <c r="L28" cm="1">
        <f t="array" ref="L28">_xlfn.IFS(Q28&lt;&gt;1,"",COUNT($E$7:G28)&lt;=hcpng,"",COUNT($E$7:G28)&gt;=hcpng,K28)</f>
        <v>686</v>
      </c>
      <c r="M28" cm="1">
        <f t="array" ref="M28">_xlfn.IFS(Q28=1,SUM($E$7:G28),Q28&lt;&gt;1,"")</f>
        <v>10175</v>
      </c>
      <c r="N28" cm="1">
        <f t="array" ref="N28">_xlfn.IFS(Q28=1,COUNT($E$7:G28),Q28&lt;&gt;1,"")</f>
        <v>66</v>
      </c>
      <c r="O28">
        <f>IF(Q28=1,ROUND(AVERAGE($E$7:G28),2),"")</f>
        <v>154.16999999999999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229</v>
      </c>
      <c r="X28" cm="1">
        <f t="array" ref="X28">_xlfn.IFS(AND(Q28=1,COUNT($E$7:G28)&gt;hcpng),F28+D28,$A$7=1," ")</f>
        <v>211</v>
      </c>
      <c r="Y28" cm="1">
        <f t="array" ref="Y28">_xlfn.IFS(AND(Q28=1,COUNT($E$7:G28)&gt;hcpng),G28+D28,$A$7=1," ")</f>
        <v>246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154</v>
      </c>
      <c r="D29" s="15" cm="1">
        <f t="array" ref="D29">_xlfn.IFS(Q29&lt;&gt;1,"",Q29=1,TRUNC((HCPB-C29)*HCPPC))</f>
        <v>68</v>
      </c>
      <c r="E29" s="13">
        <v>160</v>
      </c>
      <c r="F29" s="13">
        <v>127</v>
      </c>
      <c r="G29" s="13">
        <v>153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440</v>
      </c>
      <c r="J29">
        <f t="shared" si="2"/>
        <v>146</v>
      </c>
      <c r="K29" cm="1">
        <f t="array" ref="K29">_xlfn.IFS(Q29&lt;&gt;1,"",Q29=1,I29+(3*D29))</f>
        <v>644</v>
      </c>
      <c r="L29" cm="1">
        <f t="array" ref="L29">_xlfn.IFS(Q29&lt;&gt;1,"",COUNT($E$7:G29)&lt;=hcpng,"",COUNT($E$7:G29)&gt;=hcpng,K29)</f>
        <v>644</v>
      </c>
      <c r="M29" cm="1">
        <f t="array" ref="M29">_xlfn.IFS(Q29=1,SUM($E$7:G29),Q29&lt;&gt;1,"")</f>
        <v>10615</v>
      </c>
      <c r="N29" cm="1">
        <f t="array" ref="N29">_xlfn.IFS(Q29=1,COUNT($E$7:G29),Q29&lt;&gt;1,"")</f>
        <v>69</v>
      </c>
      <c r="O29">
        <f>IF(Q29=1,ROUND(AVERAGE($E$7:G29),2),"")</f>
        <v>153.84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228</v>
      </c>
      <c r="X29" cm="1">
        <f t="array" ref="X29">_xlfn.IFS(AND(Q29=1,COUNT($E$7:G29)&gt;hcpng),F29+D29,$A$7=1," ")</f>
        <v>195</v>
      </c>
      <c r="Y29" cm="1">
        <f t="array" ref="Y29">_xlfn.IFS(AND(Q29=1,COUNT($E$7:G29)&gt;hcpng),G29+D29,$A$7=1," ")</f>
        <v>221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153</v>
      </c>
      <c r="D30" s="15" cm="1">
        <f t="array" ref="D30">_xlfn.IFS(Q30&lt;&gt;1,"",Q30=1,TRUNC((HCPB-C30)*HCPPC))</f>
        <v>69</v>
      </c>
      <c r="E30" s="13">
        <v>165</v>
      </c>
      <c r="F30" s="13">
        <v>149</v>
      </c>
      <c r="G30" s="13">
        <v>134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448</v>
      </c>
      <c r="J30">
        <f t="shared" si="2"/>
        <v>149</v>
      </c>
      <c r="K30" cm="1">
        <f t="array" ref="K30">_xlfn.IFS(Q30&lt;&gt;1,"",Q30=1,I30+(3*D30))</f>
        <v>655</v>
      </c>
      <c r="L30" cm="1">
        <f t="array" ref="L30">_xlfn.IFS(Q30&lt;&gt;1,"",COUNT($E$7:G30)&lt;=hcpng,"",COUNT($E$7:G30)&gt;=hcpng,K30)</f>
        <v>655</v>
      </c>
      <c r="M30" cm="1">
        <f t="array" ref="M30">_xlfn.IFS(Q30=1,SUM($E$7:G30),Q30&lt;&gt;1,"")</f>
        <v>11063</v>
      </c>
      <c r="N30" cm="1">
        <f t="array" ref="N30">_xlfn.IFS(Q30=1,COUNT($E$7:G30),Q30&lt;&gt;1,"")</f>
        <v>72</v>
      </c>
      <c r="O30">
        <f>IF(Q30=1,ROUND(AVERAGE($E$7:G30),2),"")</f>
        <v>153.65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234</v>
      </c>
      <c r="X30" cm="1">
        <f t="array" ref="X30">_xlfn.IFS(AND(Q30=1,COUNT($E$7:G30)&gt;hcpng),F30+D30,$A$7=1," ")</f>
        <v>218</v>
      </c>
      <c r="Y30" cm="1">
        <f t="array" ref="Y30">_xlfn.IFS(AND(Q30=1,COUNT($E$7:G30)&gt;hcpng),G30+D30,$A$7=1," ")</f>
        <v>203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153</v>
      </c>
      <c r="D31" s="15" cm="1">
        <f t="array" ref="D31">_xlfn.IFS(Q31&lt;&gt;1,"",Q31=1,TRUNC((HCPB-C31)*HCPPC))</f>
        <v>69</v>
      </c>
      <c r="E31" s="13">
        <v>150</v>
      </c>
      <c r="F31" s="13">
        <v>118</v>
      </c>
      <c r="G31" s="13">
        <v>143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411</v>
      </c>
      <c r="J31">
        <f t="shared" si="2"/>
        <v>137</v>
      </c>
      <c r="K31" cm="1">
        <f t="array" ref="K31">_xlfn.IFS(Q31&lt;&gt;1,"",Q31=1,I31+(3*D31))</f>
        <v>618</v>
      </c>
      <c r="L31" cm="1">
        <f t="array" ref="L31">_xlfn.IFS(Q31&lt;&gt;1,"",COUNT($E$7:G31)&lt;=hcpng,"",COUNT($E$7:G31)&gt;=hcpng,K31)</f>
        <v>618</v>
      </c>
      <c r="M31" cm="1">
        <f t="array" ref="M31">_xlfn.IFS(Q31=1,SUM($E$7:G31),Q31&lt;&gt;1,"")</f>
        <v>11474</v>
      </c>
      <c r="N31" cm="1">
        <f t="array" ref="N31">_xlfn.IFS(Q31=1,COUNT($E$7:G31),Q31&lt;&gt;1,"")</f>
        <v>75</v>
      </c>
      <c r="O31">
        <f>IF(Q31=1,ROUND(AVERAGE($E$7:G31),2),"")</f>
        <v>152.99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219</v>
      </c>
      <c r="X31" cm="1">
        <f t="array" ref="X31">_xlfn.IFS(AND(Q31=1,COUNT($E$7:G31)&gt;hcpng),F31+D31,$A$7=1," ")</f>
        <v>187</v>
      </c>
      <c r="Y31" cm="1">
        <f t="array" ref="Y31">_xlfn.IFS(AND(Q31=1,COUNT($E$7:G31)&gt;hcpng),G31+D31,$A$7=1," ")</f>
        <v>212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152</v>
      </c>
      <c r="D32" s="15" cm="1">
        <f t="array" ref="D32">_xlfn.IFS(Q32&lt;&gt;1,"",Q32=1,TRUNC((HCPB-C32)*HCPPC))</f>
        <v>70</v>
      </c>
      <c r="E32" s="13">
        <v>125</v>
      </c>
      <c r="F32" s="13">
        <v>156</v>
      </c>
      <c r="G32" s="13">
        <v>110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391</v>
      </c>
      <c r="J32">
        <f t="shared" si="2"/>
        <v>130</v>
      </c>
      <c r="K32" cm="1">
        <f t="array" ref="K32">_xlfn.IFS(Q32&lt;&gt;1,"",Q32=1,I32+(3*D32))</f>
        <v>601</v>
      </c>
      <c r="L32" cm="1">
        <f t="array" ref="L32">_xlfn.IFS(Q32&lt;&gt;1,"",COUNT($E$7:G32)&lt;=hcpng,"",COUNT($E$7:G32)&gt;=hcpng,K32)</f>
        <v>601</v>
      </c>
      <c r="M32" cm="1">
        <f t="array" ref="M32">_xlfn.IFS(Q32=1,SUM($E$7:G32),Q32&lt;&gt;1,"")</f>
        <v>11865</v>
      </c>
      <c r="N32" cm="1">
        <f t="array" ref="N32">_xlfn.IFS(Q32=1,COUNT($E$7:G32),Q32&lt;&gt;1,"")</f>
        <v>78</v>
      </c>
      <c r="O32">
        <f>IF(Q32=1,ROUND(AVERAGE($E$7:G32),2),"")</f>
        <v>152.12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195</v>
      </c>
      <c r="X32" cm="1">
        <f t="array" ref="X32">_xlfn.IFS(AND(Q32=1,COUNT($E$7:G32)&gt;hcpng),F32+D32,$A$7=1," ")</f>
        <v>226</v>
      </c>
      <c r="Y32" cm="1">
        <f t="array" ref="Y32">_xlfn.IFS(AND(Q32=1,COUNT($E$7:G32)&gt;hcpng),G32+D32,$A$7=1," ")</f>
        <v>180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152</v>
      </c>
      <c r="D33" s="15" cm="1">
        <f t="array" ref="D33">_xlfn.IFS(Q33&lt;&gt;1,"",Q33=1,TRUNC((HCPB-C33)*HCPPC))</f>
        <v>70</v>
      </c>
      <c r="E33" s="13">
        <v>165</v>
      </c>
      <c r="F33" s="13">
        <v>158</v>
      </c>
      <c r="G33" s="13">
        <v>159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1"/>
        <v>482</v>
      </c>
      <c r="J33">
        <f t="shared" si="2"/>
        <v>160</v>
      </c>
      <c r="K33" cm="1">
        <f t="array" ref="K33">_xlfn.IFS(Q33&lt;&gt;1,"",Q33=1,I33+(3*D33))</f>
        <v>692</v>
      </c>
      <c r="L33" cm="1">
        <f t="array" ref="L33">_xlfn.IFS(Q33&lt;&gt;1,"",COUNT($E$7:G33)&lt;=hcpng,"",COUNT($E$7:G33)&gt;=hcpng,K33)</f>
        <v>692</v>
      </c>
      <c r="M33" cm="1">
        <f t="array" ref="M33">_xlfn.IFS(Q33=1,SUM($E$7:G33),Q33&lt;&gt;1,"")</f>
        <v>12347</v>
      </c>
      <c r="N33" cm="1">
        <f t="array" ref="N33">_xlfn.IFS(Q33=1,COUNT($E$7:G33),Q33&lt;&gt;1,"")</f>
        <v>81</v>
      </c>
      <c r="O33">
        <f>IF(Q33=1,ROUND(AVERAGE($E$7:G33),2),"")</f>
        <v>152.43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235</v>
      </c>
      <c r="X33" cm="1">
        <f t="array" ref="X33">_xlfn.IFS(AND(Q33=1,COUNT($E$7:G33)&gt;hcpng),F33+D33,$A$7=1," ")</f>
        <v>228</v>
      </c>
      <c r="Y33" cm="1">
        <f t="array" ref="Y33">_xlfn.IFS(AND(Q33=1,COUNT($E$7:G33)&gt;hcpng),G33+D33,$A$7=1," ")</f>
        <v>229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152</v>
      </c>
      <c r="D34" s="15" cm="1">
        <f t="array" ref="D34">_xlfn.IFS(Q34&lt;&gt;1,"",Q34=1,TRUNC((HCPB-C34)*HCPPC))</f>
        <v>70</v>
      </c>
      <c r="E34" s="13">
        <v>137</v>
      </c>
      <c r="F34" s="13">
        <v>180</v>
      </c>
      <c r="G34" s="13">
        <v>157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474</v>
      </c>
      <c r="J34">
        <f t="shared" si="2"/>
        <v>158</v>
      </c>
      <c r="K34" cm="1">
        <f t="array" ref="K34">_xlfn.IFS(Q34&lt;&gt;1,"",Q34=1,I34+(3*D34))</f>
        <v>684</v>
      </c>
      <c r="L34" cm="1">
        <f t="array" ref="L34">_xlfn.IFS(Q34&lt;&gt;1,"",COUNT($E$7:G34)&lt;=hcpng,"",COUNT($E$7:G34)&gt;=hcpng,K34)</f>
        <v>684</v>
      </c>
      <c r="M34" cm="1">
        <f t="array" ref="M34">_xlfn.IFS(Q34=1,SUM($E$7:G34),Q34&lt;&gt;1,"")</f>
        <v>12821</v>
      </c>
      <c r="N34" cm="1">
        <f t="array" ref="N34">_xlfn.IFS(Q34=1,COUNT($E$7:G34),Q34&lt;&gt;1,"")</f>
        <v>84</v>
      </c>
      <c r="O34">
        <f>IF(Q34=1,ROUND(AVERAGE($E$7:G34),2),"")</f>
        <v>152.63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207</v>
      </c>
      <c r="X34" cm="1">
        <f t="array" ref="X34">_xlfn.IFS(AND(Q34=1,COUNT($E$7:G34)&gt;hcpng),F34+D34,$A$7=1," ")</f>
        <v>250</v>
      </c>
      <c r="Y34" cm="1">
        <f t="array" ref="Y34">_xlfn.IFS(AND(Q34=1,COUNT($E$7:G34)&gt;hcpng),G34+D34,$A$7=1," ")</f>
        <v>227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152</v>
      </c>
      <c r="D35" s="15" cm="1">
        <f t="array" ref="D35">_xlfn.IFS(Q35&lt;&gt;1,"",Q35=1,TRUNC((HCPB-C35)*HCPPC))</f>
        <v>70</v>
      </c>
      <c r="E35" s="13">
        <v>180</v>
      </c>
      <c r="F35" s="13">
        <v>182</v>
      </c>
      <c r="G35" s="13">
        <v>204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>#</v>
      </c>
      <c r="I35">
        <f t="shared" si="1"/>
        <v>566</v>
      </c>
      <c r="J35">
        <f t="shared" si="2"/>
        <v>188</v>
      </c>
      <c r="K35" cm="1">
        <f t="array" ref="K35">_xlfn.IFS(Q35&lt;&gt;1,"",Q35=1,I35+(3*D35))</f>
        <v>776</v>
      </c>
      <c r="L35" cm="1">
        <f t="array" ref="L35">_xlfn.IFS(Q35&lt;&gt;1,"",COUNT($E$7:G35)&lt;=hcpng,"",COUNT($E$7:G35)&gt;=hcpng,K35)</f>
        <v>776</v>
      </c>
      <c r="M35" cm="1">
        <f t="array" ref="M35">_xlfn.IFS(Q35=1,SUM($E$7:G35),Q35&lt;&gt;1,"")</f>
        <v>13387</v>
      </c>
      <c r="N35" cm="1">
        <f t="array" ref="N35">_xlfn.IFS(Q35=1,COUNT($E$7:G35),Q35&lt;&gt;1,"")</f>
        <v>87</v>
      </c>
      <c r="O35">
        <f>IF(Q35=1,ROUND(AVERAGE($E$7:G35),2),"")</f>
        <v>153.87</v>
      </c>
      <c r="P35" t="str" cm="1">
        <f t="array" ref="P35">_xlfn.IFS(Q35&lt;&gt;1,"",SUM($Q$7:Q35)=1,1,SUM($Q$7:Q35)&lt;&gt;1,"")</f>
        <v/>
      </c>
      <c r="Q35">
        <f t="shared" si="7"/>
        <v>1</v>
      </c>
      <c r="R35">
        <f t="shared" si="4"/>
        <v>566</v>
      </c>
      <c r="S35" t="str" cm="1">
        <f t="array" ref="S35">_xlfn.IFS(E35=$X$5,E35,F35=$X$5,F35,G35=$X$5,G35,$A$7=1,"")</f>
        <v/>
      </c>
      <c r="T35">
        <f t="shared" si="5"/>
        <v>776</v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250</v>
      </c>
      <c r="X35" cm="1">
        <f t="array" ref="X35">_xlfn.IFS(AND(Q35=1,COUNT($E$7:G35)&gt;hcpng),F35+D35,$A$7=1," ")</f>
        <v>252</v>
      </c>
      <c r="Y35" cm="1">
        <f t="array" ref="Y35">_xlfn.IFS(AND(Q35=1,COUNT($E$7:G35)&gt;hcpng),G35+D35,$A$7=1," ")</f>
        <v>274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153</v>
      </c>
      <c r="D36" s="15" cm="1">
        <f t="array" ref="D36">_xlfn.IFS(Q36&lt;&gt;1,"",Q36=1,TRUNC((HCPB-C36)*HCPPC))</f>
        <v>69</v>
      </c>
      <c r="E36" s="13">
        <v>170</v>
      </c>
      <c r="F36" s="13">
        <v>137</v>
      </c>
      <c r="G36" s="13">
        <v>194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501</v>
      </c>
      <c r="J36">
        <f t="shared" si="2"/>
        <v>167</v>
      </c>
      <c r="K36" cm="1">
        <f t="array" ref="K36">_xlfn.IFS(Q36&lt;&gt;1,"",Q36=1,I36+(3*D36))</f>
        <v>708</v>
      </c>
      <c r="L36" cm="1">
        <f t="array" ref="L36">_xlfn.IFS(Q36&lt;&gt;1,"",COUNT($E$7:G36)&lt;=hcpng,"",COUNT($E$7:G36)&gt;=hcpng,K36)</f>
        <v>708</v>
      </c>
      <c r="M36" cm="1">
        <f t="array" ref="M36">_xlfn.IFS(Q36=1,SUM($E$7:G36),Q36&lt;&gt;1,"")</f>
        <v>13888</v>
      </c>
      <c r="N36" cm="1">
        <f t="array" ref="N36">_xlfn.IFS(Q36=1,COUNT($E$7:G36),Q36&lt;&gt;1,"")</f>
        <v>90</v>
      </c>
      <c r="O36">
        <f>IF(Q36=1,ROUND(AVERAGE($E$7:G36),2),"")</f>
        <v>154.31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239</v>
      </c>
      <c r="X36" cm="1">
        <f t="array" ref="X36">_xlfn.IFS(AND(Q36=1,COUNT($E$7:G36)&gt;hcpng),F36+D36,$A$7=1," ")</f>
        <v>206</v>
      </c>
      <c r="Y36" cm="1">
        <f t="array" ref="Y36">_xlfn.IFS(AND(Q36=1,COUNT($E$7:G36)&gt;hcpng),G36+D36,$A$7=1," ")</f>
        <v>263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155.9</v>
      </c>
      <c r="F37" s="69">
        <f>IF(COUNT(F7:F36)&gt;=1,ROUND(SUM(F7:F36)/COUNT(F7:F36),2),"")</f>
        <v>154.53</v>
      </c>
      <c r="G37" s="69">
        <f>IF(COUNT(G7:G36)&gt;=1,ROUND(SUM(G7:G36)/COUNT(G7:G36),2),"")</f>
        <v>152.5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>X</v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>X</v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>X</v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>X</v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>X</v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75" priority="2">
      <formula>MOD(ROW(),2)=0</formula>
    </cfRule>
  </conditionalFormatting>
  <conditionalFormatting sqref="E7:G36">
    <cfRule type="expression" dxfId="74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A0A9-E2B5-4BA4-8468-93D128484342}">
  <sheetPr codeName="Sheet35"/>
  <dimension ref="A1:AB73"/>
  <sheetViews>
    <sheetView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8</v>
      </c>
      <c r="AB2" t="s">
        <v>72</v>
      </c>
    </row>
    <row r="3" spans="1:28" ht="14.45" customHeight="1" x14ac:dyDescent="0.25">
      <c r="A3" s="6" t="s">
        <v>7</v>
      </c>
      <c r="B3" s="22" t="s">
        <v>129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192</v>
      </c>
      <c r="C4" s="6"/>
      <c r="D4" s="6"/>
      <c r="E4" s="6"/>
      <c r="F4" s="6"/>
      <c r="G4" s="6"/>
      <c r="W4" s="3" t="s">
        <v>33</v>
      </c>
      <c r="X4">
        <f>MAX(I7:I36)</f>
        <v>728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278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306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192</v>
      </c>
      <c r="D7" s="15" cm="1">
        <f t="array" ref="D7">_xlfn.IFS(Q7&lt;&gt;1,"",Q7=1,TRUNC((HCPB-C7)*HCPPC))</f>
        <v>34</v>
      </c>
      <c r="E7" s="13">
        <v>180</v>
      </c>
      <c r="F7" s="13">
        <v>268</v>
      </c>
      <c r="G7" s="13">
        <v>158</v>
      </c>
      <c r="H7" s="16"/>
      <c r="I7">
        <f>IF(Q7=1,SUM(E7:G7),"")</f>
        <v>606</v>
      </c>
      <c r="J7">
        <f>IF(Q7=1,TRUNC(AVERAGE(E7:G7),0),"")</f>
        <v>202</v>
      </c>
      <c r="K7" cm="1">
        <f t="array" ref="K7">_xlfn.IFS(Q7&lt;&gt;1,"",Q7=1,I7+(3*D7))</f>
        <v>708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606</v>
      </c>
      <c r="N7" cm="1">
        <f t="array" ref="N7">_xlfn.IFS(Q7=1,COUNT($E$7:G7),Q7&lt;&gt;1,"")</f>
        <v>3</v>
      </c>
      <c r="O7">
        <f>IF(Q7=1,ROUND(AVERAGE($E$7:G7),2),"")</f>
        <v>202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192</v>
      </c>
      <c r="D8" s="15" cm="1">
        <f t="array" ref="D8">_xlfn.IFS(Q8&lt;&gt;1,"",Q8=1,TRUNC((HCPB-C8)*HCPPC))</f>
        <v>34</v>
      </c>
      <c r="E8" s="13">
        <v>177</v>
      </c>
      <c r="F8" s="13">
        <v>187</v>
      </c>
      <c r="G8" s="13">
        <v>202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566</v>
      </c>
      <c r="J8">
        <f t="shared" ref="J8:J36" si="2">IF(Q8=1,TRUNC(AVERAGE(E8:G8),0),"")</f>
        <v>188</v>
      </c>
      <c r="K8" cm="1">
        <f t="array" ref="K8">_xlfn.IFS(Q8&lt;&gt;1,"",Q8=1,I8+(3*D8))</f>
        <v>668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1172</v>
      </c>
      <c r="N8" cm="1">
        <f t="array" ref="N8">_xlfn.IFS(Q8=1,COUNT($E$7:G8),Q8&lt;&gt;1,"")</f>
        <v>6</v>
      </c>
      <c r="O8">
        <f>IF(Q8=1,ROUND(AVERAGE($E$7:G8),2),"")</f>
        <v>195.33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192</v>
      </c>
      <c r="D9" s="15" cm="1">
        <f t="array" ref="D9">_xlfn.IFS(Q9&lt;&gt;1,"",Q9=1,TRUNC((HCPB-C9)*HCPPC))</f>
        <v>34</v>
      </c>
      <c r="E9" s="13">
        <v>248</v>
      </c>
      <c r="F9" s="13">
        <v>151</v>
      </c>
      <c r="G9" s="13">
        <v>152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551</v>
      </c>
      <c r="J9">
        <f t="shared" si="2"/>
        <v>183</v>
      </c>
      <c r="K9" cm="1">
        <f t="array" ref="K9">_xlfn.IFS(Q9&lt;&gt;1,"",Q9=1,I9+(3*D9))</f>
        <v>653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1723</v>
      </c>
      <c r="N9" cm="1">
        <f t="array" ref="N9">_xlfn.IFS(Q9=1,COUNT($E$7:G9),Q9&lt;&gt;1,"")</f>
        <v>9</v>
      </c>
      <c r="O9">
        <f>IF(Q9=1,ROUND(AVERAGE($E$7:G9),2),"")</f>
        <v>191.44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191</v>
      </c>
      <c r="D10" s="15" cm="1">
        <f t="array" ref="D10">_xlfn.IFS(Q10&lt;&gt;1,"",Q10=1,TRUNC((HCPB-C10)*HCPPC))</f>
        <v>35</v>
      </c>
      <c r="E10" s="13">
        <v>162</v>
      </c>
      <c r="F10" s="13">
        <v>231</v>
      </c>
      <c r="G10" s="13">
        <v>163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556</v>
      </c>
      <c r="J10">
        <f t="shared" si="2"/>
        <v>185</v>
      </c>
      <c r="K10" cm="1">
        <f t="array" ref="K10">_xlfn.IFS(Q10&lt;&gt;1,"",Q10=1,I10+(3*D10))</f>
        <v>661</v>
      </c>
      <c r="L10" cm="1">
        <f t="array" ref="L10">_xlfn.IFS(Q10&lt;&gt;1,"",COUNT($E$7:G10)&lt;=hcpng,"",COUNT($E$7:G10)&gt;=hcpng,K10)</f>
        <v>661</v>
      </c>
      <c r="M10" cm="1">
        <f t="array" ref="M10">_xlfn.IFS(Q10=1,SUM($E$7:G10),Q10&lt;&gt;1,"")</f>
        <v>2279</v>
      </c>
      <c r="N10" cm="1">
        <f t="array" ref="N10">_xlfn.IFS(Q10=1,COUNT($E$7:G10),Q10&lt;&gt;1,"")</f>
        <v>12</v>
      </c>
      <c r="O10">
        <f>IF(Q10=1,ROUND(AVERAGE($E$7:G10),2),"")</f>
        <v>189.92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197</v>
      </c>
      <c r="X10" cm="1">
        <f t="array" ref="X10">_xlfn.IFS(AND(Q10=1,COUNT($E$7:G10)&gt;hcpng),F10+D10,$A$7=1," ")</f>
        <v>266</v>
      </c>
      <c r="Y10" cm="1">
        <f t="array" ref="Y10">_xlfn.IFS(AND(Q10=1,COUNT($E$7:G10)&gt;hcpng),G10+D10,$A$7=1," ")</f>
        <v>198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189</v>
      </c>
      <c r="D11" s="15" cm="1">
        <f t="array" ref="D11">_xlfn.IFS(Q11&lt;&gt;1,"",Q11=1,TRUNC((HCPB-C11)*HCPPC))</f>
        <v>36</v>
      </c>
      <c r="E11" s="13">
        <v>145</v>
      </c>
      <c r="F11" s="13">
        <v>191</v>
      </c>
      <c r="G11" s="13">
        <v>192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528</v>
      </c>
      <c r="J11">
        <f t="shared" si="2"/>
        <v>176</v>
      </c>
      <c r="K11" cm="1">
        <f t="array" ref="K11">_xlfn.IFS(Q11&lt;&gt;1,"",Q11=1,I11+(3*D11))</f>
        <v>636</v>
      </c>
      <c r="L11" cm="1">
        <f t="array" ref="L11">_xlfn.IFS(Q11&lt;&gt;1,"",COUNT($E$7:G11)&lt;=hcpng,"",COUNT($E$7:G11)&gt;=hcpng,K11)</f>
        <v>636</v>
      </c>
      <c r="M11" cm="1">
        <f t="array" ref="M11">_xlfn.IFS(Q11=1,SUM($E$7:G11),Q11&lt;&gt;1,"")</f>
        <v>2807</v>
      </c>
      <c r="N11" cm="1">
        <f t="array" ref="N11">_xlfn.IFS(Q11=1,COUNT($E$7:G11),Q11&lt;&gt;1,"")</f>
        <v>15</v>
      </c>
      <c r="O11">
        <f>IF(Q11=1,ROUND(AVERAGE($E$7:G11),2),"")</f>
        <v>187.13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181</v>
      </c>
      <c r="X11" cm="1">
        <f t="array" ref="X11">_xlfn.IFS(AND(Q11=1,COUNT($E$7:G11)&gt;hcpng),F11+D11,$A$7=1," ")</f>
        <v>227</v>
      </c>
      <c r="Y11" cm="1">
        <f t="array" ref="Y11">_xlfn.IFS(AND(Q11=1,COUNT($E$7:G11)&gt;hcpng),G11+D11,$A$7=1," ")</f>
        <v>228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187</v>
      </c>
      <c r="D12" s="15" cm="1">
        <f t="array" ref="D12">_xlfn.IFS(Q12&lt;&gt;1,"",Q12=1,TRUNC((HCPB-C12)*HCPPC))</f>
        <v>38</v>
      </c>
      <c r="E12" s="13">
        <v>181</v>
      </c>
      <c r="F12" s="13">
        <v>194</v>
      </c>
      <c r="G12" s="13">
        <v>224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599</v>
      </c>
      <c r="J12">
        <f t="shared" si="2"/>
        <v>199</v>
      </c>
      <c r="K12" cm="1">
        <f t="array" ref="K12">_xlfn.IFS(Q12&lt;&gt;1,"",Q12=1,I12+(3*D12))</f>
        <v>713</v>
      </c>
      <c r="L12" cm="1">
        <f t="array" ref="L12">_xlfn.IFS(Q12&lt;&gt;1,"",COUNT($E$7:G12)&lt;=hcpng,"",COUNT($E$7:G12)&gt;=hcpng,K12)</f>
        <v>713</v>
      </c>
      <c r="M12" cm="1">
        <f t="array" ref="M12">_xlfn.IFS(Q12=1,SUM($E$7:G12),Q12&lt;&gt;1,"")</f>
        <v>3406</v>
      </c>
      <c r="N12" cm="1">
        <f t="array" ref="N12">_xlfn.IFS(Q12=1,COUNT($E$7:G12),Q12&lt;&gt;1,"")</f>
        <v>18</v>
      </c>
      <c r="O12">
        <f>IF(Q12=1,ROUND(AVERAGE($E$7:G12),2),"")</f>
        <v>189.22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219</v>
      </c>
      <c r="X12" cm="1">
        <f t="array" ref="X12">_xlfn.IFS(AND(Q12=1,COUNT($E$7:G12)&gt;hcpng),F12+D12,$A$7=1," ")</f>
        <v>232</v>
      </c>
      <c r="Y12" cm="1">
        <f t="array" ref="Y12">_xlfn.IFS(AND(Q12=1,COUNT($E$7:G12)&gt;hcpng),G12+D12,$A$7=1," ")</f>
        <v>262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189</v>
      </c>
      <c r="D13" s="15" cm="1">
        <f t="array" ref="D13">_xlfn.IFS(Q13&lt;&gt;1,"",Q13=1,TRUNC((HCPB-C13)*HCPPC))</f>
        <v>36</v>
      </c>
      <c r="E13" s="13">
        <v>150</v>
      </c>
      <c r="F13" s="13">
        <v>226</v>
      </c>
      <c r="G13" s="13">
        <v>237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613</v>
      </c>
      <c r="J13">
        <f t="shared" si="2"/>
        <v>204</v>
      </c>
      <c r="K13" cm="1">
        <f t="array" ref="K13">_xlfn.IFS(Q13&lt;&gt;1,"",Q13=1,I13+(3*D13))</f>
        <v>721</v>
      </c>
      <c r="L13" cm="1">
        <f t="array" ref="L13">_xlfn.IFS(Q13&lt;&gt;1,"",COUNT($E$7:G13)&lt;=hcpng,"",COUNT($E$7:G13)&gt;=hcpng,K13)</f>
        <v>721</v>
      </c>
      <c r="M13" cm="1">
        <f t="array" ref="M13">_xlfn.IFS(Q13=1,SUM($E$7:G13),Q13&lt;&gt;1,"")</f>
        <v>4019</v>
      </c>
      <c r="N13" cm="1">
        <f t="array" ref="N13">_xlfn.IFS(Q13=1,COUNT($E$7:G13),Q13&lt;&gt;1,"")</f>
        <v>21</v>
      </c>
      <c r="O13">
        <f>IF(Q13=1,ROUND(AVERAGE($E$7:G13),2),"")</f>
        <v>191.38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186</v>
      </c>
      <c r="X13" cm="1">
        <f t="array" ref="X13">_xlfn.IFS(AND(Q13=1,COUNT($E$7:G13)&gt;hcpng),F13+D13,$A$7=1," ")</f>
        <v>262</v>
      </c>
      <c r="Y13" cm="1">
        <f t="array" ref="Y13">_xlfn.IFS(AND(Q13=1,COUNT($E$7:G13)&gt;hcpng),G13+D13,$A$7=1," ")</f>
        <v>273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191</v>
      </c>
      <c r="D14" s="15" cm="1">
        <f t="array" ref="D14">_xlfn.IFS(Q14&lt;&gt;1,"",Q14=1,TRUNC((HCPB-C14)*HCPPC))</f>
        <v>35</v>
      </c>
      <c r="E14" s="13">
        <v>234</v>
      </c>
      <c r="F14" s="13">
        <v>224</v>
      </c>
      <c r="G14" s="13">
        <v>234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1"/>
        <v>692</v>
      </c>
      <c r="J14">
        <f t="shared" si="2"/>
        <v>230</v>
      </c>
      <c r="K14" cm="1">
        <f t="array" ref="K14">_xlfn.IFS(Q14&lt;&gt;1,"",Q14=1,I14+(3*D14))</f>
        <v>797</v>
      </c>
      <c r="L14" cm="1">
        <f t="array" ref="L14">_xlfn.IFS(Q14&lt;&gt;1,"",COUNT($E$7:G14)&lt;=hcpng,"",COUNT($E$7:G14)&gt;=hcpng,K14)</f>
        <v>797</v>
      </c>
      <c r="M14" cm="1">
        <f t="array" ref="M14">_xlfn.IFS(Q14=1,SUM($E$7:G14),Q14&lt;&gt;1,"")</f>
        <v>4711</v>
      </c>
      <c r="N14" cm="1">
        <f t="array" ref="N14">_xlfn.IFS(Q14=1,COUNT($E$7:G14),Q14&lt;&gt;1,"")</f>
        <v>24</v>
      </c>
      <c r="O14">
        <f>IF(Q14=1,ROUND(AVERAGE($E$7:G14),2),"")</f>
        <v>196.29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269</v>
      </c>
      <c r="X14" cm="1">
        <f t="array" ref="X14">_xlfn.IFS(AND(Q14=1,COUNT($E$7:G14)&gt;hcpng),F14+D14,$A$7=1," ")</f>
        <v>259</v>
      </c>
      <c r="Y14" cm="1">
        <f t="array" ref="Y14">_xlfn.IFS(AND(Q14=1,COUNT($E$7:G14)&gt;hcpng),G14+D14,$A$7=1," ")</f>
        <v>269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196</v>
      </c>
      <c r="D15" s="15" cm="1">
        <f t="array" ref="D15">_xlfn.IFS(Q15&lt;&gt;1,"",Q15=1,TRUNC((HCPB-C15)*HCPPC))</f>
        <v>30</v>
      </c>
      <c r="E15" s="13">
        <v>266</v>
      </c>
      <c r="F15" s="13">
        <v>217</v>
      </c>
      <c r="G15" s="13">
        <v>245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>#</v>
      </c>
      <c r="I15">
        <f t="shared" si="1"/>
        <v>728</v>
      </c>
      <c r="J15">
        <f t="shared" si="2"/>
        <v>242</v>
      </c>
      <c r="K15" cm="1">
        <f t="array" ref="K15">_xlfn.IFS(Q15&lt;&gt;1,"",Q15=1,I15+(3*D15))</f>
        <v>818</v>
      </c>
      <c r="L15" cm="1">
        <f t="array" ref="L15">_xlfn.IFS(Q15&lt;&gt;1,"",COUNT($E$7:G15)&lt;=hcpng,"",COUNT($E$7:G15)&gt;=hcpng,K15)</f>
        <v>818</v>
      </c>
      <c r="M15" cm="1">
        <f t="array" ref="M15">_xlfn.IFS(Q15=1,SUM($E$7:G15),Q15&lt;&gt;1,"")</f>
        <v>5439</v>
      </c>
      <c r="N15" cm="1">
        <f t="array" ref="N15">_xlfn.IFS(Q15=1,COUNT($E$7:G15),Q15&lt;&gt;1,"")</f>
        <v>27</v>
      </c>
      <c r="O15">
        <f>IF(Q15=1,ROUND(AVERAGE($E$7:G15),2),"")</f>
        <v>201.44</v>
      </c>
      <c r="P15" t="str" cm="1">
        <f t="array" ref="P15">_xlfn.IFS(Q15&lt;&gt;1,"",SUM($Q$7:Q15)=1,1,SUM($Q$7:Q15)&lt;&gt;1,"")</f>
        <v/>
      </c>
      <c r="Q15">
        <f t="shared" si="7"/>
        <v>1</v>
      </c>
      <c r="R15">
        <f t="shared" si="4"/>
        <v>728</v>
      </c>
      <c r="S15" t="str" cm="1">
        <f t="array" ref="S15">_xlfn.IFS(E15=$X$5,E15,F15=$X$5,F15,G15=$X$5,G15,$A$7=1,"")</f>
        <v/>
      </c>
      <c r="T15">
        <f t="shared" si="5"/>
        <v>818</v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296</v>
      </c>
      <c r="X15" cm="1">
        <f t="array" ref="X15">_xlfn.IFS(AND(Q15=1,COUNT($E$7:G15)&gt;hcpng),F15+D15,$A$7=1," ")</f>
        <v>247</v>
      </c>
      <c r="Y15" cm="1">
        <f t="array" ref="Y15">_xlfn.IFS(AND(Q15=1,COUNT($E$7:G15)&gt;hcpng),G15+D15,$A$7=1," ")</f>
        <v>275</v>
      </c>
      <c r="Z15">
        <f t="shared" si="6"/>
        <v>9</v>
      </c>
      <c r="AA15" cm="1">
        <f t="array" ref="AA15">_xlfn.IFS(COUNTIFS(H15,"#",H14,"#"),A14,COUNTIFS(H15,2,H14,"#"),A14,$A$7=1,"")</f>
        <v>8</v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201</v>
      </c>
      <c r="D16" s="15" cm="1">
        <f t="array" ref="D16">_xlfn.IFS(Q16&lt;&gt;1,"",Q16=1,TRUNC((HCPB-C16)*HCPPC))</f>
        <v>26</v>
      </c>
      <c r="E16" s="13">
        <v>203</v>
      </c>
      <c r="F16" s="13">
        <v>226</v>
      </c>
      <c r="G16" s="13">
        <v>189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618</v>
      </c>
      <c r="J16">
        <f t="shared" si="2"/>
        <v>206</v>
      </c>
      <c r="K16" cm="1">
        <f t="array" ref="K16">_xlfn.IFS(Q16&lt;&gt;1,"",Q16=1,I16+(3*D16))</f>
        <v>696</v>
      </c>
      <c r="L16" cm="1">
        <f t="array" ref="L16">_xlfn.IFS(Q16&lt;&gt;1,"",COUNT($E$7:G16)&lt;=hcpng,"",COUNT($E$7:G16)&gt;=hcpng,K16)</f>
        <v>696</v>
      </c>
      <c r="M16" cm="1">
        <f t="array" ref="M16">_xlfn.IFS(Q16=1,SUM($E$7:G16),Q16&lt;&gt;1,"")</f>
        <v>6057</v>
      </c>
      <c r="N16" cm="1">
        <f t="array" ref="N16">_xlfn.IFS(Q16=1,COUNT($E$7:G16),Q16&lt;&gt;1,"")</f>
        <v>30</v>
      </c>
      <c r="O16">
        <f>IF(Q16=1,ROUND(AVERAGE($E$7:G16),2),"")</f>
        <v>201.9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229</v>
      </c>
      <c r="X16" cm="1">
        <f t="array" ref="X16">_xlfn.IFS(AND(Q16=1,COUNT($E$7:G16)&gt;hcpng),F16+D16,$A$7=1," ")</f>
        <v>252</v>
      </c>
      <c r="Y16" cm="1">
        <f t="array" ref="Y16">_xlfn.IFS(AND(Q16=1,COUNT($E$7:G16)&gt;hcpng),G16+D16,$A$7=1," ")</f>
        <v>215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201</v>
      </c>
      <c r="D17" s="15" cm="1">
        <f t="array" ref="D17">_xlfn.IFS(Q17&lt;&gt;1,"",Q17=1,TRUNC((HCPB-C17)*HCPPC))</f>
        <v>26</v>
      </c>
      <c r="E17" s="13">
        <v>195</v>
      </c>
      <c r="F17" s="13">
        <v>207</v>
      </c>
      <c r="G17" s="13">
        <v>181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583</v>
      </c>
      <c r="J17">
        <f t="shared" si="2"/>
        <v>194</v>
      </c>
      <c r="K17" cm="1">
        <f t="array" ref="K17">_xlfn.IFS(Q17&lt;&gt;1,"",Q17=1,I17+(3*D17))</f>
        <v>661</v>
      </c>
      <c r="L17" cm="1">
        <f t="array" ref="L17">_xlfn.IFS(Q17&lt;&gt;1,"",COUNT($E$7:G17)&lt;=hcpng,"",COUNT($E$7:G17)&gt;=hcpng,K17)</f>
        <v>661</v>
      </c>
      <c r="M17" cm="1">
        <f t="array" ref="M17">_xlfn.IFS(Q17=1,SUM($E$7:G17),Q17&lt;&gt;1,"")</f>
        <v>6640</v>
      </c>
      <c r="N17" cm="1">
        <f t="array" ref="N17">_xlfn.IFS(Q17=1,COUNT($E$7:G17),Q17&lt;&gt;1,"")</f>
        <v>33</v>
      </c>
      <c r="O17">
        <f>IF(Q17=1,ROUND(AVERAGE($E$7:G17),2),"")</f>
        <v>201.21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221</v>
      </c>
      <c r="X17" cm="1">
        <f t="array" ref="X17">_xlfn.IFS(AND(Q17=1,COUNT($E$7:G17)&gt;hcpng),F17+D17,$A$7=1," ")</f>
        <v>233</v>
      </c>
      <c r="Y17" cm="1">
        <f t="array" ref="Y17">_xlfn.IFS(AND(Q17=1,COUNT($E$7:G17)&gt;hcpng),G17+D17,$A$7=1," ")</f>
        <v>207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201</v>
      </c>
      <c r="D18" s="15" cm="1">
        <f t="array" ref="D18">_xlfn.IFS(Q18&lt;&gt;1,"",Q18=1,TRUNC((HCPB-C18)*HCPPC))</f>
        <v>26</v>
      </c>
      <c r="E18" s="13">
        <v>236</v>
      </c>
      <c r="F18" s="13">
        <v>177</v>
      </c>
      <c r="G18" s="13">
        <v>194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607</v>
      </c>
      <c r="J18">
        <f t="shared" si="2"/>
        <v>202</v>
      </c>
      <c r="K18" cm="1">
        <f t="array" ref="K18">_xlfn.IFS(Q18&lt;&gt;1,"",Q18=1,I18+(3*D18))</f>
        <v>685</v>
      </c>
      <c r="L18" cm="1">
        <f t="array" ref="L18">_xlfn.IFS(Q18&lt;&gt;1,"",COUNT($E$7:G18)&lt;=hcpng,"",COUNT($E$7:G18)&gt;=hcpng,K18)</f>
        <v>685</v>
      </c>
      <c r="M18" cm="1">
        <f t="array" ref="M18">_xlfn.IFS(Q18=1,SUM($E$7:G18),Q18&lt;&gt;1,"")</f>
        <v>7247</v>
      </c>
      <c r="N18" cm="1">
        <f t="array" ref="N18">_xlfn.IFS(Q18=1,COUNT($E$7:G18),Q18&lt;&gt;1,"")</f>
        <v>36</v>
      </c>
      <c r="O18">
        <f>IF(Q18=1,ROUND(AVERAGE($E$7:G18),2),"")</f>
        <v>201.31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262</v>
      </c>
      <c r="X18" cm="1">
        <f t="array" ref="X18">_xlfn.IFS(AND(Q18=1,COUNT($E$7:G18)&gt;hcpng),F18+D18,$A$7=1," ")</f>
        <v>203</v>
      </c>
      <c r="Y18" cm="1">
        <f t="array" ref="Y18">_xlfn.IFS(AND(Q18=1,COUNT($E$7:G18)&gt;hcpng),G18+D18,$A$7=1," ")</f>
        <v>220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201</v>
      </c>
      <c r="D19" s="15" cm="1">
        <f t="array" ref="D19">_xlfn.IFS(Q19&lt;&gt;1,"",Q19=1,TRUNC((HCPB-C19)*HCPPC))</f>
        <v>26</v>
      </c>
      <c r="E19" s="13">
        <v>142</v>
      </c>
      <c r="F19" s="13">
        <v>209</v>
      </c>
      <c r="G19" s="13">
        <v>179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530</v>
      </c>
      <c r="J19">
        <f t="shared" si="2"/>
        <v>176</v>
      </c>
      <c r="K19" cm="1">
        <f t="array" ref="K19">_xlfn.IFS(Q19&lt;&gt;1,"",Q19=1,I19+(3*D19))</f>
        <v>608</v>
      </c>
      <c r="L19" cm="1">
        <f t="array" ref="L19">_xlfn.IFS(Q19&lt;&gt;1,"",COUNT($E$7:G19)&lt;=hcpng,"",COUNT($E$7:G19)&gt;=hcpng,K19)</f>
        <v>608</v>
      </c>
      <c r="M19" cm="1">
        <f t="array" ref="M19">_xlfn.IFS(Q19=1,SUM($E$7:G19),Q19&lt;&gt;1,"")</f>
        <v>7777</v>
      </c>
      <c r="N19" cm="1">
        <f t="array" ref="N19">_xlfn.IFS(Q19=1,COUNT($E$7:G19),Q19&lt;&gt;1,"")</f>
        <v>39</v>
      </c>
      <c r="O19">
        <f>IF(Q19=1,ROUND(AVERAGE($E$7:G19),2),"")</f>
        <v>199.41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168</v>
      </c>
      <c r="X19" cm="1">
        <f t="array" ref="X19">_xlfn.IFS(AND(Q19=1,COUNT($E$7:G19)&gt;hcpng),F19+D19,$A$7=1," ")</f>
        <v>235</v>
      </c>
      <c r="Y19" cm="1">
        <f t="array" ref="Y19">_xlfn.IFS(AND(Q19=1,COUNT($E$7:G19)&gt;hcpng),G19+D19,$A$7=1," ")</f>
        <v>205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199</v>
      </c>
      <c r="D20" s="15" cm="1">
        <f t="array" ref="D20">_xlfn.IFS(Q20&lt;&gt;1,"",Q20=1,TRUNC((HCPB-C20)*HCPPC))</f>
        <v>27</v>
      </c>
      <c r="E20" s="13">
        <v>142</v>
      </c>
      <c r="F20" s="13">
        <v>185</v>
      </c>
      <c r="G20" s="13">
        <v>202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529</v>
      </c>
      <c r="J20">
        <f t="shared" si="2"/>
        <v>176</v>
      </c>
      <c r="K20" cm="1">
        <f t="array" ref="K20">_xlfn.IFS(Q20&lt;&gt;1,"",Q20=1,I20+(3*D20))</f>
        <v>610</v>
      </c>
      <c r="L20" cm="1">
        <f t="array" ref="L20">_xlfn.IFS(Q20&lt;&gt;1,"",COUNT($E$7:G20)&lt;=hcpng,"",COUNT($E$7:G20)&gt;=hcpng,K20)</f>
        <v>610</v>
      </c>
      <c r="M20" cm="1">
        <f t="array" ref="M20">_xlfn.IFS(Q20=1,SUM($E$7:G20),Q20&lt;&gt;1,"")</f>
        <v>8306</v>
      </c>
      <c r="N20" cm="1">
        <f t="array" ref="N20">_xlfn.IFS(Q20=1,COUNT($E$7:G20),Q20&lt;&gt;1,"")</f>
        <v>42</v>
      </c>
      <c r="O20">
        <f>IF(Q20=1,ROUND(AVERAGE($E$7:G20),2),"")</f>
        <v>197.76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169</v>
      </c>
      <c r="X20" cm="1">
        <f t="array" ref="X20">_xlfn.IFS(AND(Q20=1,COUNT($E$7:G20)&gt;hcpng),F20+D20,$A$7=1," ")</f>
        <v>212</v>
      </c>
      <c r="Y20" cm="1">
        <f t="array" ref="Y20">_xlfn.IFS(AND(Q20=1,COUNT($E$7:G20)&gt;hcpng),G20+D20,$A$7=1," ")</f>
        <v>229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197</v>
      </c>
      <c r="D21" s="15" cm="1">
        <f t="array" ref="D21">_xlfn.IFS(Q21&lt;&gt;1,"",Q21=1,TRUNC((HCPB-C21)*HCPPC))</f>
        <v>29</v>
      </c>
      <c r="E21" s="13">
        <v>157</v>
      </c>
      <c r="F21" s="13">
        <v>217</v>
      </c>
      <c r="G21" s="13">
        <v>150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524</v>
      </c>
      <c r="J21">
        <f t="shared" si="2"/>
        <v>174</v>
      </c>
      <c r="K21" cm="1">
        <f t="array" ref="K21">_xlfn.IFS(Q21&lt;&gt;1,"",Q21=1,I21+(3*D21))</f>
        <v>611</v>
      </c>
      <c r="L21" cm="1">
        <f t="array" ref="L21">_xlfn.IFS(Q21&lt;&gt;1,"",COUNT($E$7:G21)&lt;=hcpng,"",COUNT($E$7:G21)&gt;=hcpng,K21)</f>
        <v>611</v>
      </c>
      <c r="M21" cm="1">
        <f t="array" ref="M21">_xlfn.IFS(Q21=1,SUM($E$7:G21),Q21&lt;&gt;1,"")</f>
        <v>8830</v>
      </c>
      <c r="N21" cm="1">
        <f t="array" ref="N21">_xlfn.IFS(Q21=1,COUNT($E$7:G21),Q21&lt;&gt;1,"")</f>
        <v>45</v>
      </c>
      <c r="O21">
        <f>IF(Q21=1,ROUND(AVERAGE($E$7:G21),2),"")</f>
        <v>196.22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186</v>
      </c>
      <c r="X21" cm="1">
        <f t="array" ref="X21">_xlfn.IFS(AND(Q21=1,COUNT($E$7:G21)&gt;hcpng),F21+D21,$A$7=1," ")</f>
        <v>246</v>
      </c>
      <c r="Y21" cm="1">
        <f t="array" ref="Y21">_xlfn.IFS(AND(Q21=1,COUNT($E$7:G21)&gt;hcpng),G21+D21,$A$7=1," ")</f>
        <v>179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196</v>
      </c>
      <c r="D22" s="15" cm="1">
        <f t="array" ref="D22">_xlfn.IFS(Q22&lt;&gt;1,"",Q22=1,TRUNC((HCPB-C22)*HCPPC))</f>
        <v>30</v>
      </c>
      <c r="E22" s="13">
        <v>154</v>
      </c>
      <c r="F22" s="13">
        <v>195</v>
      </c>
      <c r="G22" s="13">
        <v>233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582</v>
      </c>
      <c r="J22">
        <f t="shared" si="2"/>
        <v>194</v>
      </c>
      <c r="K22" cm="1">
        <f t="array" ref="K22">_xlfn.IFS(Q22&lt;&gt;1,"",Q22=1,I22+(3*D22))</f>
        <v>672</v>
      </c>
      <c r="L22" cm="1">
        <f t="array" ref="L22">_xlfn.IFS(Q22&lt;&gt;1,"",COUNT($E$7:G22)&lt;=hcpng,"",COUNT($E$7:G22)&gt;=hcpng,K22)</f>
        <v>672</v>
      </c>
      <c r="M22" cm="1">
        <f t="array" ref="M22">_xlfn.IFS(Q22=1,SUM($E$7:G22),Q22&lt;&gt;1,"")</f>
        <v>9412</v>
      </c>
      <c r="N22" cm="1">
        <f t="array" ref="N22">_xlfn.IFS(Q22=1,COUNT($E$7:G22),Q22&lt;&gt;1,"")</f>
        <v>48</v>
      </c>
      <c r="O22">
        <f>IF(Q22=1,ROUND(AVERAGE($E$7:G22),2),"")</f>
        <v>196.08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184</v>
      </c>
      <c r="X22" cm="1">
        <f t="array" ref="X22">_xlfn.IFS(AND(Q22=1,COUNT($E$7:G22)&gt;hcpng),F22+D22,$A$7=1," ")</f>
        <v>225</v>
      </c>
      <c r="Y22" cm="1">
        <f t="array" ref="Y22">_xlfn.IFS(AND(Q22=1,COUNT($E$7:G22)&gt;hcpng),G22+D22,$A$7=1," ")</f>
        <v>263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196</v>
      </c>
      <c r="D23" s="15" cm="1">
        <f t="array" ref="D23">_xlfn.IFS(Q23&lt;&gt;1,"",Q23=1,TRUNC((HCPB-C23)*HCPPC))</f>
        <v>30</v>
      </c>
      <c r="E23" s="13">
        <v>177</v>
      </c>
      <c r="F23" s="13">
        <v>247</v>
      </c>
      <c r="G23" s="13">
        <v>185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609</v>
      </c>
      <c r="J23">
        <f t="shared" si="2"/>
        <v>203</v>
      </c>
      <c r="K23" cm="1">
        <f t="array" ref="K23">_xlfn.IFS(Q23&lt;&gt;1,"",Q23=1,I23+(3*D23))</f>
        <v>699</v>
      </c>
      <c r="L23" cm="1">
        <f t="array" ref="L23">_xlfn.IFS(Q23&lt;&gt;1,"",COUNT($E$7:G23)&lt;=hcpng,"",COUNT($E$7:G23)&gt;=hcpng,K23)</f>
        <v>699</v>
      </c>
      <c r="M23" cm="1">
        <f t="array" ref="M23">_xlfn.IFS(Q23=1,SUM($E$7:G23),Q23&lt;&gt;1,"")</f>
        <v>10021</v>
      </c>
      <c r="N23" cm="1">
        <f t="array" ref="N23">_xlfn.IFS(Q23=1,COUNT($E$7:G23),Q23&lt;&gt;1,"")</f>
        <v>51</v>
      </c>
      <c r="O23">
        <f>IF(Q23=1,ROUND(AVERAGE($E$7:G23),2),"")</f>
        <v>196.49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207</v>
      </c>
      <c r="X23" cm="1">
        <f t="array" ref="X23">_xlfn.IFS(AND(Q23=1,COUNT($E$7:G23)&gt;hcpng),F23+D23,$A$7=1," ")</f>
        <v>277</v>
      </c>
      <c r="Y23" cm="1">
        <f t="array" ref="Y23">_xlfn.IFS(AND(Q23=1,COUNT($E$7:G23)&gt;hcpng),G23+D23,$A$7=1," ")</f>
        <v>215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196</v>
      </c>
      <c r="D24" s="15" cm="1">
        <f t="array" ref="D24">_xlfn.IFS(Q24&lt;&gt;1,"",Q24=1,TRUNC((HCPB-C24)*HCPPC))</f>
        <v>30</v>
      </c>
      <c r="E24" s="13">
        <v>190</v>
      </c>
      <c r="F24" s="13">
        <v>214</v>
      </c>
      <c r="G24" s="13">
        <v>224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628</v>
      </c>
      <c r="J24">
        <f t="shared" si="2"/>
        <v>209</v>
      </c>
      <c r="K24" cm="1">
        <f t="array" ref="K24">_xlfn.IFS(Q24&lt;&gt;1,"",Q24=1,I24+(3*D24))</f>
        <v>718</v>
      </c>
      <c r="L24" cm="1">
        <f t="array" ref="L24">_xlfn.IFS(Q24&lt;&gt;1,"",COUNT($E$7:G24)&lt;=hcpng,"",COUNT($E$7:G24)&gt;=hcpng,K24)</f>
        <v>718</v>
      </c>
      <c r="M24" cm="1">
        <f t="array" ref="M24">_xlfn.IFS(Q24=1,SUM($E$7:G24),Q24&lt;&gt;1,"")</f>
        <v>10649</v>
      </c>
      <c r="N24" cm="1">
        <f t="array" ref="N24">_xlfn.IFS(Q24=1,COUNT($E$7:G24),Q24&lt;&gt;1,"")</f>
        <v>54</v>
      </c>
      <c r="O24">
        <f>IF(Q24=1,ROUND(AVERAGE($E$7:G24),2),"")</f>
        <v>197.2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220</v>
      </c>
      <c r="X24" cm="1">
        <f t="array" ref="X24">_xlfn.IFS(AND(Q24=1,COUNT($E$7:G24)&gt;hcpng),F24+D24,$A$7=1," ")</f>
        <v>244</v>
      </c>
      <c r="Y24" cm="1">
        <f t="array" ref="Y24">_xlfn.IFS(AND(Q24=1,COUNT($E$7:G24)&gt;hcpng),G24+D24,$A$7=1," ")</f>
        <v>254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197</v>
      </c>
      <c r="D25" s="15" cm="1">
        <f t="array" ref="D25">_xlfn.IFS(Q25&lt;&gt;1,"",Q25=1,TRUNC((HCPB-C25)*HCPPC))</f>
        <v>29</v>
      </c>
      <c r="E25" s="13">
        <v>226</v>
      </c>
      <c r="F25" s="13">
        <v>187</v>
      </c>
      <c r="G25" s="13">
        <v>246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659</v>
      </c>
      <c r="J25">
        <f t="shared" si="2"/>
        <v>219</v>
      </c>
      <c r="K25" cm="1">
        <f t="array" ref="K25">_xlfn.IFS(Q25&lt;&gt;1,"",Q25=1,I25+(3*D25))</f>
        <v>746</v>
      </c>
      <c r="L25" cm="1">
        <f t="array" ref="L25">_xlfn.IFS(Q25&lt;&gt;1,"",COUNT($E$7:G25)&lt;=hcpng,"",COUNT($E$7:G25)&gt;=hcpng,K25)</f>
        <v>746</v>
      </c>
      <c r="M25" cm="1">
        <f t="array" ref="M25">_xlfn.IFS(Q25=1,SUM($E$7:G25),Q25&lt;&gt;1,"")</f>
        <v>11308</v>
      </c>
      <c r="N25" cm="1">
        <f t="array" ref="N25">_xlfn.IFS(Q25=1,COUNT($E$7:G25),Q25&lt;&gt;1,"")</f>
        <v>57</v>
      </c>
      <c r="O25">
        <f>IF(Q25=1,ROUND(AVERAGE($E$7:G25),2),"")</f>
        <v>198.39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255</v>
      </c>
      <c r="X25" cm="1">
        <f t="array" ref="X25">_xlfn.IFS(AND(Q25=1,COUNT($E$7:G25)&gt;hcpng),F25+D25,$A$7=1," ")</f>
        <v>216</v>
      </c>
      <c r="Y25" cm="1">
        <f t="array" ref="Y25">_xlfn.IFS(AND(Q25=1,COUNT($E$7:G25)&gt;hcpng),G25+D25,$A$7=1," ")</f>
        <v>275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198</v>
      </c>
      <c r="D26" s="15" cm="1">
        <f t="array" ref="D26">_xlfn.IFS(Q26&lt;&gt;1,"",Q26=1,TRUNC((HCPB-C26)*HCPPC))</f>
        <v>28</v>
      </c>
      <c r="E26" s="13">
        <v>211</v>
      </c>
      <c r="F26" s="13">
        <v>194</v>
      </c>
      <c r="G26" s="13">
        <v>186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591</v>
      </c>
      <c r="J26">
        <f t="shared" si="2"/>
        <v>197</v>
      </c>
      <c r="K26" cm="1">
        <f t="array" ref="K26">_xlfn.IFS(Q26&lt;&gt;1,"",Q26=1,I26+(3*D26))</f>
        <v>675</v>
      </c>
      <c r="L26" cm="1">
        <f t="array" ref="L26">_xlfn.IFS(Q26&lt;&gt;1,"",COUNT($E$7:G26)&lt;=hcpng,"",COUNT($E$7:G26)&gt;=hcpng,K26)</f>
        <v>675</v>
      </c>
      <c r="M26" cm="1">
        <f t="array" ref="M26">_xlfn.IFS(Q26=1,SUM($E$7:G26),Q26&lt;&gt;1,"")</f>
        <v>11899</v>
      </c>
      <c r="N26" cm="1">
        <f t="array" ref="N26">_xlfn.IFS(Q26=1,COUNT($E$7:G26),Q26&lt;&gt;1,"")</f>
        <v>60</v>
      </c>
      <c r="O26">
        <f>IF(Q26=1,ROUND(AVERAGE($E$7:G26),2),"")</f>
        <v>198.32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239</v>
      </c>
      <c r="X26" cm="1">
        <f t="array" ref="X26">_xlfn.IFS(AND(Q26=1,COUNT($E$7:G26)&gt;hcpng),F26+D26,$A$7=1," ")</f>
        <v>222</v>
      </c>
      <c r="Y26" cm="1">
        <f t="array" ref="Y26">_xlfn.IFS(AND(Q26=1,COUNT($E$7:G26)&gt;hcpng),G26+D26,$A$7=1," ")</f>
        <v>214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198</v>
      </c>
      <c r="D27" s="15" cm="1">
        <f t="array" ref="D27">_xlfn.IFS(Q27&lt;&gt;1,"",Q27=1,TRUNC((HCPB-C27)*HCPPC))</f>
        <v>28</v>
      </c>
      <c r="E27" s="13">
        <v>193</v>
      </c>
      <c r="F27" s="13">
        <v>226</v>
      </c>
      <c r="G27" s="13">
        <v>278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697</v>
      </c>
      <c r="J27">
        <f t="shared" si="2"/>
        <v>232</v>
      </c>
      <c r="K27" cm="1">
        <f t="array" ref="K27">_xlfn.IFS(Q27&lt;&gt;1,"",Q27=1,I27+(3*D27))</f>
        <v>781</v>
      </c>
      <c r="L27" cm="1">
        <f t="array" ref="L27">_xlfn.IFS(Q27&lt;&gt;1,"",COUNT($E$7:G27)&lt;=hcpng,"",COUNT($E$7:G27)&gt;=hcpng,K27)</f>
        <v>781</v>
      </c>
      <c r="M27" cm="1">
        <f t="array" ref="M27">_xlfn.IFS(Q27=1,SUM($E$7:G27),Q27&lt;&gt;1,"")</f>
        <v>12596</v>
      </c>
      <c r="N27" cm="1">
        <f t="array" ref="N27">_xlfn.IFS(Q27=1,COUNT($E$7:G27),Q27&lt;&gt;1,"")</f>
        <v>63</v>
      </c>
      <c r="O27">
        <f>IF(Q27=1,ROUND(AVERAGE($E$7:G27),2),"")</f>
        <v>199.94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cm="1">
        <f t="array" ref="S27">_xlfn.IFS(E27=$X$5,E27,F27=$X$5,F27,G27=$X$5,G27,$A$7=1,"")</f>
        <v>278</v>
      </c>
      <c r="T27" t="str">
        <f t="shared" si="5"/>
        <v/>
      </c>
      <c r="U27" cm="1">
        <f t="array" ref="U27">_xlfn.IFS(W27=$X$6,W27,X27=$X$6,X27,Y27=$X$6,Y27,$A$7=1,"")</f>
        <v>306</v>
      </c>
      <c r="W27" cm="1">
        <f t="array" ref="W27">_xlfn.IFS(AND(Q27=1,COUNT($E$7:G27)&gt;hcpng),E27+D27,$A$7=1," ")</f>
        <v>221</v>
      </c>
      <c r="X27" cm="1">
        <f t="array" ref="X27">_xlfn.IFS(AND(Q27=1,COUNT($E$7:G27)&gt;hcpng),F27+D27,$A$7=1," ")</f>
        <v>254</v>
      </c>
      <c r="Y27" cm="1">
        <f t="array" ref="Y27">_xlfn.IFS(AND(Q27=1,COUNT($E$7:G27)&gt;hcpng),G27+D27,$A$7=1," ")</f>
        <v>306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199</v>
      </c>
      <c r="D28" s="15" cm="1">
        <f t="array" ref="D28">_xlfn.IFS(Q28&lt;&gt;1,"",Q28=1,TRUNC((HCPB-C28)*HCPPC))</f>
        <v>27</v>
      </c>
      <c r="E28" s="13">
        <v>256</v>
      </c>
      <c r="F28" s="13">
        <v>194</v>
      </c>
      <c r="G28" s="13">
        <v>211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661</v>
      </c>
      <c r="J28">
        <f t="shared" si="2"/>
        <v>220</v>
      </c>
      <c r="K28" cm="1">
        <f t="array" ref="K28">_xlfn.IFS(Q28&lt;&gt;1,"",Q28=1,I28+(3*D28))</f>
        <v>742</v>
      </c>
      <c r="L28" cm="1">
        <f t="array" ref="L28">_xlfn.IFS(Q28&lt;&gt;1,"",COUNT($E$7:G28)&lt;=hcpng,"",COUNT($E$7:G28)&gt;=hcpng,K28)</f>
        <v>742</v>
      </c>
      <c r="M28" cm="1">
        <f t="array" ref="M28">_xlfn.IFS(Q28=1,SUM($E$7:G28),Q28&lt;&gt;1,"")</f>
        <v>13257</v>
      </c>
      <c r="N28" cm="1">
        <f t="array" ref="N28">_xlfn.IFS(Q28=1,COUNT($E$7:G28),Q28&lt;&gt;1,"")</f>
        <v>66</v>
      </c>
      <c r="O28">
        <f>IF(Q28=1,ROUND(AVERAGE($E$7:G28),2),"")</f>
        <v>200.86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283</v>
      </c>
      <c r="X28" cm="1">
        <f t="array" ref="X28">_xlfn.IFS(AND(Q28=1,COUNT($E$7:G28)&gt;hcpng),F28+D28,$A$7=1," ")</f>
        <v>221</v>
      </c>
      <c r="Y28" cm="1">
        <f t="array" ref="Y28">_xlfn.IFS(AND(Q28=1,COUNT($E$7:G28)&gt;hcpng),G28+D28,$A$7=1," ")</f>
        <v>238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200</v>
      </c>
      <c r="D29" s="15" cm="1">
        <f t="array" ref="D29">_xlfn.IFS(Q29&lt;&gt;1,"",Q29=1,TRUNC((HCPB-C29)*HCPPC))</f>
        <v>27</v>
      </c>
      <c r="E29" s="13">
        <v>147</v>
      </c>
      <c r="F29" s="13">
        <v>189</v>
      </c>
      <c r="G29" s="13">
        <v>209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545</v>
      </c>
      <c r="J29">
        <f t="shared" si="2"/>
        <v>181</v>
      </c>
      <c r="K29" cm="1">
        <f t="array" ref="K29">_xlfn.IFS(Q29&lt;&gt;1,"",Q29=1,I29+(3*D29))</f>
        <v>626</v>
      </c>
      <c r="L29" cm="1">
        <f t="array" ref="L29">_xlfn.IFS(Q29&lt;&gt;1,"",COUNT($E$7:G29)&lt;=hcpng,"",COUNT($E$7:G29)&gt;=hcpng,K29)</f>
        <v>626</v>
      </c>
      <c r="M29" cm="1">
        <f t="array" ref="M29">_xlfn.IFS(Q29=1,SUM($E$7:G29),Q29&lt;&gt;1,"")</f>
        <v>13802</v>
      </c>
      <c r="N29" cm="1">
        <f t="array" ref="N29">_xlfn.IFS(Q29=1,COUNT($E$7:G29),Q29&lt;&gt;1,"")</f>
        <v>69</v>
      </c>
      <c r="O29">
        <f>IF(Q29=1,ROUND(AVERAGE($E$7:G29),2),"")</f>
        <v>200.03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174</v>
      </c>
      <c r="X29" cm="1">
        <f t="array" ref="X29">_xlfn.IFS(AND(Q29=1,COUNT($E$7:G29)&gt;hcpng),F29+D29,$A$7=1," ")</f>
        <v>216</v>
      </c>
      <c r="Y29" cm="1">
        <f t="array" ref="Y29">_xlfn.IFS(AND(Q29=1,COUNT($E$7:G29)&gt;hcpng),G29+D29,$A$7=1," ")</f>
        <v>236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5" t="str" cm="1">
        <f t="array" ref="D30">_xlfn.IFS(Q30&lt;&gt;1,"",Q30=1,TRUNC((HCPB-C30)*HCPPC))</f>
        <v/>
      </c>
      <c r="E30" s="13"/>
      <c r="F30" s="13"/>
      <c r="G30" s="13"/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1"/>
        <v/>
      </c>
      <c r="J30" t="str">
        <f t="shared" si="2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7"/>
        <v/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6"/>
        <v>0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200</v>
      </c>
      <c r="D31" s="15" cm="1">
        <f t="array" ref="D31">_xlfn.IFS(Q31&lt;&gt;1,"",Q31=1,TRUNC((HCPB-C31)*HCPPC))</f>
        <v>27</v>
      </c>
      <c r="E31" s="13">
        <v>212</v>
      </c>
      <c r="F31" s="13">
        <v>167</v>
      </c>
      <c r="G31" s="13">
        <v>254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633</v>
      </c>
      <c r="J31">
        <f t="shared" si="2"/>
        <v>211</v>
      </c>
      <c r="K31" cm="1">
        <f t="array" ref="K31">_xlfn.IFS(Q31&lt;&gt;1,"",Q31=1,I31+(3*D31))</f>
        <v>714</v>
      </c>
      <c r="L31" cm="1">
        <f t="array" ref="L31">_xlfn.IFS(Q31&lt;&gt;1,"",COUNT($E$7:G31)&lt;=hcpng,"",COUNT($E$7:G31)&gt;=hcpng,K31)</f>
        <v>714</v>
      </c>
      <c r="M31" cm="1">
        <f t="array" ref="M31">_xlfn.IFS(Q31=1,SUM($E$7:G31),Q31&lt;&gt;1,"")</f>
        <v>14435</v>
      </c>
      <c r="N31" cm="1">
        <f t="array" ref="N31">_xlfn.IFS(Q31=1,COUNT($E$7:G31),Q31&lt;&gt;1,"")</f>
        <v>72</v>
      </c>
      <c r="O31">
        <f>IF(Q31=1,ROUND(AVERAGE($E$7:G31),2),"")</f>
        <v>200.49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239</v>
      </c>
      <c r="X31" cm="1">
        <f t="array" ref="X31">_xlfn.IFS(AND(Q31=1,COUNT($E$7:G31)&gt;hcpng),F31+D31,$A$7=1," ")</f>
        <v>194</v>
      </c>
      <c r="Y31" cm="1">
        <f t="array" ref="Y31">_xlfn.IFS(AND(Q31=1,COUNT($E$7:G31)&gt;hcpng),G31+D31,$A$7=1," ")</f>
        <v>281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200</v>
      </c>
      <c r="D32" s="15" cm="1">
        <f t="array" ref="D32">_xlfn.IFS(Q32&lt;&gt;1,"",Q32=1,TRUNC((HCPB-C32)*HCPPC))</f>
        <v>27</v>
      </c>
      <c r="E32" s="13">
        <v>189</v>
      </c>
      <c r="F32" s="13">
        <v>171</v>
      </c>
      <c r="G32" s="13">
        <v>159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519</v>
      </c>
      <c r="J32">
        <f t="shared" si="2"/>
        <v>173</v>
      </c>
      <c r="K32" cm="1">
        <f t="array" ref="K32">_xlfn.IFS(Q32&lt;&gt;1,"",Q32=1,I32+(3*D32))</f>
        <v>600</v>
      </c>
      <c r="L32" cm="1">
        <f t="array" ref="L32">_xlfn.IFS(Q32&lt;&gt;1,"",COUNT($E$7:G32)&lt;=hcpng,"",COUNT($E$7:G32)&gt;=hcpng,K32)</f>
        <v>600</v>
      </c>
      <c r="M32" cm="1">
        <f t="array" ref="M32">_xlfn.IFS(Q32=1,SUM($E$7:G32),Q32&lt;&gt;1,"")</f>
        <v>14954</v>
      </c>
      <c r="N32" cm="1">
        <f t="array" ref="N32">_xlfn.IFS(Q32=1,COUNT($E$7:G32),Q32&lt;&gt;1,"")</f>
        <v>75</v>
      </c>
      <c r="O32">
        <f>IF(Q32=1,ROUND(AVERAGE($E$7:G32),2),"")</f>
        <v>199.39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216</v>
      </c>
      <c r="X32" cm="1">
        <f t="array" ref="X32">_xlfn.IFS(AND(Q32=1,COUNT($E$7:G32)&gt;hcpng),F32+D32,$A$7=1," ")</f>
        <v>198</v>
      </c>
      <c r="Y32" cm="1">
        <f t="array" ref="Y32">_xlfn.IFS(AND(Q32=1,COUNT($E$7:G32)&gt;hcpng),G32+D32,$A$7=1," ")</f>
        <v>186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199</v>
      </c>
      <c r="D33" s="15" cm="1">
        <f t="array" ref="D33">_xlfn.IFS(Q33&lt;&gt;1,"",Q33=1,TRUNC((HCPB-C33)*HCPPC))</f>
        <v>27</v>
      </c>
      <c r="E33" s="13">
        <v>221</v>
      </c>
      <c r="F33" s="13">
        <v>162</v>
      </c>
      <c r="G33" s="13">
        <v>212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595</v>
      </c>
      <c r="J33">
        <f t="shared" si="2"/>
        <v>198</v>
      </c>
      <c r="K33" cm="1">
        <f t="array" ref="K33">_xlfn.IFS(Q33&lt;&gt;1,"",Q33=1,I33+(3*D33))</f>
        <v>676</v>
      </c>
      <c r="L33" cm="1">
        <f t="array" ref="L33">_xlfn.IFS(Q33&lt;&gt;1,"",COUNT($E$7:G33)&lt;=hcpng,"",COUNT($E$7:G33)&gt;=hcpng,K33)</f>
        <v>676</v>
      </c>
      <c r="M33" cm="1">
        <f t="array" ref="M33">_xlfn.IFS(Q33=1,SUM($E$7:G33),Q33&lt;&gt;1,"")</f>
        <v>15549</v>
      </c>
      <c r="N33" cm="1">
        <f t="array" ref="N33">_xlfn.IFS(Q33=1,COUNT($E$7:G33),Q33&lt;&gt;1,"")</f>
        <v>78</v>
      </c>
      <c r="O33">
        <f>IF(Q33=1,ROUND(AVERAGE($E$7:G33),2),"")</f>
        <v>199.35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248</v>
      </c>
      <c r="X33" cm="1">
        <f t="array" ref="X33">_xlfn.IFS(AND(Q33=1,COUNT($E$7:G33)&gt;hcpng),F33+D33,$A$7=1," ")</f>
        <v>189</v>
      </c>
      <c r="Y33" cm="1">
        <f t="array" ref="Y33">_xlfn.IFS(AND(Q33=1,COUNT($E$7:G33)&gt;hcpng),G33+D33,$A$7=1," ")</f>
        <v>239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199</v>
      </c>
      <c r="D34" s="15" cm="1">
        <f t="array" ref="D34">_xlfn.IFS(Q34&lt;&gt;1,"",Q34=1,TRUNC((HCPB-C34)*HCPPC))</f>
        <v>27</v>
      </c>
      <c r="E34" s="13">
        <v>192</v>
      </c>
      <c r="F34" s="13">
        <v>228</v>
      </c>
      <c r="G34" s="13">
        <v>162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582</v>
      </c>
      <c r="J34">
        <f t="shared" si="2"/>
        <v>194</v>
      </c>
      <c r="K34" cm="1">
        <f t="array" ref="K34">_xlfn.IFS(Q34&lt;&gt;1,"",Q34=1,I34+(3*D34))</f>
        <v>663</v>
      </c>
      <c r="L34" cm="1">
        <f t="array" ref="L34">_xlfn.IFS(Q34&lt;&gt;1,"",COUNT($E$7:G34)&lt;=hcpng,"",COUNT($E$7:G34)&gt;=hcpng,K34)</f>
        <v>663</v>
      </c>
      <c r="M34" cm="1">
        <f t="array" ref="M34">_xlfn.IFS(Q34=1,SUM($E$7:G34),Q34&lt;&gt;1,"")</f>
        <v>16131</v>
      </c>
      <c r="N34" cm="1">
        <f t="array" ref="N34">_xlfn.IFS(Q34=1,COUNT($E$7:G34),Q34&lt;&gt;1,"")</f>
        <v>81</v>
      </c>
      <c r="O34">
        <f>IF(Q34=1,ROUND(AVERAGE($E$7:G34),2),"")</f>
        <v>199.15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219</v>
      </c>
      <c r="X34" cm="1">
        <f t="array" ref="X34">_xlfn.IFS(AND(Q34=1,COUNT($E$7:G34)&gt;hcpng),F34+D34,$A$7=1," ")</f>
        <v>255</v>
      </c>
      <c r="Y34" cm="1">
        <f t="array" ref="Y34">_xlfn.IFS(AND(Q34=1,COUNT($E$7:G34)&gt;hcpng),G34+D34,$A$7=1," ")</f>
        <v>189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199</v>
      </c>
      <c r="D35" s="15" cm="1">
        <f t="array" ref="D35">_xlfn.IFS(Q35&lt;&gt;1,"",Q35=1,TRUNC((HCPB-C35)*HCPPC))</f>
        <v>27</v>
      </c>
      <c r="E35" s="13">
        <v>224</v>
      </c>
      <c r="F35" s="13">
        <v>195</v>
      </c>
      <c r="G35" s="13">
        <v>167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586</v>
      </c>
      <c r="J35">
        <f t="shared" si="2"/>
        <v>195</v>
      </c>
      <c r="K35" cm="1">
        <f t="array" ref="K35">_xlfn.IFS(Q35&lt;&gt;1,"",Q35=1,I35+(3*D35))</f>
        <v>667</v>
      </c>
      <c r="L35" cm="1">
        <f t="array" ref="L35">_xlfn.IFS(Q35&lt;&gt;1,"",COUNT($E$7:G35)&lt;=hcpng,"",COUNT($E$7:G35)&gt;=hcpng,K35)</f>
        <v>667</v>
      </c>
      <c r="M35" cm="1">
        <f t="array" ref="M35">_xlfn.IFS(Q35=1,SUM($E$7:G35),Q35&lt;&gt;1,"")</f>
        <v>16717</v>
      </c>
      <c r="N35" cm="1">
        <f t="array" ref="N35">_xlfn.IFS(Q35=1,COUNT($E$7:G35),Q35&lt;&gt;1,"")</f>
        <v>84</v>
      </c>
      <c r="O35">
        <f>IF(Q35=1,ROUND(AVERAGE($E$7:G35),2),"")</f>
        <v>199.01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251</v>
      </c>
      <c r="X35" cm="1">
        <f t="array" ref="X35">_xlfn.IFS(AND(Q35=1,COUNT($E$7:G35)&gt;hcpng),F35+D35,$A$7=1," ")</f>
        <v>222</v>
      </c>
      <c r="Y35" cm="1">
        <f t="array" ref="Y35">_xlfn.IFS(AND(Q35=1,COUNT($E$7:G35)&gt;hcpng),G35+D35,$A$7=1," ")</f>
        <v>194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199</v>
      </c>
      <c r="D36" s="15" cm="1">
        <f t="array" ref="D36">_xlfn.IFS(Q36&lt;&gt;1,"",Q36=1,TRUNC((HCPB-C36)*HCPPC))</f>
        <v>27</v>
      </c>
      <c r="E36" s="13">
        <v>205</v>
      </c>
      <c r="F36" s="13">
        <v>206</v>
      </c>
      <c r="G36" s="13">
        <v>199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610</v>
      </c>
      <c r="J36">
        <f t="shared" si="2"/>
        <v>203</v>
      </c>
      <c r="K36" cm="1">
        <f t="array" ref="K36">_xlfn.IFS(Q36&lt;&gt;1,"",Q36=1,I36+(3*D36))</f>
        <v>691</v>
      </c>
      <c r="L36" cm="1">
        <f t="array" ref="L36">_xlfn.IFS(Q36&lt;&gt;1,"",COUNT($E$7:G36)&lt;=hcpng,"",COUNT($E$7:G36)&gt;=hcpng,K36)</f>
        <v>691</v>
      </c>
      <c r="M36" cm="1">
        <f t="array" ref="M36">_xlfn.IFS(Q36=1,SUM($E$7:G36),Q36&lt;&gt;1,"")</f>
        <v>17327</v>
      </c>
      <c r="N36" cm="1">
        <f t="array" ref="N36">_xlfn.IFS(Q36=1,COUNT($E$7:G36),Q36&lt;&gt;1,"")</f>
        <v>87</v>
      </c>
      <c r="O36">
        <f>IF(Q36=1,ROUND(AVERAGE($E$7:G36),2),"")</f>
        <v>199.16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232</v>
      </c>
      <c r="X36" cm="1">
        <f t="array" ref="X36">_xlfn.IFS(AND(Q36=1,COUNT($E$7:G36)&gt;hcpng),F36+D36,$A$7=1," ")</f>
        <v>233</v>
      </c>
      <c r="Y36" cm="1">
        <f t="array" ref="Y36">_xlfn.IFS(AND(Q36=1,COUNT($E$7:G36)&gt;hcpng),G36+D36,$A$7=1," ")</f>
        <v>226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193.62</v>
      </c>
      <c r="F37" s="17">
        <f>IF(COUNT(F7:F36)&gt;=1,ROUND(SUM(F7:F36)/COUNT(F7:F36),2),"")</f>
        <v>202.93</v>
      </c>
      <c r="G37" s="17">
        <f>IF(COUNT(G7:G36)&gt;=1,ROUND(SUM(G7:G36)/COUNT(G7:G36),2),"")</f>
        <v>200.93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>X</v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>X</v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>X</v>
      </c>
      <c r="T51" s="30" t="str" cm="1">
        <f t="array" ref="T51">_xlfn.IFS(COUNT($E$7:$G15)&lt;=hcpma,"",SUM($E15:$G15)&lt;1,"",$I15&gt;=3*$C15+S140ov,"X",10&lt;11,"")</f>
        <v>X</v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>X</v>
      </c>
      <c r="K63" s="30" t="str" cm="1">
        <f t="array" ref="K63">_xlfn.IFS(COUNT(E27:G27)&lt;=0,"",AND(COUNT($E$7:$G27)&gt;=hcpma,OR(E27&gt;=(C27+G75OV),F27&gt;=(C27+G75OV),G27&gt;=(C27+G75OV))),"X",10&lt;11,"")</f>
        <v>X</v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>X</v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>X</v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73" priority="2">
      <formula>MOD(ROW(),2)=0</formula>
    </cfRule>
  </conditionalFormatting>
  <conditionalFormatting sqref="E7:G36">
    <cfRule type="expression" dxfId="72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92221-6759-4BA6-8125-B685D29E1390}">
  <sheetPr codeName="Sheet36"/>
  <dimension ref="A1:AB73"/>
  <sheetViews>
    <sheetView topLeftCell="A9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130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YES</v>
      </c>
      <c r="K3" t="str" cm="1">
        <f t="array" ref="K3">_xlfn.IFS(MAX(PA)&gt;B2,"",AND(SUM(Q7:Q36)&lt;30,SUM(Q7:Q36)=B2),"So Far",SUM(Q7:Q36)=30,"Good",SUM(Q7:Q36)&lt;&gt;B2,"")</f>
        <v>Good</v>
      </c>
      <c r="AB3" s="3" t="s">
        <v>75</v>
      </c>
    </row>
    <row r="4" spans="1:28" ht="14.45" customHeight="1" x14ac:dyDescent="0.25">
      <c r="A4" s="12" t="s">
        <v>30</v>
      </c>
      <c r="B4" s="21">
        <v>192</v>
      </c>
      <c r="C4" s="6"/>
      <c r="D4" s="6"/>
      <c r="E4" s="6"/>
      <c r="F4" s="6"/>
      <c r="G4" s="6"/>
      <c r="W4" s="3" t="s">
        <v>33</v>
      </c>
      <c r="X4">
        <f>MAX(I7:I36)</f>
        <v>690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279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319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192</v>
      </c>
      <c r="D7" s="15" cm="1">
        <f t="array" ref="D7">_xlfn.IFS(Q7&lt;&gt;1,"",Q7=1,TRUNC((HCPB-C7)*HCPPC))</f>
        <v>34</v>
      </c>
      <c r="E7" s="13">
        <v>191</v>
      </c>
      <c r="F7" s="13">
        <v>159</v>
      </c>
      <c r="G7" s="13">
        <v>170</v>
      </c>
      <c r="H7" s="16"/>
      <c r="I7">
        <f>IF(Q7=1,SUM(E7:G7),"")</f>
        <v>520</v>
      </c>
      <c r="J7">
        <f>IF(Q7=1,TRUNC(AVERAGE(E7:G7),0),"")</f>
        <v>173</v>
      </c>
      <c r="K7" cm="1">
        <f t="array" ref="K7">_xlfn.IFS(Q7&lt;&gt;1,"",Q7=1,I7+(3*D7))</f>
        <v>622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520</v>
      </c>
      <c r="N7" cm="1">
        <f t="array" ref="N7">_xlfn.IFS(Q7=1,COUNT($E$7:G7),Q7&lt;&gt;1,"")</f>
        <v>3</v>
      </c>
      <c r="O7">
        <f>IF(Q7=1,ROUND(AVERAGE($E$7:G7),2),"")</f>
        <v>173.33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192</v>
      </c>
      <c r="D8" s="15" cm="1">
        <f t="array" ref="D8">_xlfn.IFS(Q8&lt;&gt;1,"",Q8=1,TRUNC((HCPB-C8)*HCPPC))</f>
        <v>34</v>
      </c>
      <c r="E8" s="13">
        <v>174</v>
      </c>
      <c r="F8" s="13">
        <v>162</v>
      </c>
      <c r="G8" s="13">
        <v>268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604</v>
      </c>
      <c r="J8">
        <f t="shared" ref="J8:J36" si="2">IF(Q8=1,TRUNC(AVERAGE(E8:G8),0),"")</f>
        <v>201</v>
      </c>
      <c r="K8" cm="1">
        <f t="array" ref="K8">_xlfn.IFS(Q8&lt;&gt;1,"",Q8=1,I8+(3*D8))</f>
        <v>706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1124</v>
      </c>
      <c r="N8" cm="1">
        <f t="array" ref="N8">_xlfn.IFS(Q8=1,COUNT($E$7:G8),Q8&lt;&gt;1,"")</f>
        <v>6</v>
      </c>
      <c r="O8">
        <f>IF(Q8=1,ROUND(AVERAGE($E$7:G8),2),"")</f>
        <v>187.33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192</v>
      </c>
      <c r="D9" s="15" cm="1">
        <f t="array" ref="D9">_xlfn.IFS(Q9&lt;&gt;1,"",Q9=1,TRUNC((HCPB-C9)*HCPPC))</f>
        <v>34</v>
      </c>
      <c r="E9" s="13">
        <v>145</v>
      </c>
      <c r="F9" s="13">
        <v>185</v>
      </c>
      <c r="G9" s="13">
        <v>144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474</v>
      </c>
      <c r="J9">
        <f t="shared" si="2"/>
        <v>158</v>
      </c>
      <c r="K9" cm="1">
        <f t="array" ref="K9">_xlfn.IFS(Q9&lt;&gt;1,"",Q9=1,I9+(3*D9))</f>
        <v>576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1598</v>
      </c>
      <c r="N9" cm="1">
        <f t="array" ref="N9">_xlfn.IFS(Q9=1,COUNT($E$7:G9),Q9&lt;&gt;1,"")</f>
        <v>9</v>
      </c>
      <c r="O9">
        <f>IF(Q9=1,ROUND(AVERAGE($E$7:G9),2),"")</f>
        <v>177.56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177</v>
      </c>
      <c r="D10" s="15" cm="1">
        <f t="array" ref="D10">_xlfn.IFS(Q10&lt;&gt;1,"",Q10=1,TRUNC((HCPB-C10)*HCPPC))</f>
        <v>47</v>
      </c>
      <c r="E10" s="13">
        <v>147</v>
      </c>
      <c r="F10" s="13">
        <v>214</v>
      </c>
      <c r="G10" s="13">
        <v>198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559</v>
      </c>
      <c r="J10">
        <f t="shared" si="2"/>
        <v>186</v>
      </c>
      <c r="K10" cm="1">
        <f t="array" ref="K10">_xlfn.IFS(Q10&lt;&gt;1,"",Q10=1,I10+(3*D10))</f>
        <v>700</v>
      </c>
      <c r="L10" cm="1">
        <f t="array" ref="L10">_xlfn.IFS(Q10&lt;&gt;1,"",COUNT($E$7:G10)&lt;=hcpng,"",COUNT($E$7:G10)&gt;=hcpng,K10)</f>
        <v>700</v>
      </c>
      <c r="M10" cm="1">
        <f t="array" ref="M10">_xlfn.IFS(Q10=1,SUM($E$7:G10),Q10&lt;&gt;1,"")</f>
        <v>2157</v>
      </c>
      <c r="N10" cm="1">
        <f t="array" ref="N10">_xlfn.IFS(Q10=1,COUNT($E$7:G10),Q10&lt;&gt;1,"")</f>
        <v>12</v>
      </c>
      <c r="O10">
        <f>IF(Q10=1,ROUND(AVERAGE($E$7:G10),2),"")</f>
        <v>179.75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194</v>
      </c>
      <c r="X10" cm="1">
        <f t="array" ref="X10">_xlfn.IFS(AND(Q10=1,COUNT($E$7:G10)&gt;hcpng),F10+D10,$A$7=1," ")</f>
        <v>261</v>
      </c>
      <c r="Y10" cm="1">
        <f t="array" ref="Y10">_xlfn.IFS(AND(Q10=1,COUNT($E$7:G10)&gt;hcpng),G10+D10,$A$7=1," ")</f>
        <v>245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179</v>
      </c>
      <c r="D11" s="15" cm="1">
        <f t="array" ref="D11">_xlfn.IFS(Q11&lt;&gt;1,"",Q11=1,TRUNC((HCPB-C11)*HCPPC))</f>
        <v>45</v>
      </c>
      <c r="E11" s="13">
        <v>173</v>
      </c>
      <c r="F11" s="13">
        <v>181</v>
      </c>
      <c r="G11" s="13">
        <v>184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538</v>
      </c>
      <c r="J11">
        <f t="shared" si="2"/>
        <v>179</v>
      </c>
      <c r="K11" cm="1">
        <f t="array" ref="K11">_xlfn.IFS(Q11&lt;&gt;1,"",Q11=1,I11+(3*D11))</f>
        <v>673</v>
      </c>
      <c r="L11" cm="1">
        <f t="array" ref="L11">_xlfn.IFS(Q11&lt;&gt;1,"",COUNT($E$7:G11)&lt;=hcpng,"",COUNT($E$7:G11)&gt;=hcpng,K11)</f>
        <v>673</v>
      </c>
      <c r="M11" cm="1">
        <f t="array" ref="M11">_xlfn.IFS(Q11=1,SUM($E$7:G11),Q11&lt;&gt;1,"")</f>
        <v>2695</v>
      </c>
      <c r="N11" cm="1">
        <f t="array" ref="N11">_xlfn.IFS(Q11=1,COUNT($E$7:G11),Q11&lt;&gt;1,"")</f>
        <v>15</v>
      </c>
      <c r="O11">
        <f>IF(Q11=1,ROUND(AVERAGE($E$7:G11),2),"")</f>
        <v>179.67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218</v>
      </c>
      <c r="X11" cm="1">
        <f t="array" ref="X11">_xlfn.IFS(AND(Q11=1,COUNT($E$7:G11)&gt;hcpng),F11+D11,$A$7=1," ")</f>
        <v>226</v>
      </c>
      <c r="Y11" cm="1">
        <f t="array" ref="Y11">_xlfn.IFS(AND(Q11=1,COUNT($E$7:G11)&gt;hcpng),G11+D11,$A$7=1," ")</f>
        <v>229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179</v>
      </c>
      <c r="D12" s="15" cm="1">
        <f t="array" ref="D12">_xlfn.IFS(Q12&lt;&gt;1,"",Q12=1,TRUNC((HCPB-C12)*HCPPC))</f>
        <v>45</v>
      </c>
      <c r="E12" s="13">
        <v>245</v>
      </c>
      <c r="F12" s="13">
        <v>193</v>
      </c>
      <c r="G12" s="13">
        <v>220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1"/>
        <v>658</v>
      </c>
      <c r="J12">
        <f t="shared" si="2"/>
        <v>219</v>
      </c>
      <c r="K12" cm="1">
        <f t="array" ref="K12">_xlfn.IFS(Q12&lt;&gt;1,"",Q12=1,I12+(3*D12))</f>
        <v>793</v>
      </c>
      <c r="L12" cm="1">
        <f t="array" ref="L12">_xlfn.IFS(Q12&lt;&gt;1,"",COUNT($E$7:G12)&lt;=hcpng,"",COUNT($E$7:G12)&gt;=hcpng,K12)</f>
        <v>793</v>
      </c>
      <c r="M12" cm="1">
        <f t="array" ref="M12">_xlfn.IFS(Q12=1,SUM($E$7:G12),Q12&lt;&gt;1,"")</f>
        <v>3353</v>
      </c>
      <c r="N12" cm="1">
        <f t="array" ref="N12">_xlfn.IFS(Q12=1,COUNT($E$7:G12),Q12&lt;&gt;1,"")</f>
        <v>18</v>
      </c>
      <c r="O12">
        <f>IF(Q12=1,ROUND(AVERAGE($E$7:G12),2),"")</f>
        <v>186.28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290</v>
      </c>
      <c r="X12" cm="1">
        <f t="array" ref="X12">_xlfn.IFS(AND(Q12=1,COUNT($E$7:G12)&gt;hcpng),F12+D12,$A$7=1," ")</f>
        <v>238</v>
      </c>
      <c r="Y12" cm="1">
        <f t="array" ref="Y12">_xlfn.IFS(AND(Q12=1,COUNT($E$7:G12)&gt;hcpng),G12+D12,$A$7=1," ")</f>
        <v>265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186</v>
      </c>
      <c r="D13" s="15" cm="1">
        <f t="array" ref="D13">_xlfn.IFS(Q13&lt;&gt;1,"",Q13=1,TRUNC((HCPB-C13)*HCPPC))</f>
        <v>39</v>
      </c>
      <c r="E13" s="13">
        <v>156</v>
      </c>
      <c r="F13" s="13">
        <v>178</v>
      </c>
      <c r="G13" s="13">
        <v>166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500</v>
      </c>
      <c r="J13">
        <f t="shared" si="2"/>
        <v>166</v>
      </c>
      <c r="K13" cm="1">
        <f t="array" ref="K13">_xlfn.IFS(Q13&lt;&gt;1,"",Q13=1,I13+(3*D13))</f>
        <v>617</v>
      </c>
      <c r="L13" cm="1">
        <f t="array" ref="L13">_xlfn.IFS(Q13&lt;&gt;1,"",COUNT($E$7:G13)&lt;=hcpng,"",COUNT($E$7:G13)&gt;=hcpng,K13)</f>
        <v>617</v>
      </c>
      <c r="M13" cm="1">
        <f t="array" ref="M13">_xlfn.IFS(Q13=1,SUM($E$7:G13),Q13&lt;&gt;1,"")</f>
        <v>3853</v>
      </c>
      <c r="N13" cm="1">
        <f t="array" ref="N13">_xlfn.IFS(Q13=1,COUNT($E$7:G13),Q13&lt;&gt;1,"")</f>
        <v>21</v>
      </c>
      <c r="O13">
        <f>IF(Q13=1,ROUND(AVERAGE($E$7:G13),2),"")</f>
        <v>183.48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195</v>
      </c>
      <c r="X13" cm="1">
        <f t="array" ref="X13">_xlfn.IFS(AND(Q13=1,COUNT($E$7:G13)&gt;hcpng),F13+D13,$A$7=1," ")</f>
        <v>217</v>
      </c>
      <c r="Y13" cm="1">
        <f t="array" ref="Y13">_xlfn.IFS(AND(Q13=1,COUNT($E$7:G13)&gt;hcpng),G13+D13,$A$7=1," ")</f>
        <v>205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183</v>
      </c>
      <c r="D14" s="15" cm="1">
        <f t="array" ref="D14">_xlfn.IFS(Q14&lt;&gt;1,"",Q14=1,TRUNC((HCPB-C14)*HCPPC))</f>
        <v>42</v>
      </c>
      <c r="E14" s="13">
        <v>222</v>
      </c>
      <c r="F14" s="13">
        <v>237</v>
      </c>
      <c r="G14" s="13">
        <v>140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599</v>
      </c>
      <c r="J14">
        <f t="shared" si="2"/>
        <v>199</v>
      </c>
      <c r="K14" cm="1">
        <f t="array" ref="K14">_xlfn.IFS(Q14&lt;&gt;1,"",Q14=1,I14+(3*D14))</f>
        <v>725</v>
      </c>
      <c r="L14" cm="1">
        <f t="array" ref="L14">_xlfn.IFS(Q14&lt;&gt;1,"",COUNT($E$7:G14)&lt;=hcpng,"",COUNT($E$7:G14)&gt;=hcpng,K14)</f>
        <v>725</v>
      </c>
      <c r="M14" cm="1">
        <f t="array" ref="M14">_xlfn.IFS(Q14=1,SUM($E$7:G14),Q14&lt;&gt;1,"")</f>
        <v>4452</v>
      </c>
      <c r="N14" cm="1">
        <f t="array" ref="N14">_xlfn.IFS(Q14=1,COUNT($E$7:G14),Q14&lt;&gt;1,"")</f>
        <v>24</v>
      </c>
      <c r="O14">
        <f>IF(Q14=1,ROUND(AVERAGE($E$7:G14),2),"")</f>
        <v>185.5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264</v>
      </c>
      <c r="X14" cm="1">
        <f t="array" ref="X14">_xlfn.IFS(AND(Q14=1,COUNT($E$7:G14)&gt;hcpng),F14+D14,$A$7=1," ")</f>
        <v>279</v>
      </c>
      <c r="Y14" cm="1">
        <f t="array" ref="Y14">_xlfn.IFS(AND(Q14=1,COUNT($E$7:G14)&gt;hcpng),G14+D14,$A$7=1," ")</f>
        <v>182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185</v>
      </c>
      <c r="D15" s="15" cm="1">
        <f t="array" ref="D15">_xlfn.IFS(Q15&lt;&gt;1,"",Q15=1,TRUNC((HCPB-C15)*HCPPC))</f>
        <v>40</v>
      </c>
      <c r="E15" s="13">
        <v>194</v>
      </c>
      <c r="F15" s="13">
        <v>279</v>
      </c>
      <c r="G15" s="13">
        <v>202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>#</v>
      </c>
      <c r="I15">
        <f t="shared" si="1"/>
        <v>675</v>
      </c>
      <c r="J15">
        <f t="shared" si="2"/>
        <v>225</v>
      </c>
      <c r="K15" cm="1">
        <f t="array" ref="K15">_xlfn.IFS(Q15&lt;&gt;1,"",Q15=1,I15+(3*D15))</f>
        <v>795</v>
      </c>
      <c r="L15" cm="1">
        <f t="array" ref="L15">_xlfn.IFS(Q15&lt;&gt;1,"",COUNT($E$7:G15)&lt;=hcpng,"",COUNT($E$7:G15)&gt;=hcpng,K15)</f>
        <v>795</v>
      </c>
      <c r="M15" cm="1">
        <f t="array" ref="M15">_xlfn.IFS(Q15=1,SUM($E$7:G15),Q15&lt;&gt;1,"")</f>
        <v>5127</v>
      </c>
      <c r="N15" cm="1">
        <f t="array" ref="N15">_xlfn.IFS(Q15=1,COUNT($E$7:G15),Q15&lt;&gt;1,"")</f>
        <v>27</v>
      </c>
      <c r="O15">
        <f>IF(Q15=1,ROUND(AVERAGE($E$7:G15),2),"")</f>
        <v>189.89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cm="1">
        <f t="array" ref="S15">_xlfn.IFS(E15=$X$5,E15,F15=$X$5,F15,G15=$X$5,G15,$A$7=1,"")</f>
        <v>279</v>
      </c>
      <c r="T15" t="str">
        <f t="shared" si="5"/>
        <v/>
      </c>
      <c r="U15" cm="1">
        <f t="array" ref="U15">_xlfn.IFS(W15=$X$6,W15,X15=$X$6,X15,Y15=$X$6,Y15,$A$7=1,"")</f>
        <v>319</v>
      </c>
      <c r="W15" cm="1">
        <f t="array" ref="W15">_xlfn.IFS(AND(Q15=1,COUNT($E$7:G15)&gt;hcpng),E15+D15,$A$7=1," ")</f>
        <v>234</v>
      </c>
      <c r="X15" cm="1">
        <f t="array" ref="X15">_xlfn.IFS(AND(Q15=1,COUNT($E$7:G15)&gt;hcpng),F15+D15,$A$7=1," ")</f>
        <v>319</v>
      </c>
      <c r="Y15" cm="1">
        <f t="array" ref="Y15">_xlfn.IFS(AND(Q15=1,COUNT($E$7:G15)&gt;hcpng),G15+D15,$A$7=1," ")</f>
        <v>242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189</v>
      </c>
      <c r="D16" s="15" cm="1">
        <f t="array" ref="D16">_xlfn.IFS(Q16&lt;&gt;1,"",Q16=1,TRUNC((HCPB-C16)*HCPPC))</f>
        <v>36</v>
      </c>
      <c r="E16" s="13">
        <v>152</v>
      </c>
      <c r="F16" s="13">
        <v>209</v>
      </c>
      <c r="G16" s="13">
        <v>203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564</v>
      </c>
      <c r="J16">
        <f t="shared" si="2"/>
        <v>188</v>
      </c>
      <c r="K16" cm="1">
        <f t="array" ref="K16">_xlfn.IFS(Q16&lt;&gt;1,"",Q16=1,I16+(3*D16))</f>
        <v>672</v>
      </c>
      <c r="L16" cm="1">
        <f t="array" ref="L16">_xlfn.IFS(Q16&lt;&gt;1,"",COUNT($E$7:G16)&lt;=hcpng,"",COUNT($E$7:G16)&gt;=hcpng,K16)</f>
        <v>672</v>
      </c>
      <c r="M16" cm="1">
        <f t="array" ref="M16">_xlfn.IFS(Q16=1,SUM($E$7:G16),Q16&lt;&gt;1,"")</f>
        <v>5691</v>
      </c>
      <c r="N16" cm="1">
        <f t="array" ref="N16">_xlfn.IFS(Q16=1,COUNT($E$7:G16),Q16&lt;&gt;1,"")</f>
        <v>30</v>
      </c>
      <c r="O16">
        <f>IF(Q16=1,ROUND(AVERAGE($E$7:G16),2),"")</f>
        <v>189.7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188</v>
      </c>
      <c r="X16" cm="1">
        <f t="array" ref="X16">_xlfn.IFS(AND(Q16=1,COUNT($E$7:G16)&gt;hcpng),F16+D16,$A$7=1," ")</f>
        <v>245</v>
      </c>
      <c r="Y16" cm="1">
        <f t="array" ref="Y16">_xlfn.IFS(AND(Q16=1,COUNT($E$7:G16)&gt;hcpng),G16+D16,$A$7=1," ")</f>
        <v>239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189</v>
      </c>
      <c r="D17" s="15" cm="1">
        <f t="array" ref="D17">_xlfn.IFS(Q17&lt;&gt;1,"",Q17=1,TRUNC((HCPB-C17)*HCPPC))</f>
        <v>36</v>
      </c>
      <c r="E17" s="13">
        <v>214</v>
      </c>
      <c r="F17" s="13">
        <v>183</v>
      </c>
      <c r="G17" s="13">
        <v>202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599</v>
      </c>
      <c r="J17">
        <f t="shared" si="2"/>
        <v>199</v>
      </c>
      <c r="K17" cm="1">
        <f t="array" ref="K17">_xlfn.IFS(Q17&lt;&gt;1,"",Q17=1,I17+(3*D17))</f>
        <v>707</v>
      </c>
      <c r="L17" cm="1">
        <f t="array" ref="L17">_xlfn.IFS(Q17&lt;&gt;1,"",COUNT($E$7:G17)&lt;=hcpng,"",COUNT($E$7:G17)&gt;=hcpng,K17)</f>
        <v>707</v>
      </c>
      <c r="M17" cm="1">
        <f t="array" ref="M17">_xlfn.IFS(Q17=1,SUM($E$7:G17),Q17&lt;&gt;1,"")</f>
        <v>6290</v>
      </c>
      <c r="N17" cm="1">
        <f t="array" ref="N17">_xlfn.IFS(Q17=1,COUNT($E$7:G17),Q17&lt;&gt;1,"")</f>
        <v>33</v>
      </c>
      <c r="O17">
        <f>IF(Q17=1,ROUND(AVERAGE($E$7:G17),2),"")</f>
        <v>190.61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250</v>
      </c>
      <c r="X17" cm="1">
        <f t="array" ref="X17">_xlfn.IFS(AND(Q17=1,COUNT($E$7:G17)&gt;hcpng),F17+D17,$A$7=1," ")</f>
        <v>219</v>
      </c>
      <c r="Y17" cm="1">
        <f t="array" ref="Y17">_xlfn.IFS(AND(Q17=1,COUNT($E$7:G17)&gt;hcpng),G17+D17,$A$7=1," ")</f>
        <v>238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190</v>
      </c>
      <c r="D18" s="15" cm="1">
        <f t="array" ref="D18">_xlfn.IFS(Q18&lt;&gt;1,"",Q18=1,TRUNC((HCPB-C18)*HCPPC))</f>
        <v>36</v>
      </c>
      <c r="E18" s="13">
        <v>159</v>
      </c>
      <c r="F18" s="13">
        <v>186</v>
      </c>
      <c r="G18" s="13">
        <v>201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546</v>
      </c>
      <c r="J18">
        <f t="shared" si="2"/>
        <v>182</v>
      </c>
      <c r="K18" cm="1">
        <f t="array" ref="K18">_xlfn.IFS(Q18&lt;&gt;1,"",Q18=1,I18+(3*D18))</f>
        <v>654</v>
      </c>
      <c r="L18" cm="1">
        <f t="array" ref="L18">_xlfn.IFS(Q18&lt;&gt;1,"",COUNT($E$7:G18)&lt;=hcpng,"",COUNT($E$7:G18)&gt;=hcpng,K18)</f>
        <v>654</v>
      </c>
      <c r="M18" cm="1">
        <f t="array" ref="M18">_xlfn.IFS(Q18=1,SUM($E$7:G18),Q18&lt;&gt;1,"")</f>
        <v>6836</v>
      </c>
      <c r="N18" cm="1">
        <f t="array" ref="N18">_xlfn.IFS(Q18=1,COUNT($E$7:G18),Q18&lt;&gt;1,"")</f>
        <v>36</v>
      </c>
      <c r="O18">
        <f>IF(Q18=1,ROUND(AVERAGE($E$7:G18),2),"")</f>
        <v>189.89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195</v>
      </c>
      <c r="X18" cm="1">
        <f t="array" ref="X18">_xlfn.IFS(AND(Q18=1,COUNT($E$7:G18)&gt;hcpng),F18+D18,$A$7=1," ")</f>
        <v>222</v>
      </c>
      <c r="Y18" cm="1">
        <f t="array" ref="Y18">_xlfn.IFS(AND(Q18=1,COUNT($E$7:G18)&gt;hcpng),G18+D18,$A$7=1," ")</f>
        <v>237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189</v>
      </c>
      <c r="D19" s="15" cm="1">
        <f t="array" ref="D19">_xlfn.IFS(Q19&lt;&gt;1,"",Q19=1,TRUNC((HCPB-C19)*HCPPC))</f>
        <v>36</v>
      </c>
      <c r="E19" s="13">
        <v>176</v>
      </c>
      <c r="F19" s="13">
        <v>188</v>
      </c>
      <c r="G19" s="13">
        <v>224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588</v>
      </c>
      <c r="J19">
        <f t="shared" si="2"/>
        <v>196</v>
      </c>
      <c r="K19" cm="1">
        <f t="array" ref="K19">_xlfn.IFS(Q19&lt;&gt;1,"",Q19=1,I19+(3*D19))</f>
        <v>696</v>
      </c>
      <c r="L19" cm="1">
        <f t="array" ref="L19">_xlfn.IFS(Q19&lt;&gt;1,"",COUNT($E$7:G19)&lt;=hcpng,"",COUNT($E$7:G19)&gt;=hcpng,K19)</f>
        <v>696</v>
      </c>
      <c r="M19" cm="1">
        <f t="array" ref="M19">_xlfn.IFS(Q19=1,SUM($E$7:G19),Q19&lt;&gt;1,"")</f>
        <v>7424</v>
      </c>
      <c r="N19" cm="1">
        <f t="array" ref="N19">_xlfn.IFS(Q19=1,COUNT($E$7:G19),Q19&lt;&gt;1,"")</f>
        <v>39</v>
      </c>
      <c r="O19">
        <f>IF(Q19=1,ROUND(AVERAGE($E$7:G19),2),"")</f>
        <v>190.36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212</v>
      </c>
      <c r="X19" cm="1">
        <f t="array" ref="X19">_xlfn.IFS(AND(Q19=1,COUNT($E$7:G19)&gt;hcpng),F19+D19,$A$7=1," ")</f>
        <v>224</v>
      </c>
      <c r="Y19" cm="1">
        <f t="array" ref="Y19">_xlfn.IFS(AND(Q19=1,COUNT($E$7:G19)&gt;hcpng),G19+D19,$A$7=1," ")</f>
        <v>260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190</v>
      </c>
      <c r="D20" s="15" cm="1">
        <f t="array" ref="D20">_xlfn.IFS(Q20&lt;&gt;1,"",Q20=1,TRUNC((HCPB-C20)*HCPPC))</f>
        <v>36</v>
      </c>
      <c r="E20" s="13">
        <v>158</v>
      </c>
      <c r="F20" s="13">
        <v>190</v>
      </c>
      <c r="G20" s="13">
        <v>234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582</v>
      </c>
      <c r="J20">
        <f t="shared" si="2"/>
        <v>194</v>
      </c>
      <c r="K20" cm="1">
        <f t="array" ref="K20">_xlfn.IFS(Q20&lt;&gt;1,"",Q20=1,I20+(3*D20))</f>
        <v>690</v>
      </c>
      <c r="L20" cm="1">
        <f t="array" ref="L20">_xlfn.IFS(Q20&lt;&gt;1,"",COUNT($E$7:G20)&lt;=hcpng,"",COUNT($E$7:G20)&gt;=hcpng,K20)</f>
        <v>690</v>
      </c>
      <c r="M20" cm="1">
        <f t="array" ref="M20">_xlfn.IFS(Q20=1,SUM($E$7:G20),Q20&lt;&gt;1,"")</f>
        <v>8006</v>
      </c>
      <c r="N20" cm="1">
        <f t="array" ref="N20">_xlfn.IFS(Q20=1,COUNT($E$7:G20),Q20&lt;&gt;1,"")</f>
        <v>42</v>
      </c>
      <c r="O20">
        <f>IF(Q20=1,ROUND(AVERAGE($E$7:G20),2),"")</f>
        <v>190.62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194</v>
      </c>
      <c r="X20" cm="1">
        <f t="array" ref="X20">_xlfn.IFS(AND(Q20=1,COUNT($E$7:G20)&gt;hcpng),F20+D20,$A$7=1," ")</f>
        <v>226</v>
      </c>
      <c r="Y20" cm="1">
        <f t="array" ref="Y20">_xlfn.IFS(AND(Q20=1,COUNT($E$7:G20)&gt;hcpng),G20+D20,$A$7=1," ")</f>
        <v>270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190</v>
      </c>
      <c r="D21" s="15" cm="1">
        <f t="array" ref="D21">_xlfn.IFS(Q21&lt;&gt;1,"",Q21=1,TRUNC((HCPB-C21)*HCPPC))</f>
        <v>36</v>
      </c>
      <c r="E21" s="13">
        <v>190</v>
      </c>
      <c r="F21" s="13">
        <v>171</v>
      </c>
      <c r="G21" s="13">
        <v>192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553</v>
      </c>
      <c r="J21">
        <f t="shared" si="2"/>
        <v>184</v>
      </c>
      <c r="K21" cm="1">
        <f t="array" ref="K21">_xlfn.IFS(Q21&lt;&gt;1,"",Q21=1,I21+(3*D21))</f>
        <v>661</v>
      </c>
      <c r="L21" cm="1">
        <f t="array" ref="L21">_xlfn.IFS(Q21&lt;&gt;1,"",COUNT($E$7:G21)&lt;=hcpng,"",COUNT($E$7:G21)&gt;=hcpng,K21)</f>
        <v>661</v>
      </c>
      <c r="M21" cm="1">
        <f t="array" ref="M21">_xlfn.IFS(Q21=1,SUM($E$7:G21),Q21&lt;&gt;1,"")</f>
        <v>8559</v>
      </c>
      <c r="N21" cm="1">
        <f t="array" ref="N21">_xlfn.IFS(Q21=1,COUNT($E$7:G21),Q21&lt;&gt;1,"")</f>
        <v>45</v>
      </c>
      <c r="O21">
        <f>IF(Q21=1,ROUND(AVERAGE($E$7:G21),2),"")</f>
        <v>190.2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226</v>
      </c>
      <c r="X21" cm="1">
        <f t="array" ref="X21">_xlfn.IFS(AND(Q21=1,COUNT($E$7:G21)&gt;hcpng),F21+D21,$A$7=1," ")</f>
        <v>207</v>
      </c>
      <c r="Y21" cm="1">
        <f t="array" ref="Y21">_xlfn.IFS(AND(Q21=1,COUNT($E$7:G21)&gt;hcpng),G21+D21,$A$7=1," ")</f>
        <v>228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190</v>
      </c>
      <c r="D22" s="15" cm="1">
        <f t="array" ref="D22">_xlfn.IFS(Q22&lt;&gt;1,"",Q22=1,TRUNC((HCPB-C22)*HCPPC))</f>
        <v>36</v>
      </c>
      <c r="E22" s="13">
        <v>146</v>
      </c>
      <c r="F22" s="13">
        <v>246</v>
      </c>
      <c r="G22" s="13">
        <v>178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570</v>
      </c>
      <c r="J22">
        <f t="shared" si="2"/>
        <v>190</v>
      </c>
      <c r="K22" cm="1">
        <f t="array" ref="K22">_xlfn.IFS(Q22&lt;&gt;1,"",Q22=1,I22+(3*D22))</f>
        <v>678</v>
      </c>
      <c r="L22" cm="1">
        <f t="array" ref="L22">_xlfn.IFS(Q22&lt;&gt;1,"",COUNT($E$7:G22)&lt;=hcpng,"",COUNT($E$7:G22)&gt;=hcpng,K22)</f>
        <v>678</v>
      </c>
      <c r="M22" cm="1">
        <f t="array" ref="M22">_xlfn.IFS(Q22=1,SUM($E$7:G22),Q22&lt;&gt;1,"")</f>
        <v>9129</v>
      </c>
      <c r="N22" cm="1">
        <f t="array" ref="N22">_xlfn.IFS(Q22=1,COUNT($E$7:G22),Q22&lt;&gt;1,"")</f>
        <v>48</v>
      </c>
      <c r="O22">
        <f>IF(Q22=1,ROUND(AVERAGE($E$7:G22),2),"")</f>
        <v>190.19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182</v>
      </c>
      <c r="X22" cm="1">
        <f t="array" ref="X22">_xlfn.IFS(AND(Q22=1,COUNT($E$7:G22)&gt;hcpng),F22+D22,$A$7=1," ")</f>
        <v>282</v>
      </c>
      <c r="Y22" cm="1">
        <f t="array" ref="Y22">_xlfn.IFS(AND(Q22=1,COUNT($E$7:G22)&gt;hcpng),G22+D22,$A$7=1," ")</f>
        <v>214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190</v>
      </c>
      <c r="D23" s="15" cm="1">
        <f t="array" ref="D23">_xlfn.IFS(Q23&lt;&gt;1,"",Q23=1,TRUNC((HCPB-C23)*HCPPC))</f>
        <v>36</v>
      </c>
      <c r="E23" s="13">
        <v>150</v>
      </c>
      <c r="F23" s="13">
        <v>186</v>
      </c>
      <c r="G23" s="13">
        <v>128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464</v>
      </c>
      <c r="J23">
        <f t="shared" si="2"/>
        <v>154</v>
      </c>
      <c r="K23" cm="1">
        <f t="array" ref="K23">_xlfn.IFS(Q23&lt;&gt;1,"",Q23=1,I23+(3*D23))</f>
        <v>572</v>
      </c>
      <c r="L23" cm="1">
        <f t="array" ref="L23">_xlfn.IFS(Q23&lt;&gt;1,"",COUNT($E$7:G23)&lt;=hcpng,"",COUNT($E$7:G23)&gt;=hcpng,K23)</f>
        <v>572</v>
      </c>
      <c r="M23" cm="1">
        <f t="array" ref="M23">_xlfn.IFS(Q23=1,SUM($E$7:G23),Q23&lt;&gt;1,"")</f>
        <v>9593</v>
      </c>
      <c r="N23" cm="1">
        <f t="array" ref="N23">_xlfn.IFS(Q23=1,COUNT($E$7:G23),Q23&lt;&gt;1,"")</f>
        <v>51</v>
      </c>
      <c r="O23">
        <f>IF(Q23=1,ROUND(AVERAGE($E$7:G23),2),"")</f>
        <v>188.1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186</v>
      </c>
      <c r="X23" cm="1">
        <f t="array" ref="X23">_xlfn.IFS(AND(Q23=1,COUNT($E$7:G23)&gt;hcpng),F23+D23,$A$7=1," ")</f>
        <v>222</v>
      </c>
      <c r="Y23" cm="1">
        <f t="array" ref="Y23">_xlfn.IFS(AND(Q23=1,COUNT($E$7:G23)&gt;hcpng),G23+D23,$A$7=1," ")</f>
        <v>164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188</v>
      </c>
      <c r="D24" s="15" cm="1">
        <f t="array" ref="D24">_xlfn.IFS(Q24&lt;&gt;1,"",Q24=1,TRUNC((HCPB-C24)*HCPPC))</f>
        <v>37</v>
      </c>
      <c r="E24" s="13">
        <v>195</v>
      </c>
      <c r="F24" s="13">
        <v>187</v>
      </c>
      <c r="G24" s="13">
        <v>172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554</v>
      </c>
      <c r="J24">
        <f t="shared" si="2"/>
        <v>184</v>
      </c>
      <c r="K24" cm="1">
        <f t="array" ref="K24">_xlfn.IFS(Q24&lt;&gt;1,"",Q24=1,I24+(3*D24))</f>
        <v>665</v>
      </c>
      <c r="L24" cm="1">
        <f t="array" ref="L24">_xlfn.IFS(Q24&lt;&gt;1,"",COUNT($E$7:G24)&lt;=hcpng,"",COUNT($E$7:G24)&gt;=hcpng,K24)</f>
        <v>665</v>
      </c>
      <c r="M24" cm="1">
        <f t="array" ref="M24">_xlfn.IFS(Q24=1,SUM($E$7:G24),Q24&lt;&gt;1,"")</f>
        <v>10147</v>
      </c>
      <c r="N24" cm="1">
        <f t="array" ref="N24">_xlfn.IFS(Q24=1,COUNT($E$7:G24),Q24&lt;&gt;1,"")</f>
        <v>54</v>
      </c>
      <c r="O24">
        <f>IF(Q24=1,ROUND(AVERAGE($E$7:G24),2),"")</f>
        <v>187.91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232</v>
      </c>
      <c r="X24" cm="1">
        <f t="array" ref="X24">_xlfn.IFS(AND(Q24=1,COUNT($E$7:G24)&gt;hcpng),F24+D24,$A$7=1," ")</f>
        <v>224</v>
      </c>
      <c r="Y24" cm="1">
        <f t="array" ref="Y24">_xlfn.IFS(AND(Q24=1,COUNT($E$7:G24)&gt;hcpng),G24+D24,$A$7=1," ")</f>
        <v>209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187</v>
      </c>
      <c r="D25" s="15" cm="1">
        <f t="array" ref="D25">_xlfn.IFS(Q25&lt;&gt;1,"",Q25=1,TRUNC((HCPB-C25)*HCPPC))</f>
        <v>38</v>
      </c>
      <c r="E25" s="13">
        <v>160</v>
      </c>
      <c r="F25" s="13">
        <v>215</v>
      </c>
      <c r="G25" s="13">
        <v>175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550</v>
      </c>
      <c r="J25">
        <f t="shared" si="2"/>
        <v>183</v>
      </c>
      <c r="K25" cm="1">
        <f t="array" ref="K25">_xlfn.IFS(Q25&lt;&gt;1,"",Q25=1,I25+(3*D25))</f>
        <v>664</v>
      </c>
      <c r="L25" cm="1">
        <f t="array" ref="L25">_xlfn.IFS(Q25&lt;&gt;1,"",COUNT($E$7:G25)&lt;=hcpng,"",COUNT($E$7:G25)&gt;=hcpng,K25)</f>
        <v>664</v>
      </c>
      <c r="M25" cm="1">
        <f t="array" ref="M25">_xlfn.IFS(Q25=1,SUM($E$7:G25),Q25&lt;&gt;1,"")</f>
        <v>10697</v>
      </c>
      <c r="N25" cm="1">
        <f t="array" ref="N25">_xlfn.IFS(Q25=1,COUNT($E$7:G25),Q25&lt;&gt;1,"")</f>
        <v>57</v>
      </c>
      <c r="O25">
        <f>IF(Q25=1,ROUND(AVERAGE($E$7:G25),2),"")</f>
        <v>187.67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198</v>
      </c>
      <c r="X25" cm="1">
        <f t="array" ref="X25">_xlfn.IFS(AND(Q25=1,COUNT($E$7:G25)&gt;hcpng),F25+D25,$A$7=1," ")</f>
        <v>253</v>
      </c>
      <c r="Y25" cm="1">
        <f t="array" ref="Y25">_xlfn.IFS(AND(Q25=1,COUNT($E$7:G25)&gt;hcpng),G25+D25,$A$7=1," ")</f>
        <v>213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187</v>
      </c>
      <c r="D26" s="15" cm="1">
        <f t="array" ref="D26">_xlfn.IFS(Q26&lt;&gt;1,"",Q26=1,TRUNC((HCPB-C26)*HCPPC))</f>
        <v>38</v>
      </c>
      <c r="E26" s="13">
        <v>119</v>
      </c>
      <c r="F26" s="13">
        <v>213</v>
      </c>
      <c r="G26" s="13">
        <v>167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499</v>
      </c>
      <c r="J26">
        <f t="shared" si="2"/>
        <v>166</v>
      </c>
      <c r="K26" cm="1">
        <f t="array" ref="K26">_xlfn.IFS(Q26&lt;&gt;1,"",Q26=1,I26+(3*D26))</f>
        <v>613</v>
      </c>
      <c r="L26" cm="1">
        <f t="array" ref="L26">_xlfn.IFS(Q26&lt;&gt;1,"",COUNT($E$7:G26)&lt;=hcpng,"",COUNT($E$7:G26)&gt;=hcpng,K26)</f>
        <v>613</v>
      </c>
      <c r="M26" cm="1">
        <f t="array" ref="M26">_xlfn.IFS(Q26=1,SUM($E$7:G26),Q26&lt;&gt;1,"")</f>
        <v>11196</v>
      </c>
      <c r="N26" cm="1">
        <f t="array" ref="N26">_xlfn.IFS(Q26=1,COUNT($E$7:G26),Q26&lt;&gt;1,"")</f>
        <v>60</v>
      </c>
      <c r="O26">
        <f>IF(Q26=1,ROUND(AVERAGE($E$7:G26),2),"")</f>
        <v>186.6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157</v>
      </c>
      <c r="X26" cm="1">
        <f t="array" ref="X26">_xlfn.IFS(AND(Q26=1,COUNT($E$7:G26)&gt;hcpng),F26+D26,$A$7=1," ")</f>
        <v>251</v>
      </c>
      <c r="Y26" cm="1">
        <f t="array" ref="Y26">_xlfn.IFS(AND(Q26=1,COUNT($E$7:G26)&gt;hcpng),G26+D26,$A$7=1," ")</f>
        <v>205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186</v>
      </c>
      <c r="D27" s="15" cm="1">
        <f t="array" ref="D27">_xlfn.IFS(Q27&lt;&gt;1,"",Q27=1,TRUNC((HCPB-C27)*HCPPC))</f>
        <v>39</v>
      </c>
      <c r="E27" s="13">
        <v>187</v>
      </c>
      <c r="F27" s="13">
        <v>169</v>
      </c>
      <c r="G27" s="13">
        <v>215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571</v>
      </c>
      <c r="J27">
        <f t="shared" si="2"/>
        <v>190</v>
      </c>
      <c r="K27" cm="1">
        <f t="array" ref="K27">_xlfn.IFS(Q27&lt;&gt;1,"",Q27=1,I27+(3*D27))</f>
        <v>688</v>
      </c>
      <c r="L27" cm="1">
        <f t="array" ref="L27">_xlfn.IFS(Q27&lt;&gt;1,"",COUNT($E$7:G27)&lt;=hcpng,"",COUNT($E$7:G27)&gt;=hcpng,K27)</f>
        <v>688</v>
      </c>
      <c r="M27" cm="1">
        <f t="array" ref="M27">_xlfn.IFS(Q27=1,SUM($E$7:G27),Q27&lt;&gt;1,"")</f>
        <v>11767</v>
      </c>
      <c r="N27" cm="1">
        <f t="array" ref="N27">_xlfn.IFS(Q27=1,COUNT($E$7:G27),Q27&lt;&gt;1,"")</f>
        <v>63</v>
      </c>
      <c r="O27">
        <f>IF(Q27=1,ROUND(AVERAGE($E$7:G27),2),"")</f>
        <v>186.78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226</v>
      </c>
      <c r="X27" cm="1">
        <f t="array" ref="X27">_xlfn.IFS(AND(Q27=1,COUNT($E$7:G27)&gt;hcpng),F27+D27,$A$7=1," ")</f>
        <v>208</v>
      </c>
      <c r="Y27" cm="1">
        <f t="array" ref="Y27">_xlfn.IFS(AND(Q27=1,COUNT($E$7:G27)&gt;hcpng),G27+D27,$A$7=1," ")</f>
        <v>254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186</v>
      </c>
      <c r="D28" s="15" cm="1">
        <f t="array" ref="D28">_xlfn.IFS(Q28&lt;&gt;1,"",Q28=1,TRUNC((HCPB-C28)*HCPPC))</f>
        <v>39</v>
      </c>
      <c r="E28" s="13">
        <v>151</v>
      </c>
      <c r="F28" s="13">
        <v>159</v>
      </c>
      <c r="G28" s="13">
        <v>214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524</v>
      </c>
      <c r="J28">
        <f t="shared" si="2"/>
        <v>174</v>
      </c>
      <c r="K28" cm="1">
        <f t="array" ref="K28">_xlfn.IFS(Q28&lt;&gt;1,"",Q28=1,I28+(3*D28))</f>
        <v>641</v>
      </c>
      <c r="L28" cm="1">
        <f t="array" ref="L28">_xlfn.IFS(Q28&lt;&gt;1,"",COUNT($E$7:G28)&lt;=hcpng,"",COUNT($E$7:G28)&gt;=hcpng,K28)</f>
        <v>641</v>
      </c>
      <c r="M28" cm="1">
        <f t="array" ref="M28">_xlfn.IFS(Q28=1,SUM($E$7:G28),Q28&lt;&gt;1,"")</f>
        <v>12291</v>
      </c>
      <c r="N28" cm="1">
        <f t="array" ref="N28">_xlfn.IFS(Q28=1,COUNT($E$7:G28),Q28&lt;&gt;1,"")</f>
        <v>66</v>
      </c>
      <c r="O28">
        <f>IF(Q28=1,ROUND(AVERAGE($E$7:G28),2),"")</f>
        <v>186.23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190</v>
      </c>
      <c r="X28" cm="1">
        <f t="array" ref="X28">_xlfn.IFS(AND(Q28=1,COUNT($E$7:G28)&gt;hcpng),F28+D28,$A$7=1," ")</f>
        <v>198</v>
      </c>
      <c r="Y28" cm="1">
        <f t="array" ref="Y28">_xlfn.IFS(AND(Q28=1,COUNT($E$7:G28)&gt;hcpng),G28+D28,$A$7=1," ")</f>
        <v>253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186</v>
      </c>
      <c r="D29" s="15" cm="1">
        <f t="array" ref="D29">_xlfn.IFS(Q29&lt;&gt;1,"",Q29=1,TRUNC((HCPB-C29)*HCPPC))</f>
        <v>39</v>
      </c>
      <c r="E29" s="13">
        <v>208</v>
      </c>
      <c r="F29" s="13">
        <v>188</v>
      </c>
      <c r="G29" s="13">
        <v>185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581</v>
      </c>
      <c r="J29">
        <f t="shared" si="2"/>
        <v>193</v>
      </c>
      <c r="K29" cm="1">
        <f t="array" ref="K29">_xlfn.IFS(Q29&lt;&gt;1,"",Q29=1,I29+(3*D29))</f>
        <v>698</v>
      </c>
      <c r="L29" cm="1">
        <f t="array" ref="L29">_xlfn.IFS(Q29&lt;&gt;1,"",COUNT($E$7:G29)&lt;=hcpng,"",COUNT($E$7:G29)&gt;=hcpng,K29)</f>
        <v>698</v>
      </c>
      <c r="M29" cm="1">
        <f t="array" ref="M29">_xlfn.IFS(Q29=1,SUM($E$7:G29),Q29&lt;&gt;1,"")</f>
        <v>12872</v>
      </c>
      <c r="N29" cm="1">
        <f t="array" ref="N29">_xlfn.IFS(Q29=1,COUNT($E$7:G29),Q29&lt;&gt;1,"")</f>
        <v>69</v>
      </c>
      <c r="O29">
        <f>IF(Q29=1,ROUND(AVERAGE($E$7:G29),2),"")</f>
        <v>186.55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247</v>
      </c>
      <c r="X29" cm="1">
        <f t="array" ref="X29">_xlfn.IFS(AND(Q29=1,COUNT($E$7:G29)&gt;hcpng),F29+D29,$A$7=1," ")</f>
        <v>227</v>
      </c>
      <c r="Y29" cm="1">
        <f t="array" ref="Y29">_xlfn.IFS(AND(Q29=1,COUNT($E$7:G29)&gt;hcpng),G29+D29,$A$7=1," ")</f>
        <v>224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186</v>
      </c>
      <c r="D30" s="15" cm="1">
        <f t="array" ref="D30">_xlfn.IFS(Q30&lt;&gt;1,"",Q30=1,TRUNC((HCPB-C30)*HCPPC))</f>
        <v>39</v>
      </c>
      <c r="E30" s="13">
        <v>186</v>
      </c>
      <c r="F30" s="13">
        <v>237</v>
      </c>
      <c r="G30" s="13">
        <v>174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597</v>
      </c>
      <c r="J30">
        <f t="shared" si="2"/>
        <v>199</v>
      </c>
      <c r="K30" cm="1">
        <f t="array" ref="K30">_xlfn.IFS(Q30&lt;&gt;1,"",Q30=1,I30+(3*D30))</f>
        <v>714</v>
      </c>
      <c r="L30" cm="1">
        <f t="array" ref="L30">_xlfn.IFS(Q30&lt;&gt;1,"",COUNT($E$7:G30)&lt;=hcpng,"",COUNT($E$7:G30)&gt;=hcpng,K30)</f>
        <v>714</v>
      </c>
      <c r="M30" cm="1">
        <f t="array" ref="M30">_xlfn.IFS(Q30=1,SUM($E$7:G30),Q30&lt;&gt;1,"")</f>
        <v>13469</v>
      </c>
      <c r="N30" cm="1">
        <f t="array" ref="N30">_xlfn.IFS(Q30=1,COUNT($E$7:G30),Q30&lt;&gt;1,"")</f>
        <v>72</v>
      </c>
      <c r="O30">
        <f>IF(Q30=1,ROUND(AVERAGE($E$7:G30),2),"")</f>
        <v>187.07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225</v>
      </c>
      <c r="X30" cm="1">
        <f t="array" ref="X30">_xlfn.IFS(AND(Q30=1,COUNT($E$7:G30)&gt;hcpng),F30+D30,$A$7=1," ")</f>
        <v>276</v>
      </c>
      <c r="Y30" cm="1">
        <f t="array" ref="Y30">_xlfn.IFS(AND(Q30=1,COUNT($E$7:G30)&gt;hcpng),G30+D30,$A$7=1," ")</f>
        <v>213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187</v>
      </c>
      <c r="D31" s="15" cm="1">
        <f t="array" ref="D31">_xlfn.IFS(Q31&lt;&gt;1,"",Q31=1,TRUNC((HCPB-C31)*HCPPC))</f>
        <v>38</v>
      </c>
      <c r="E31" s="13">
        <v>168</v>
      </c>
      <c r="F31" s="13">
        <v>206</v>
      </c>
      <c r="G31" s="13">
        <v>180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554</v>
      </c>
      <c r="J31">
        <f t="shared" si="2"/>
        <v>184</v>
      </c>
      <c r="K31" cm="1">
        <f t="array" ref="K31">_xlfn.IFS(Q31&lt;&gt;1,"",Q31=1,I31+(3*D31))</f>
        <v>668</v>
      </c>
      <c r="L31" cm="1">
        <f t="array" ref="L31">_xlfn.IFS(Q31&lt;&gt;1,"",COUNT($E$7:G31)&lt;=hcpng,"",COUNT($E$7:G31)&gt;=hcpng,K31)</f>
        <v>668</v>
      </c>
      <c r="M31" cm="1">
        <f t="array" ref="M31">_xlfn.IFS(Q31=1,SUM($E$7:G31),Q31&lt;&gt;1,"")</f>
        <v>14023</v>
      </c>
      <c r="N31" cm="1">
        <f t="array" ref="N31">_xlfn.IFS(Q31=1,COUNT($E$7:G31),Q31&lt;&gt;1,"")</f>
        <v>75</v>
      </c>
      <c r="O31">
        <f>IF(Q31=1,ROUND(AVERAGE($E$7:G31),2),"")</f>
        <v>186.97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206</v>
      </c>
      <c r="X31" cm="1">
        <f t="array" ref="X31">_xlfn.IFS(AND(Q31=1,COUNT($E$7:G31)&gt;hcpng),F31+D31,$A$7=1," ")</f>
        <v>244</v>
      </c>
      <c r="Y31" cm="1">
        <f t="array" ref="Y31">_xlfn.IFS(AND(Q31=1,COUNT($E$7:G31)&gt;hcpng),G31+D31,$A$7=1," ")</f>
        <v>218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186</v>
      </c>
      <c r="D32" s="15" cm="1">
        <f t="array" ref="D32">_xlfn.IFS(Q32&lt;&gt;1,"",Q32=1,TRUNC((HCPB-C32)*HCPPC))</f>
        <v>39</v>
      </c>
      <c r="E32" s="13">
        <v>182</v>
      </c>
      <c r="F32" s="13">
        <v>215</v>
      </c>
      <c r="G32" s="13">
        <v>166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563</v>
      </c>
      <c r="J32">
        <f t="shared" si="2"/>
        <v>187</v>
      </c>
      <c r="K32" cm="1">
        <f t="array" ref="K32">_xlfn.IFS(Q32&lt;&gt;1,"",Q32=1,I32+(3*D32))</f>
        <v>680</v>
      </c>
      <c r="L32" cm="1">
        <f t="array" ref="L32">_xlfn.IFS(Q32&lt;&gt;1,"",COUNT($E$7:G32)&lt;=hcpng,"",COUNT($E$7:G32)&gt;=hcpng,K32)</f>
        <v>680</v>
      </c>
      <c r="M32" cm="1">
        <f t="array" ref="M32">_xlfn.IFS(Q32=1,SUM($E$7:G32),Q32&lt;&gt;1,"")</f>
        <v>14586</v>
      </c>
      <c r="N32" cm="1">
        <f t="array" ref="N32">_xlfn.IFS(Q32=1,COUNT($E$7:G32),Q32&lt;&gt;1,"")</f>
        <v>78</v>
      </c>
      <c r="O32">
        <f>IF(Q32=1,ROUND(AVERAGE($E$7:G32),2),"")</f>
        <v>187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221</v>
      </c>
      <c r="X32" cm="1">
        <f t="array" ref="X32">_xlfn.IFS(AND(Q32=1,COUNT($E$7:G32)&gt;hcpng),F32+D32,$A$7=1," ")</f>
        <v>254</v>
      </c>
      <c r="Y32" cm="1">
        <f t="array" ref="Y32">_xlfn.IFS(AND(Q32=1,COUNT($E$7:G32)&gt;hcpng),G32+D32,$A$7=1," ")</f>
        <v>205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187</v>
      </c>
      <c r="D33" s="15" cm="1">
        <f t="array" ref="D33">_xlfn.IFS(Q33&lt;&gt;1,"",Q33=1,TRUNC((HCPB-C33)*HCPPC))</f>
        <v>38</v>
      </c>
      <c r="E33" s="13">
        <v>256</v>
      </c>
      <c r="F33" s="13">
        <v>232</v>
      </c>
      <c r="G33" s="13">
        <v>202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1"/>
        <v>690</v>
      </c>
      <c r="J33">
        <f t="shared" si="2"/>
        <v>230</v>
      </c>
      <c r="K33" cm="1">
        <f t="array" ref="K33">_xlfn.IFS(Q33&lt;&gt;1,"",Q33=1,I33+(3*D33))</f>
        <v>804</v>
      </c>
      <c r="L33" cm="1">
        <f t="array" ref="L33">_xlfn.IFS(Q33&lt;&gt;1,"",COUNT($E$7:G33)&lt;=hcpng,"",COUNT($E$7:G33)&gt;=hcpng,K33)</f>
        <v>804</v>
      </c>
      <c r="M33" cm="1">
        <f t="array" ref="M33">_xlfn.IFS(Q33=1,SUM($E$7:G33),Q33&lt;&gt;1,"")</f>
        <v>15276</v>
      </c>
      <c r="N33" cm="1">
        <f t="array" ref="N33">_xlfn.IFS(Q33=1,COUNT($E$7:G33),Q33&lt;&gt;1,"")</f>
        <v>81</v>
      </c>
      <c r="O33">
        <f>IF(Q33=1,ROUND(AVERAGE($E$7:G33),2),"")</f>
        <v>188.59</v>
      </c>
      <c r="P33" t="str" cm="1">
        <f t="array" ref="P33">_xlfn.IFS(Q33&lt;&gt;1,"",SUM($Q$7:Q33)=1,1,SUM($Q$7:Q33)&lt;&gt;1,"")</f>
        <v/>
      </c>
      <c r="Q33">
        <f t="shared" si="7"/>
        <v>1</v>
      </c>
      <c r="R33">
        <f t="shared" si="4"/>
        <v>690</v>
      </c>
      <c r="S33" t="str" cm="1">
        <f t="array" ref="S33">_xlfn.IFS(E33=$X$5,E33,F33=$X$5,F33,G33=$X$5,G33,$A$7=1,"")</f>
        <v/>
      </c>
      <c r="T33">
        <f t="shared" si="5"/>
        <v>804</v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294</v>
      </c>
      <c r="X33" cm="1">
        <f t="array" ref="X33">_xlfn.IFS(AND(Q33=1,COUNT($E$7:G33)&gt;hcpng),F33+D33,$A$7=1," ")</f>
        <v>270</v>
      </c>
      <c r="Y33" cm="1">
        <f t="array" ref="Y33">_xlfn.IFS(AND(Q33=1,COUNT($E$7:G33)&gt;hcpng),G33+D33,$A$7=1," ")</f>
        <v>240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188</v>
      </c>
      <c r="D34" s="15" cm="1">
        <f t="array" ref="D34">_xlfn.IFS(Q34&lt;&gt;1,"",Q34=1,TRUNC((HCPB-C34)*HCPPC))</f>
        <v>37</v>
      </c>
      <c r="E34" s="13">
        <v>172</v>
      </c>
      <c r="F34" s="13">
        <v>196</v>
      </c>
      <c r="G34" s="13">
        <v>226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594</v>
      </c>
      <c r="J34">
        <f t="shared" si="2"/>
        <v>198</v>
      </c>
      <c r="K34" cm="1">
        <f t="array" ref="K34">_xlfn.IFS(Q34&lt;&gt;1,"",Q34=1,I34+(3*D34))</f>
        <v>705</v>
      </c>
      <c r="L34" cm="1">
        <f t="array" ref="L34">_xlfn.IFS(Q34&lt;&gt;1,"",COUNT($E$7:G34)&lt;=hcpng,"",COUNT($E$7:G34)&gt;=hcpng,K34)</f>
        <v>705</v>
      </c>
      <c r="M34" cm="1">
        <f t="array" ref="M34">_xlfn.IFS(Q34=1,SUM($E$7:G34),Q34&lt;&gt;1,"")</f>
        <v>15870</v>
      </c>
      <c r="N34" cm="1">
        <f t="array" ref="N34">_xlfn.IFS(Q34=1,COUNT($E$7:G34),Q34&lt;&gt;1,"")</f>
        <v>84</v>
      </c>
      <c r="O34">
        <f>IF(Q34=1,ROUND(AVERAGE($E$7:G34),2),"")</f>
        <v>188.93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209</v>
      </c>
      <c r="X34" cm="1">
        <f t="array" ref="X34">_xlfn.IFS(AND(Q34=1,COUNT($E$7:G34)&gt;hcpng),F34+D34,$A$7=1," ")</f>
        <v>233</v>
      </c>
      <c r="Y34" cm="1">
        <f t="array" ref="Y34">_xlfn.IFS(AND(Q34=1,COUNT($E$7:G34)&gt;hcpng),G34+D34,$A$7=1," ")</f>
        <v>263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188</v>
      </c>
      <c r="D35" s="15" cm="1">
        <f t="array" ref="D35">_xlfn.IFS(Q35&lt;&gt;1,"",Q35=1,TRUNC((HCPB-C35)*HCPPC))</f>
        <v>37</v>
      </c>
      <c r="E35" s="13">
        <v>167</v>
      </c>
      <c r="F35" s="13">
        <v>182</v>
      </c>
      <c r="G35" s="13">
        <v>191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540</v>
      </c>
      <c r="J35">
        <f t="shared" si="2"/>
        <v>180</v>
      </c>
      <c r="K35" cm="1">
        <f t="array" ref="K35">_xlfn.IFS(Q35&lt;&gt;1,"",Q35=1,I35+(3*D35))</f>
        <v>651</v>
      </c>
      <c r="L35" cm="1">
        <f t="array" ref="L35">_xlfn.IFS(Q35&lt;&gt;1,"",COUNT($E$7:G35)&lt;=hcpng,"",COUNT($E$7:G35)&gt;=hcpng,K35)</f>
        <v>651</v>
      </c>
      <c r="M35" cm="1">
        <f t="array" ref="M35">_xlfn.IFS(Q35=1,SUM($E$7:G35),Q35&lt;&gt;1,"")</f>
        <v>16410</v>
      </c>
      <c r="N35" cm="1">
        <f t="array" ref="N35">_xlfn.IFS(Q35=1,COUNT($E$7:G35),Q35&lt;&gt;1,"")</f>
        <v>87</v>
      </c>
      <c r="O35">
        <f>IF(Q35=1,ROUND(AVERAGE($E$7:G35),2),"")</f>
        <v>188.62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204</v>
      </c>
      <c r="X35" cm="1">
        <f t="array" ref="X35">_xlfn.IFS(AND(Q35=1,COUNT($E$7:G35)&gt;hcpng),F35+D35,$A$7=1," ")</f>
        <v>219</v>
      </c>
      <c r="Y35" cm="1">
        <f t="array" ref="Y35">_xlfn.IFS(AND(Q35=1,COUNT($E$7:G35)&gt;hcpng),G35+D35,$A$7=1," ")</f>
        <v>228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188</v>
      </c>
      <c r="D36" s="15" cm="1">
        <f t="array" ref="D36">_xlfn.IFS(Q36&lt;&gt;1,"",Q36=1,TRUNC((HCPB-C36)*HCPPC))</f>
        <v>37</v>
      </c>
      <c r="E36" s="13">
        <v>168</v>
      </c>
      <c r="F36" s="13">
        <v>268</v>
      </c>
      <c r="G36" s="13">
        <v>161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597</v>
      </c>
      <c r="J36">
        <f t="shared" si="2"/>
        <v>199</v>
      </c>
      <c r="K36" cm="1">
        <f t="array" ref="K36">_xlfn.IFS(Q36&lt;&gt;1,"",Q36=1,I36+(3*D36))</f>
        <v>708</v>
      </c>
      <c r="L36" cm="1">
        <f t="array" ref="L36">_xlfn.IFS(Q36&lt;&gt;1,"",COUNT($E$7:G36)&lt;=hcpng,"",COUNT($E$7:G36)&gt;=hcpng,K36)</f>
        <v>708</v>
      </c>
      <c r="M36" cm="1">
        <f t="array" ref="M36">_xlfn.IFS(Q36=1,SUM($E$7:G36),Q36&lt;&gt;1,"")</f>
        <v>17007</v>
      </c>
      <c r="N36" cm="1">
        <f t="array" ref="N36">_xlfn.IFS(Q36=1,COUNT($E$7:G36),Q36&lt;&gt;1,"")</f>
        <v>90</v>
      </c>
      <c r="O36">
        <f>IF(Q36=1,ROUND(AVERAGE($E$7:G36),2),"")</f>
        <v>188.97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205</v>
      </c>
      <c r="X36" cm="1">
        <f t="array" ref="X36">_xlfn.IFS(AND(Q36=1,COUNT($E$7:G36)&gt;hcpng),F36+D36,$A$7=1," ")</f>
        <v>305</v>
      </c>
      <c r="Y36" cm="1">
        <f t="array" ref="Y36">_xlfn.IFS(AND(Q36=1,COUNT($E$7:G36)&gt;hcpng),G36+D36,$A$7=1," ")</f>
        <v>198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177.03</v>
      </c>
      <c r="F37" s="17">
        <f>IF(COUNT(F7:F36)&gt;=1,ROUND(SUM(F7:F36)/COUNT(F7:F36),2),"")</f>
        <v>200.47</v>
      </c>
      <c r="G37" s="69">
        <f>IF(COUNT(G7:G36)&gt;=1,ROUND(SUM(G7:G36)/COUNT(G7:G36),2),"")</f>
        <v>189.4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>X</v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>X</v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>X</v>
      </c>
      <c r="K51" s="30" t="str" cm="1">
        <f t="array" ref="K51">_xlfn.IFS(COUNT(E15:G15)&lt;=0,"",AND(COUNT($E$7:$G15)&gt;=hcpma,OR(E15&gt;=(C15+G75OV),F15&gt;=(C15+G75OV),G15&gt;=(C15+G75OV))),"X",10&lt;11,"")</f>
        <v>X</v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>X</v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>X</v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>X</v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>X</v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>X</v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>X</v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>X</v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>X</v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71" priority="2">
      <formula>MOD(ROW(),2)=0</formula>
    </cfRule>
  </conditionalFormatting>
  <conditionalFormatting sqref="E7:G36">
    <cfRule type="expression" dxfId="70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7877D-73EB-433F-B887-C27F0D67CA6E}">
  <sheetPr codeName="Sheet37"/>
  <dimension ref="A1:AB73"/>
  <sheetViews>
    <sheetView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132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152</v>
      </c>
      <c r="C4" s="6"/>
      <c r="D4" s="6"/>
      <c r="E4" s="6"/>
      <c r="F4" s="6"/>
      <c r="G4" s="6"/>
      <c r="W4" s="3" t="s">
        <v>33</v>
      </c>
      <c r="X4">
        <f>MAX(I7:I36)</f>
        <v>558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227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295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152</v>
      </c>
      <c r="D7" s="15" cm="1">
        <f t="array" ref="D7">_xlfn.IFS(Q7&lt;&gt;1,"",Q7=1,TRUNC((HCPB-C7)*HCPPC))</f>
        <v>70</v>
      </c>
      <c r="E7" s="13">
        <v>160</v>
      </c>
      <c r="F7" s="13">
        <v>115</v>
      </c>
      <c r="G7" s="13">
        <v>167</v>
      </c>
      <c r="H7" s="16"/>
      <c r="I7">
        <f>IF(Q7=1,SUM(E7:G7),"")</f>
        <v>442</v>
      </c>
      <c r="J7">
        <f>IF(Q7=1,TRUNC(AVERAGE(E7:G7),0),"")</f>
        <v>147</v>
      </c>
      <c r="K7" cm="1">
        <f t="array" ref="K7">_xlfn.IFS(Q7&lt;&gt;1,"",Q7=1,I7+(3*D7))</f>
        <v>652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442</v>
      </c>
      <c r="N7" cm="1">
        <f t="array" ref="N7">_xlfn.IFS(Q7=1,COUNT($E$7:G7),Q7&lt;&gt;1,"")</f>
        <v>3</v>
      </c>
      <c r="O7">
        <f>IF(Q7=1,ROUND(AVERAGE($E$7:G7),2),"")</f>
        <v>147.33000000000001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152</v>
      </c>
      <c r="D8" s="15" cm="1">
        <f t="array" ref="D8">_xlfn.IFS(Q8&lt;&gt;1,"",Q8=1,TRUNC((HCPB-C8)*HCPPC))</f>
        <v>70</v>
      </c>
      <c r="E8" s="13">
        <v>150</v>
      </c>
      <c r="F8" s="13">
        <v>179</v>
      </c>
      <c r="G8" s="13">
        <v>182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511</v>
      </c>
      <c r="J8">
        <f t="shared" ref="J8:J36" si="2">IF(Q8=1,TRUNC(AVERAGE(E8:G8),0),"")</f>
        <v>170</v>
      </c>
      <c r="K8" cm="1">
        <f t="array" ref="K8">_xlfn.IFS(Q8&lt;&gt;1,"",Q8=1,I8+(3*D8))</f>
        <v>721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953</v>
      </c>
      <c r="N8" cm="1">
        <f t="array" ref="N8">_xlfn.IFS(Q8=1,COUNT($E$7:G8),Q8&lt;&gt;1,"")</f>
        <v>6</v>
      </c>
      <c r="O8">
        <f>IF(Q8=1,ROUND(AVERAGE($E$7:G8),2),"")</f>
        <v>158.83000000000001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152</v>
      </c>
      <c r="D9" s="15" cm="1">
        <f t="array" ref="D9">_xlfn.IFS(Q9&lt;&gt;1,"",Q9=1,TRUNC((HCPB-C9)*HCPPC))</f>
        <v>70</v>
      </c>
      <c r="E9" s="13">
        <v>137</v>
      </c>
      <c r="F9" s="13">
        <v>120</v>
      </c>
      <c r="G9" s="13">
        <v>139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396</v>
      </c>
      <c r="J9">
        <f t="shared" si="2"/>
        <v>132</v>
      </c>
      <c r="K9" cm="1">
        <f t="array" ref="K9">_xlfn.IFS(Q9&lt;&gt;1,"",Q9=1,I9+(3*D9))</f>
        <v>606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1349</v>
      </c>
      <c r="N9" cm="1">
        <f t="array" ref="N9">_xlfn.IFS(Q9=1,COUNT($E$7:G9),Q9&lt;&gt;1,"")</f>
        <v>9</v>
      </c>
      <c r="O9">
        <f>IF(Q9=1,ROUND(AVERAGE($E$7:G9),2),"")</f>
        <v>149.88999999999999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5" t="str" cm="1">
        <f t="array" ref="D11">_xlfn.IFS(Q11&lt;&gt;1,"",Q11=1,TRUNC((HCPB-C11)*HCPPC))</f>
        <v/>
      </c>
      <c r="E11" s="13"/>
      <c r="F11" s="13"/>
      <c r="G11" s="13"/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1"/>
        <v/>
      </c>
      <c r="J11" t="str">
        <f t="shared" si="2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7"/>
        <v/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0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149</v>
      </c>
      <c r="D12" s="15" cm="1">
        <f t="array" ref="D12">_xlfn.IFS(Q12&lt;&gt;1,"",Q12=1,TRUNC((HCPB-C12)*HCPPC))</f>
        <v>72</v>
      </c>
      <c r="E12" s="13">
        <v>175</v>
      </c>
      <c r="F12" s="13">
        <v>142</v>
      </c>
      <c r="G12" s="13">
        <v>157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474</v>
      </c>
      <c r="J12">
        <f t="shared" si="2"/>
        <v>158</v>
      </c>
      <c r="K12" cm="1">
        <f t="array" ref="K12">_xlfn.IFS(Q12&lt;&gt;1,"",Q12=1,I12+(3*D12))</f>
        <v>690</v>
      </c>
      <c r="L12" cm="1">
        <f t="array" ref="L12">_xlfn.IFS(Q12&lt;&gt;1,"",COUNT($E$7:G12)&lt;=hcpng,"",COUNT($E$7:G12)&gt;=hcpng,K12)</f>
        <v>690</v>
      </c>
      <c r="M12" cm="1">
        <f t="array" ref="M12">_xlfn.IFS(Q12=1,SUM($E$7:G12),Q12&lt;&gt;1,"")</f>
        <v>1823</v>
      </c>
      <c r="N12" cm="1">
        <f t="array" ref="N12">_xlfn.IFS(Q12=1,COUNT($E$7:G12),Q12&lt;&gt;1,"")</f>
        <v>12</v>
      </c>
      <c r="O12">
        <f>IF(Q12=1,ROUND(AVERAGE($E$7:G12),2),"")</f>
        <v>151.91999999999999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247</v>
      </c>
      <c r="X12" cm="1">
        <f t="array" ref="X12">_xlfn.IFS(AND(Q12=1,COUNT($E$7:G12)&gt;hcpng),F12+D12,$A$7=1," ")</f>
        <v>214</v>
      </c>
      <c r="Y12" cm="1">
        <f t="array" ref="Y12">_xlfn.IFS(AND(Q12=1,COUNT($E$7:G12)&gt;hcpng),G12+D12,$A$7=1," ")</f>
        <v>229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151</v>
      </c>
      <c r="D13" s="15" cm="1">
        <f t="array" ref="D13">_xlfn.IFS(Q13&lt;&gt;1,"",Q13=1,TRUNC((HCPB-C13)*HCPPC))</f>
        <v>71</v>
      </c>
      <c r="E13" s="13">
        <v>159</v>
      </c>
      <c r="F13" s="13">
        <v>168</v>
      </c>
      <c r="G13" s="13">
        <v>172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1"/>
        <v>499</v>
      </c>
      <c r="J13">
        <f t="shared" si="2"/>
        <v>166</v>
      </c>
      <c r="K13" cm="1">
        <f t="array" ref="K13">_xlfn.IFS(Q13&lt;&gt;1,"",Q13=1,I13+(3*D13))</f>
        <v>712</v>
      </c>
      <c r="L13" cm="1">
        <f t="array" ref="L13">_xlfn.IFS(Q13&lt;&gt;1,"",COUNT($E$7:G13)&lt;=hcpng,"",COUNT($E$7:G13)&gt;=hcpng,K13)</f>
        <v>712</v>
      </c>
      <c r="M13" cm="1">
        <f t="array" ref="M13">_xlfn.IFS(Q13=1,SUM($E$7:G13),Q13&lt;&gt;1,"")</f>
        <v>2322</v>
      </c>
      <c r="N13" cm="1">
        <f t="array" ref="N13">_xlfn.IFS(Q13=1,COUNT($E$7:G13),Q13&lt;&gt;1,"")</f>
        <v>15</v>
      </c>
      <c r="O13">
        <f>IF(Q13=1,ROUND(AVERAGE($E$7:G13),2),"")</f>
        <v>154.80000000000001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230</v>
      </c>
      <c r="X13" cm="1">
        <f t="array" ref="X13">_xlfn.IFS(AND(Q13=1,COUNT($E$7:G13)&gt;hcpng),F13+D13,$A$7=1," ")</f>
        <v>239</v>
      </c>
      <c r="Y13" cm="1">
        <f t="array" ref="Y13">_xlfn.IFS(AND(Q13=1,COUNT($E$7:G13)&gt;hcpng),G13+D13,$A$7=1," ")</f>
        <v>243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154</v>
      </c>
      <c r="D14" s="15" cm="1">
        <f t="array" ref="D14">_xlfn.IFS(Q14&lt;&gt;1,"",Q14=1,TRUNC((HCPB-C14)*HCPPC))</f>
        <v>68</v>
      </c>
      <c r="E14" s="13">
        <v>162</v>
      </c>
      <c r="F14" s="13">
        <v>147</v>
      </c>
      <c r="G14" s="13">
        <v>134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443</v>
      </c>
      <c r="J14">
        <f t="shared" si="2"/>
        <v>147</v>
      </c>
      <c r="K14" cm="1">
        <f t="array" ref="K14">_xlfn.IFS(Q14&lt;&gt;1,"",Q14=1,I14+(3*D14))</f>
        <v>647</v>
      </c>
      <c r="L14" cm="1">
        <f t="array" ref="L14">_xlfn.IFS(Q14&lt;&gt;1,"",COUNT($E$7:G14)&lt;=hcpng,"",COUNT($E$7:G14)&gt;=hcpng,K14)</f>
        <v>647</v>
      </c>
      <c r="M14" cm="1">
        <f t="array" ref="M14">_xlfn.IFS(Q14=1,SUM($E$7:G14),Q14&lt;&gt;1,"")</f>
        <v>2765</v>
      </c>
      <c r="N14" cm="1">
        <f t="array" ref="N14">_xlfn.IFS(Q14=1,COUNT($E$7:G14),Q14&lt;&gt;1,"")</f>
        <v>18</v>
      </c>
      <c r="O14">
        <f>IF(Q14=1,ROUND(AVERAGE($E$7:G14),2),"")</f>
        <v>153.61000000000001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230</v>
      </c>
      <c r="X14" cm="1">
        <f t="array" ref="X14">_xlfn.IFS(AND(Q14=1,COUNT($E$7:G14)&gt;hcpng),F14+D14,$A$7=1," ")</f>
        <v>215</v>
      </c>
      <c r="Y14" cm="1">
        <f t="array" ref="Y14">_xlfn.IFS(AND(Q14=1,COUNT($E$7:G14)&gt;hcpng),G14+D14,$A$7=1," ")</f>
        <v>202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153</v>
      </c>
      <c r="D15" s="15" cm="1">
        <f t="array" ref="D15">_xlfn.IFS(Q15&lt;&gt;1,"",Q15=1,TRUNC((HCPB-C15)*HCPPC))</f>
        <v>69</v>
      </c>
      <c r="E15" s="13">
        <v>192</v>
      </c>
      <c r="F15" s="13">
        <v>225</v>
      </c>
      <c r="G15" s="13">
        <v>141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558</v>
      </c>
      <c r="J15">
        <f t="shared" si="2"/>
        <v>186</v>
      </c>
      <c r="K15" cm="1">
        <f t="array" ref="K15">_xlfn.IFS(Q15&lt;&gt;1,"",Q15=1,I15+(3*D15))</f>
        <v>765</v>
      </c>
      <c r="L15" cm="1">
        <f t="array" ref="L15">_xlfn.IFS(Q15&lt;&gt;1,"",COUNT($E$7:G15)&lt;=hcpng,"",COUNT($E$7:G15)&gt;=hcpng,K15)</f>
        <v>765</v>
      </c>
      <c r="M15" cm="1">
        <f t="array" ref="M15">_xlfn.IFS(Q15=1,SUM($E$7:G15),Q15&lt;&gt;1,"")</f>
        <v>3323</v>
      </c>
      <c r="N15" cm="1">
        <f t="array" ref="N15">_xlfn.IFS(Q15=1,COUNT($E$7:G15),Q15&lt;&gt;1,"")</f>
        <v>21</v>
      </c>
      <c r="O15">
        <f>IF(Q15=1,ROUND(AVERAGE($E$7:G15),2),"")</f>
        <v>158.24</v>
      </c>
      <c r="P15" t="str" cm="1">
        <f t="array" ref="P15">_xlfn.IFS(Q15&lt;&gt;1,"",SUM($Q$7:Q15)=1,1,SUM($Q$7:Q15)&lt;&gt;1,"")</f>
        <v/>
      </c>
      <c r="Q15">
        <f t="shared" si="7"/>
        <v>1</v>
      </c>
      <c r="R15">
        <f t="shared" si="4"/>
        <v>558</v>
      </c>
      <c r="S15" t="str" cm="1">
        <f t="array" ref="S15">_xlfn.IFS(E15=$X$5,E15,F15=$X$5,F15,G15=$X$5,G15,$A$7=1,"")</f>
        <v/>
      </c>
      <c r="T15">
        <f t="shared" si="5"/>
        <v>765</v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261</v>
      </c>
      <c r="X15" cm="1">
        <f t="array" ref="X15">_xlfn.IFS(AND(Q15=1,COUNT($E$7:G15)&gt;hcpng),F15+D15,$A$7=1," ")</f>
        <v>294</v>
      </c>
      <c r="Y15" cm="1">
        <f t="array" ref="Y15">_xlfn.IFS(AND(Q15=1,COUNT($E$7:G15)&gt;hcpng),G15+D15,$A$7=1," ")</f>
        <v>210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158</v>
      </c>
      <c r="D16" s="15" cm="1">
        <f t="array" ref="D16">_xlfn.IFS(Q16&lt;&gt;1,"",Q16=1,TRUNC((HCPB-C16)*HCPPC))</f>
        <v>64</v>
      </c>
      <c r="E16" s="13">
        <v>158</v>
      </c>
      <c r="F16" s="13">
        <v>170</v>
      </c>
      <c r="G16" s="13">
        <v>201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529</v>
      </c>
      <c r="J16">
        <f t="shared" si="2"/>
        <v>176</v>
      </c>
      <c r="K16" cm="1">
        <f t="array" ref="K16">_xlfn.IFS(Q16&lt;&gt;1,"",Q16=1,I16+(3*D16))</f>
        <v>721</v>
      </c>
      <c r="L16" cm="1">
        <f t="array" ref="L16">_xlfn.IFS(Q16&lt;&gt;1,"",COUNT($E$7:G16)&lt;=hcpng,"",COUNT($E$7:G16)&gt;=hcpng,K16)</f>
        <v>721</v>
      </c>
      <c r="M16" cm="1">
        <f t="array" ref="M16">_xlfn.IFS(Q16=1,SUM($E$7:G16),Q16&lt;&gt;1,"")</f>
        <v>3852</v>
      </c>
      <c r="N16" cm="1">
        <f t="array" ref="N16">_xlfn.IFS(Q16=1,COUNT($E$7:G16),Q16&lt;&gt;1,"")</f>
        <v>24</v>
      </c>
      <c r="O16">
        <f>IF(Q16=1,ROUND(AVERAGE($E$7:G16),2),"")</f>
        <v>160.5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222</v>
      </c>
      <c r="X16" cm="1">
        <f t="array" ref="X16">_xlfn.IFS(AND(Q16=1,COUNT($E$7:G16)&gt;hcpng),F16+D16,$A$7=1," ")</f>
        <v>234</v>
      </c>
      <c r="Y16" cm="1">
        <f t="array" ref="Y16">_xlfn.IFS(AND(Q16=1,COUNT($E$7:G16)&gt;hcpng),G16+D16,$A$7=1," ")</f>
        <v>265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160</v>
      </c>
      <c r="D17" s="15" cm="1">
        <f t="array" ref="D17">_xlfn.IFS(Q17&lt;&gt;1,"",Q17=1,TRUNC((HCPB-C17)*HCPPC))</f>
        <v>63</v>
      </c>
      <c r="E17" s="13">
        <v>153</v>
      </c>
      <c r="F17" s="13">
        <v>142</v>
      </c>
      <c r="G17" s="13">
        <v>124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419</v>
      </c>
      <c r="J17">
        <f t="shared" si="2"/>
        <v>139</v>
      </c>
      <c r="K17" cm="1">
        <f t="array" ref="K17">_xlfn.IFS(Q17&lt;&gt;1,"",Q17=1,I17+(3*D17))</f>
        <v>608</v>
      </c>
      <c r="L17" cm="1">
        <f t="array" ref="L17">_xlfn.IFS(Q17&lt;&gt;1,"",COUNT($E$7:G17)&lt;=hcpng,"",COUNT($E$7:G17)&gt;=hcpng,K17)</f>
        <v>608</v>
      </c>
      <c r="M17" cm="1">
        <f t="array" ref="M17">_xlfn.IFS(Q17=1,SUM($E$7:G17),Q17&lt;&gt;1,"")</f>
        <v>4271</v>
      </c>
      <c r="N17" cm="1">
        <f t="array" ref="N17">_xlfn.IFS(Q17=1,COUNT($E$7:G17),Q17&lt;&gt;1,"")</f>
        <v>27</v>
      </c>
      <c r="O17">
        <f>IF(Q17=1,ROUND(AVERAGE($E$7:G17),2),"")</f>
        <v>158.19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216</v>
      </c>
      <c r="X17" cm="1">
        <f t="array" ref="X17">_xlfn.IFS(AND(Q17=1,COUNT($E$7:G17)&gt;hcpng),F17+D17,$A$7=1," ")</f>
        <v>205</v>
      </c>
      <c r="Y17" cm="1">
        <f t="array" ref="Y17">_xlfn.IFS(AND(Q17=1,COUNT($E$7:G17)&gt;hcpng),G17+D17,$A$7=1," ")</f>
        <v>187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5" t="str" cm="1">
        <f t="array" ref="D18">_xlfn.IFS(Q18&lt;&gt;1,"",Q18=1,TRUNC((HCPB-C18)*HCPPC))</f>
        <v/>
      </c>
      <c r="E18" s="13"/>
      <c r="F18" s="13"/>
      <c r="G18" s="13"/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1"/>
        <v/>
      </c>
      <c r="J18" t="str">
        <f t="shared" si="2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7"/>
        <v/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6"/>
        <v>0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158</v>
      </c>
      <c r="D19" s="15" cm="1">
        <f t="array" ref="D19">_xlfn.IFS(Q19&lt;&gt;1,"",Q19=1,TRUNC((HCPB-C19)*HCPPC))</f>
        <v>64</v>
      </c>
      <c r="E19" s="13">
        <v>146</v>
      </c>
      <c r="F19" s="13">
        <v>82</v>
      </c>
      <c r="G19" s="13">
        <v>125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353</v>
      </c>
      <c r="J19">
        <f t="shared" si="2"/>
        <v>117</v>
      </c>
      <c r="K19" cm="1">
        <f t="array" ref="K19">_xlfn.IFS(Q19&lt;&gt;1,"",Q19=1,I19+(3*D19))</f>
        <v>545</v>
      </c>
      <c r="L19" cm="1">
        <f t="array" ref="L19">_xlfn.IFS(Q19&lt;&gt;1,"",COUNT($E$7:G19)&lt;=hcpng,"",COUNT($E$7:G19)&gt;=hcpng,K19)</f>
        <v>545</v>
      </c>
      <c r="M19" cm="1">
        <f t="array" ref="M19">_xlfn.IFS(Q19=1,SUM($E$7:G19),Q19&lt;&gt;1,"")</f>
        <v>4624</v>
      </c>
      <c r="N19" cm="1">
        <f t="array" ref="N19">_xlfn.IFS(Q19=1,COUNT($E$7:G19),Q19&lt;&gt;1,"")</f>
        <v>30</v>
      </c>
      <c r="O19">
        <f>IF(Q19=1,ROUND(AVERAGE($E$7:G19),2),"")</f>
        <v>154.13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210</v>
      </c>
      <c r="X19" cm="1">
        <f t="array" ref="X19">_xlfn.IFS(AND(Q19=1,COUNT($E$7:G19)&gt;hcpng),F19+D19,$A$7=1," ")</f>
        <v>146</v>
      </c>
      <c r="Y19" cm="1">
        <f t="array" ref="Y19">_xlfn.IFS(AND(Q19=1,COUNT($E$7:G19)&gt;hcpng),G19+D19,$A$7=1," ")</f>
        <v>189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154</v>
      </c>
      <c r="D20" s="15" cm="1">
        <f t="array" ref="D20">_xlfn.IFS(Q20&lt;&gt;1,"",Q20=1,TRUNC((HCPB-C20)*HCPPC))</f>
        <v>68</v>
      </c>
      <c r="E20" s="13">
        <v>227</v>
      </c>
      <c r="F20" s="13">
        <v>123</v>
      </c>
      <c r="G20" s="13">
        <v>159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509</v>
      </c>
      <c r="J20">
        <f t="shared" si="2"/>
        <v>169</v>
      </c>
      <c r="K20" cm="1">
        <f t="array" ref="K20">_xlfn.IFS(Q20&lt;&gt;1,"",Q20=1,I20+(3*D20))</f>
        <v>713</v>
      </c>
      <c r="L20" cm="1">
        <f t="array" ref="L20">_xlfn.IFS(Q20&lt;&gt;1,"",COUNT($E$7:G20)&lt;=hcpng,"",COUNT($E$7:G20)&gt;=hcpng,K20)</f>
        <v>713</v>
      </c>
      <c r="M20" cm="1">
        <f t="array" ref="M20">_xlfn.IFS(Q20=1,SUM($E$7:G20),Q20&lt;&gt;1,"")</f>
        <v>5133</v>
      </c>
      <c r="N20" cm="1">
        <f t="array" ref="N20">_xlfn.IFS(Q20=1,COUNT($E$7:G20),Q20&lt;&gt;1,"")</f>
        <v>33</v>
      </c>
      <c r="O20">
        <f>IF(Q20=1,ROUND(AVERAGE($E$7:G20),2),"")</f>
        <v>155.55000000000001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cm="1">
        <f t="array" ref="S20">_xlfn.IFS(E20=$X$5,E20,F20=$X$5,F20,G20=$X$5,G20,$A$7=1,"")</f>
        <v>227</v>
      </c>
      <c r="T20" t="str">
        <f t="shared" si="5"/>
        <v/>
      </c>
      <c r="U20" cm="1">
        <f t="array" ref="U20">_xlfn.IFS(W20=$X$6,W20,X20=$X$6,X20,Y20=$X$6,Y20,$A$7=1,"")</f>
        <v>295</v>
      </c>
      <c r="W20" cm="1">
        <f t="array" ref="W20">_xlfn.IFS(AND(Q20=1,COUNT($E$7:G20)&gt;hcpng),E20+D20,$A$7=1," ")</f>
        <v>295</v>
      </c>
      <c r="X20" cm="1">
        <f t="array" ref="X20">_xlfn.IFS(AND(Q20=1,COUNT($E$7:G20)&gt;hcpng),F20+D20,$A$7=1," ")</f>
        <v>191</v>
      </c>
      <c r="Y20" cm="1">
        <f t="array" ref="Y20">_xlfn.IFS(AND(Q20=1,COUNT($E$7:G20)&gt;hcpng),G20+D20,$A$7=1," ")</f>
        <v>227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155</v>
      </c>
      <c r="D21" s="15" cm="1">
        <f t="array" ref="D21">_xlfn.IFS(Q21&lt;&gt;1,"",Q21=1,TRUNC((HCPB-C21)*HCPPC))</f>
        <v>67</v>
      </c>
      <c r="E21" s="13">
        <v>156</v>
      </c>
      <c r="F21" s="13">
        <v>147</v>
      </c>
      <c r="G21" s="13">
        <v>164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467</v>
      </c>
      <c r="J21">
        <f t="shared" si="2"/>
        <v>155</v>
      </c>
      <c r="K21" cm="1">
        <f t="array" ref="K21">_xlfn.IFS(Q21&lt;&gt;1,"",Q21=1,I21+(3*D21))</f>
        <v>668</v>
      </c>
      <c r="L21" cm="1">
        <f t="array" ref="L21">_xlfn.IFS(Q21&lt;&gt;1,"",COUNT($E$7:G21)&lt;=hcpng,"",COUNT($E$7:G21)&gt;=hcpng,K21)</f>
        <v>668</v>
      </c>
      <c r="M21" cm="1">
        <f t="array" ref="M21">_xlfn.IFS(Q21=1,SUM($E$7:G21),Q21&lt;&gt;1,"")</f>
        <v>5600</v>
      </c>
      <c r="N21" cm="1">
        <f t="array" ref="N21">_xlfn.IFS(Q21=1,COUNT($E$7:G21),Q21&lt;&gt;1,"")</f>
        <v>36</v>
      </c>
      <c r="O21">
        <f>IF(Q21=1,ROUND(AVERAGE($E$7:G21),2),"")</f>
        <v>155.56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223</v>
      </c>
      <c r="X21" cm="1">
        <f t="array" ref="X21">_xlfn.IFS(AND(Q21=1,COUNT($E$7:G21)&gt;hcpng),F21+D21,$A$7=1," ")</f>
        <v>214</v>
      </c>
      <c r="Y21" cm="1">
        <f t="array" ref="Y21">_xlfn.IFS(AND(Q21=1,COUNT($E$7:G21)&gt;hcpng),G21+D21,$A$7=1," ")</f>
        <v>231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155</v>
      </c>
      <c r="D22" s="15" cm="1">
        <f t="array" ref="D22">_xlfn.IFS(Q22&lt;&gt;1,"",Q22=1,TRUNC((HCPB-C22)*HCPPC))</f>
        <v>67</v>
      </c>
      <c r="E22" s="13">
        <v>145</v>
      </c>
      <c r="F22" s="13">
        <v>113</v>
      </c>
      <c r="G22" s="13">
        <v>158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416</v>
      </c>
      <c r="J22">
        <f t="shared" si="2"/>
        <v>138</v>
      </c>
      <c r="K22" cm="1">
        <f t="array" ref="K22">_xlfn.IFS(Q22&lt;&gt;1,"",Q22=1,I22+(3*D22))</f>
        <v>617</v>
      </c>
      <c r="L22" cm="1">
        <f t="array" ref="L22">_xlfn.IFS(Q22&lt;&gt;1,"",COUNT($E$7:G22)&lt;=hcpng,"",COUNT($E$7:G22)&gt;=hcpng,K22)</f>
        <v>617</v>
      </c>
      <c r="M22" cm="1">
        <f t="array" ref="M22">_xlfn.IFS(Q22=1,SUM($E$7:G22),Q22&lt;&gt;1,"")</f>
        <v>6016</v>
      </c>
      <c r="N22" cm="1">
        <f t="array" ref="N22">_xlfn.IFS(Q22=1,COUNT($E$7:G22),Q22&lt;&gt;1,"")</f>
        <v>39</v>
      </c>
      <c r="O22">
        <f>IF(Q22=1,ROUND(AVERAGE($E$7:G22),2),"")</f>
        <v>154.26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212</v>
      </c>
      <c r="X22" cm="1">
        <f t="array" ref="X22">_xlfn.IFS(AND(Q22=1,COUNT($E$7:G22)&gt;hcpng),F22+D22,$A$7=1," ")</f>
        <v>180</v>
      </c>
      <c r="Y22" cm="1">
        <f t="array" ref="Y22">_xlfn.IFS(AND(Q22=1,COUNT($E$7:G22)&gt;hcpng),G22+D22,$A$7=1," ")</f>
        <v>225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154</v>
      </c>
      <c r="D23" s="15" cm="1">
        <f t="array" ref="D23">_xlfn.IFS(Q23&lt;&gt;1,"",Q23=1,TRUNC((HCPB-C23)*HCPPC))</f>
        <v>68</v>
      </c>
      <c r="E23" s="13">
        <v>174</v>
      </c>
      <c r="F23" s="13">
        <v>165</v>
      </c>
      <c r="G23" s="13">
        <v>166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>#</v>
      </c>
      <c r="I23">
        <f t="shared" si="1"/>
        <v>505</v>
      </c>
      <c r="J23">
        <f t="shared" si="2"/>
        <v>168</v>
      </c>
      <c r="K23" cm="1">
        <f t="array" ref="K23">_xlfn.IFS(Q23&lt;&gt;1,"",Q23=1,I23+(3*D23))</f>
        <v>709</v>
      </c>
      <c r="L23" cm="1">
        <f t="array" ref="L23">_xlfn.IFS(Q23&lt;&gt;1,"",COUNT($E$7:G23)&lt;=hcpng,"",COUNT($E$7:G23)&gt;=hcpng,K23)</f>
        <v>709</v>
      </c>
      <c r="M23" cm="1">
        <f t="array" ref="M23">_xlfn.IFS(Q23=1,SUM($E$7:G23),Q23&lt;&gt;1,"")</f>
        <v>6521</v>
      </c>
      <c r="N23" cm="1">
        <f t="array" ref="N23">_xlfn.IFS(Q23=1,COUNT($E$7:G23),Q23&lt;&gt;1,"")</f>
        <v>42</v>
      </c>
      <c r="O23">
        <f>IF(Q23=1,ROUND(AVERAGE($E$7:G23),2),"")</f>
        <v>155.26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242</v>
      </c>
      <c r="X23" cm="1">
        <f t="array" ref="X23">_xlfn.IFS(AND(Q23=1,COUNT($E$7:G23)&gt;hcpng),F23+D23,$A$7=1," ")</f>
        <v>233</v>
      </c>
      <c r="Y23" cm="1">
        <f t="array" ref="Y23">_xlfn.IFS(AND(Q23=1,COUNT($E$7:G23)&gt;hcpng),G23+D23,$A$7=1," ")</f>
        <v>234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155</v>
      </c>
      <c r="D25" s="15" cm="1">
        <f t="array" ref="D25">_xlfn.IFS(Q25&lt;&gt;1,"",Q25=1,TRUNC((HCPB-C25)*HCPPC))</f>
        <v>67</v>
      </c>
      <c r="E25" s="13">
        <v>146</v>
      </c>
      <c r="F25" s="13">
        <v>116</v>
      </c>
      <c r="G25" s="13">
        <v>110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372</v>
      </c>
      <c r="J25">
        <f t="shared" si="2"/>
        <v>124</v>
      </c>
      <c r="K25" cm="1">
        <f t="array" ref="K25">_xlfn.IFS(Q25&lt;&gt;1,"",Q25=1,I25+(3*D25))</f>
        <v>573</v>
      </c>
      <c r="L25" cm="1">
        <f t="array" ref="L25">_xlfn.IFS(Q25&lt;&gt;1,"",COUNT($E$7:G25)&lt;=hcpng,"",COUNT($E$7:G25)&gt;=hcpng,K25)</f>
        <v>573</v>
      </c>
      <c r="M25" cm="1">
        <f t="array" ref="M25">_xlfn.IFS(Q25=1,SUM($E$7:G25),Q25&lt;&gt;1,"")</f>
        <v>6893</v>
      </c>
      <c r="N25" cm="1">
        <f t="array" ref="N25">_xlfn.IFS(Q25=1,COUNT($E$7:G25),Q25&lt;&gt;1,"")</f>
        <v>45</v>
      </c>
      <c r="O25">
        <f>IF(Q25=1,ROUND(AVERAGE($E$7:G25),2),"")</f>
        <v>153.18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213</v>
      </c>
      <c r="X25" cm="1">
        <f t="array" ref="X25">_xlfn.IFS(AND(Q25=1,COUNT($E$7:G25)&gt;hcpng),F25+D25,$A$7=1," ")</f>
        <v>183</v>
      </c>
      <c r="Y25" cm="1">
        <f t="array" ref="Y25">_xlfn.IFS(AND(Q25=1,COUNT($E$7:G25)&gt;hcpng),G25+D25,$A$7=1," ")</f>
        <v>177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153</v>
      </c>
      <c r="D26" s="15" cm="1">
        <f t="array" ref="D26">_xlfn.IFS(Q26&lt;&gt;1,"",Q26=1,TRUNC((HCPB-C26)*HCPPC))</f>
        <v>69</v>
      </c>
      <c r="E26" s="13">
        <v>197</v>
      </c>
      <c r="F26" s="13">
        <v>172</v>
      </c>
      <c r="G26" s="13">
        <v>177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>#</v>
      </c>
      <c r="I26">
        <f t="shared" si="1"/>
        <v>546</v>
      </c>
      <c r="J26">
        <f t="shared" si="2"/>
        <v>182</v>
      </c>
      <c r="K26" cm="1">
        <f t="array" ref="K26">_xlfn.IFS(Q26&lt;&gt;1,"",Q26=1,I26+(3*D26))</f>
        <v>753</v>
      </c>
      <c r="L26" cm="1">
        <f t="array" ref="L26">_xlfn.IFS(Q26&lt;&gt;1,"",COUNT($E$7:G26)&lt;=hcpng,"",COUNT($E$7:G26)&gt;=hcpng,K26)</f>
        <v>753</v>
      </c>
      <c r="M26" cm="1">
        <f t="array" ref="M26">_xlfn.IFS(Q26=1,SUM($E$7:G26),Q26&lt;&gt;1,"")</f>
        <v>7439</v>
      </c>
      <c r="N26" cm="1">
        <f t="array" ref="N26">_xlfn.IFS(Q26=1,COUNT($E$7:G26),Q26&lt;&gt;1,"")</f>
        <v>48</v>
      </c>
      <c r="O26">
        <f>IF(Q26=1,ROUND(AVERAGE($E$7:G26),2),"")</f>
        <v>154.97999999999999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266</v>
      </c>
      <c r="X26" cm="1">
        <f t="array" ref="X26">_xlfn.IFS(AND(Q26=1,COUNT($E$7:G26)&gt;hcpng),F26+D26,$A$7=1," ")</f>
        <v>241</v>
      </c>
      <c r="Y26" cm="1">
        <f t="array" ref="Y26">_xlfn.IFS(AND(Q26=1,COUNT($E$7:G26)&gt;hcpng),G26+D26,$A$7=1," ")</f>
        <v>246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154</v>
      </c>
      <c r="D27" s="15" cm="1">
        <f t="array" ref="D27">_xlfn.IFS(Q27&lt;&gt;1,"",Q27=1,TRUNC((HCPB-C27)*HCPPC))</f>
        <v>68</v>
      </c>
      <c r="E27" s="13">
        <v>157</v>
      </c>
      <c r="F27" s="13">
        <v>127</v>
      </c>
      <c r="G27" s="13">
        <v>104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388</v>
      </c>
      <c r="J27">
        <f t="shared" si="2"/>
        <v>129</v>
      </c>
      <c r="K27" cm="1">
        <f t="array" ref="K27">_xlfn.IFS(Q27&lt;&gt;1,"",Q27=1,I27+(3*D27))</f>
        <v>592</v>
      </c>
      <c r="L27" cm="1">
        <f t="array" ref="L27">_xlfn.IFS(Q27&lt;&gt;1,"",COUNT($E$7:G27)&lt;=hcpng,"",COUNT($E$7:G27)&gt;=hcpng,K27)</f>
        <v>592</v>
      </c>
      <c r="M27" cm="1">
        <f t="array" ref="M27">_xlfn.IFS(Q27=1,SUM($E$7:G27),Q27&lt;&gt;1,"")</f>
        <v>7827</v>
      </c>
      <c r="N27" cm="1">
        <f t="array" ref="N27">_xlfn.IFS(Q27=1,COUNT($E$7:G27),Q27&lt;&gt;1,"")</f>
        <v>51</v>
      </c>
      <c r="O27">
        <f>IF(Q27=1,ROUND(AVERAGE($E$7:G27),2),"")</f>
        <v>153.47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225</v>
      </c>
      <c r="X27" cm="1">
        <f t="array" ref="X27">_xlfn.IFS(AND(Q27=1,COUNT($E$7:G27)&gt;hcpng),F27+D27,$A$7=1," ")</f>
        <v>195</v>
      </c>
      <c r="Y27" cm="1">
        <f t="array" ref="Y27">_xlfn.IFS(AND(Q27=1,COUNT($E$7:G27)&gt;hcpng),G27+D27,$A$7=1," ")</f>
        <v>172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153</v>
      </c>
      <c r="D28" s="15" cm="1">
        <f t="array" ref="D28">_xlfn.IFS(Q28&lt;&gt;1,"",Q28=1,TRUNC((HCPB-C28)*HCPPC))</f>
        <v>69</v>
      </c>
      <c r="E28" s="13">
        <v>129</v>
      </c>
      <c r="F28" s="13">
        <v>172</v>
      </c>
      <c r="G28" s="13">
        <v>152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453</v>
      </c>
      <c r="J28">
        <f t="shared" si="2"/>
        <v>151</v>
      </c>
      <c r="K28" cm="1">
        <f t="array" ref="K28">_xlfn.IFS(Q28&lt;&gt;1,"",Q28=1,I28+(3*D28))</f>
        <v>660</v>
      </c>
      <c r="L28" cm="1">
        <f t="array" ref="L28">_xlfn.IFS(Q28&lt;&gt;1,"",COUNT($E$7:G28)&lt;=hcpng,"",COUNT($E$7:G28)&gt;=hcpng,K28)</f>
        <v>660</v>
      </c>
      <c r="M28" cm="1">
        <f t="array" ref="M28">_xlfn.IFS(Q28=1,SUM($E$7:G28),Q28&lt;&gt;1,"")</f>
        <v>8280</v>
      </c>
      <c r="N28" cm="1">
        <f t="array" ref="N28">_xlfn.IFS(Q28=1,COUNT($E$7:G28),Q28&lt;&gt;1,"")</f>
        <v>54</v>
      </c>
      <c r="O28">
        <f>IF(Q28=1,ROUND(AVERAGE($E$7:G28),2),"")</f>
        <v>153.33000000000001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198</v>
      </c>
      <c r="X28" cm="1">
        <f t="array" ref="X28">_xlfn.IFS(AND(Q28=1,COUNT($E$7:G28)&gt;hcpng),F28+D28,$A$7=1," ")</f>
        <v>241</v>
      </c>
      <c r="Y28" cm="1">
        <f t="array" ref="Y28">_xlfn.IFS(AND(Q28=1,COUNT($E$7:G28)&gt;hcpng),G28+D28,$A$7=1," ")</f>
        <v>221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153</v>
      </c>
      <c r="D29" s="15" cm="1">
        <f t="array" ref="D29">_xlfn.IFS(Q29&lt;&gt;1,"",Q29=1,TRUNC((HCPB-C29)*HCPPC))</f>
        <v>69</v>
      </c>
      <c r="E29" s="13">
        <v>156</v>
      </c>
      <c r="F29" s="13">
        <v>174</v>
      </c>
      <c r="G29" s="13">
        <v>152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482</v>
      </c>
      <c r="J29">
        <f t="shared" si="2"/>
        <v>160</v>
      </c>
      <c r="K29" cm="1">
        <f t="array" ref="K29">_xlfn.IFS(Q29&lt;&gt;1,"",Q29=1,I29+(3*D29))</f>
        <v>689</v>
      </c>
      <c r="L29" cm="1">
        <f t="array" ref="L29">_xlfn.IFS(Q29&lt;&gt;1,"",COUNT($E$7:G29)&lt;=hcpng,"",COUNT($E$7:G29)&gt;=hcpng,K29)</f>
        <v>689</v>
      </c>
      <c r="M29" cm="1">
        <f t="array" ref="M29">_xlfn.IFS(Q29=1,SUM($E$7:G29),Q29&lt;&gt;1,"")</f>
        <v>8762</v>
      </c>
      <c r="N29" cm="1">
        <f t="array" ref="N29">_xlfn.IFS(Q29=1,COUNT($E$7:G29),Q29&lt;&gt;1,"")</f>
        <v>57</v>
      </c>
      <c r="O29">
        <f>IF(Q29=1,ROUND(AVERAGE($E$7:G29),2),"")</f>
        <v>153.72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225</v>
      </c>
      <c r="X29" cm="1">
        <f t="array" ref="X29">_xlfn.IFS(AND(Q29=1,COUNT($E$7:G29)&gt;hcpng),F29+D29,$A$7=1," ")</f>
        <v>243</v>
      </c>
      <c r="Y29" cm="1">
        <f t="array" ref="Y29">_xlfn.IFS(AND(Q29=1,COUNT($E$7:G29)&gt;hcpng),G29+D29,$A$7=1," ")</f>
        <v>221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5" t="str" cm="1">
        <f t="array" ref="D30">_xlfn.IFS(Q30&lt;&gt;1,"",Q30=1,TRUNC((HCPB-C30)*HCPPC))</f>
        <v/>
      </c>
      <c r="E30" s="13"/>
      <c r="F30" s="13"/>
      <c r="G30" s="13"/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1"/>
        <v/>
      </c>
      <c r="J30" t="str">
        <f t="shared" si="2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7"/>
        <v/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6"/>
        <v>0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153</v>
      </c>
      <c r="D31" s="15" cm="1">
        <f t="array" ref="D31">_xlfn.IFS(Q31&lt;&gt;1,"",Q31=1,TRUNC((HCPB-C31)*HCPPC))</f>
        <v>69</v>
      </c>
      <c r="E31" s="13">
        <v>151</v>
      </c>
      <c r="F31" s="13">
        <v>139</v>
      </c>
      <c r="G31" s="13">
        <v>146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436</v>
      </c>
      <c r="J31">
        <f t="shared" si="2"/>
        <v>145</v>
      </c>
      <c r="K31" cm="1">
        <f t="array" ref="K31">_xlfn.IFS(Q31&lt;&gt;1,"",Q31=1,I31+(3*D31))</f>
        <v>643</v>
      </c>
      <c r="L31" cm="1">
        <f t="array" ref="L31">_xlfn.IFS(Q31&lt;&gt;1,"",COUNT($E$7:G31)&lt;=hcpng,"",COUNT($E$7:G31)&gt;=hcpng,K31)</f>
        <v>643</v>
      </c>
      <c r="M31" cm="1">
        <f t="array" ref="M31">_xlfn.IFS(Q31=1,SUM($E$7:G31),Q31&lt;&gt;1,"")</f>
        <v>9198</v>
      </c>
      <c r="N31" cm="1">
        <f t="array" ref="N31">_xlfn.IFS(Q31=1,COUNT($E$7:G31),Q31&lt;&gt;1,"")</f>
        <v>60</v>
      </c>
      <c r="O31">
        <f>IF(Q31=1,ROUND(AVERAGE($E$7:G31),2),"")</f>
        <v>153.30000000000001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220</v>
      </c>
      <c r="X31" cm="1">
        <f t="array" ref="X31">_xlfn.IFS(AND(Q31=1,COUNT($E$7:G31)&gt;hcpng),F31+D31,$A$7=1," ")</f>
        <v>208</v>
      </c>
      <c r="Y31" cm="1">
        <f t="array" ref="Y31">_xlfn.IFS(AND(Q31=1,COUNT($E$7:G31)&gt;hcpng),G31+D31,$A$7=1," ")</f>
        <v>215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153</v>
      </c>
      <c r="D32" s="15" cm="1">
        <f t="array" ref="D32">_xlfn.IFS(Q32&lt;&gt;1,"",Q32=1,TRUNC((HCPB-C32)*HCPPC))</f>
        <v>69</v>
      </c>
      <c r="E32" s="13">
        <v>130</v>
      </c>
      <c r="F32" s="13">
        <v>99</v>
      </c>
      <c r="G32" s="13">
        <v>143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372</v>
      </c>
      <c r="J32">
        <f t="shared" si="2"/>
        <v>124</v>
      </c>
      <c r="K32" cm="1">
        <f t="array" ref="K32">_xlfn.IFS(Q32&lt;&gt;1,"",Q32=1,I32+(3*D32))</f>
        <v>579</v>
      </c>
      <c r="L32" cm="1">
        <f t="array" ref="L32">_xlfn.IFS(Q32&lt;&gt;1,"",COUNT($E$7:G32)&lt;=hcpng,"",COUNT($E$7:G32)&gt;=hcpng,K32)</f>
        <v>579</v>
      </c>
      <c r="M32" cm="1">
        <f t="array" ref="M32">_xlfn.IFS(Q32=1,SUM($E$7:G32),Q32&lt;&gt;1,"")</f>
        <v>9570</v>
      </c>
      <c r="N32" cm="1">
        <f t="array" ref="N32">_xlfn.IFS(Q32=1,COUNT($E$7:G32),Q32&lt;&gt;1,"")</f>
        <v>63</v>
      </c>
      <c r="O32">
        <f>IF(Q32=1,ROUND(AVERAGE($E$7:G32),2),"")</f>
        <v>151.9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199</v>
      </c>
      <c r="X32" cm="1">
        <f t="array" ref="X32">_xlfn.IFS(AND(Q32=1,COUNT($E$7:G32)&gt;hcpng),F32+D32,$A$7=1," ")</f>
        <v>168</v>
      </c>
      <c r="Y32" cm="1">
        <f t="array" ref="Y32">_xlfn.IFS(AND(Q32=1,COUNT($E$7:G32)&gt;hcpng),G32+D32,$A$7=1," ")</f>
        <v>212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151</v>
      </c>
      <c r="D33" s="15" cm="1">
        <f t="array" ref="D33">_xlfn.IFS(Q33&lt;&gt;1,"",Q33=1,TRUNC((HCPB-C33)*HCPPC))</f>
        <v>71</v>
      </c>
      <c r="E33" s="13">
        <v>130</v>
      </c>
      <c r="F33" s="13">
        <v>146</v>
      </c>
      <c r="G33" s="13">
        <v>124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400</v>
      </c>
      <c r="J33">
        <f t="shared" si="2"/>
        <v>133</v>
      </c>
      <c r="K33" cm="1">
        <f t="array" ref="K33">_xlfn.IFS(Q33&lt;&gt;1,"",Q33=1,I33+(3*D33))</f>
        <v>613</v>
      </c>
      <c r="L33" cm="1">
        <f t="array" ref="L33">_xlfn.IFS(Q33&lt;&gt;1,"",COUNT($E$7:G33)&lt;=hcpng,"",COUNT($E$7:G33)&gt;=hcpng,K33)</f>
        <v>613</v>
      </c>
      <c r="M33" cm="1">
        <f t="array" ref="M33">_xlfn.IFS(Q33=1,SUM($E$7:G33),Q33&lt;&gt;1,"")</f>
        <v>9970</v>
      </c>
      <c r="N33" cm="1">
        <f t="array" ref="N33">_xlfn.IFS(Q33=1,COUNT($E$7:G33),Q33&lt;&gt;1,"")</f>
        <v>66</v>
      </c>
      <c r="O33">
        <f>IF(Q33=1,ROUND(AVERAGE($E$7:G33),2),"")</f>
        <v>151.06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201</v>
      </c>
      <c r="X33" cm="1">
        <f t="array" ref="X33">_xlfn.IFS(AND(Q33=1,COUNT($E$7:G33)&gt;hcpng),F33+D33,$A$7=1," ")</f>
        <v>217</v>
      </c>
      <c r="Y33" cm="1">
        <f t="array" ref="Y33">_xlfn.IFS(AND(Q33=1,COUNT($E$7:G33)&gt;hcpng),G33+D33,$A$7=1," ")</f>
        <v>195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151</v>
      </c>
      <c r="D34" s="15" cm="1">
        <f t="array" ref="D34">_xlfn.IFS(Q34&lt;&gt;1,"",Q34=1,TRUNC((HCPB-C34)*HCPPC))</f>
        <v>71</v>
      </c>
      <c r="E34" s="13">
        <v>147</v>
      </c>
      <c r="F34" s="13">
        <v>146</v>
      </c>
      <c r="G34" s="13">
        <v>168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461</v>
      </c>
      <c r="J34">
        <f t="shared" si="2"/>
        <v>153</v>
      </c>
      <c r="K34" cm="1">
        <f t="array" ref="K34">_xlfn.IFS(Q34&lt;&gt;1,"",Q34=1,I34+(3*D34))</f>
        <v>674</v>
      </c>
      <c r="L34" cm="1">
        <f t="array" ref="L34">_xlfn.IFS(Q34&lt;&gt;1,"",COUNT($E$7:G34)&lt;=hcpng,"",COUNT($E$7:G34)&gt;=hcpng,K34)</f>
        <v>674</v>
      </c>
      <c r="M34" cm="1">
        <f t="array" ref="M34">_xlfn.IFS(Q34=1,SUM($E$7:G34),Q34&lt;&gt;1,"")</f>
        <v>10431</v>
      </c>
      <c r="N34" cm="1">
        <f t="array" ref="N34">_xlfn.IFS(Q34=1,COUNT($E$7:G34),Q34&lt;&gt;1,"")</f>
        <v>69</v>
      </c>
      <c r="O34">
        <f>IF(Q34=1,ROUND(AVERAGE($E$7:G34),2),"")</f>
        <v>151.16999999999999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218</v>
      </c>
      <c r="X34" cm="1">
        <f t="array" ref="X34">_xlfn.IFS(AND(Q34=1,COUNT($E$7:G34)&gt;hcpng),F34+D34,$A$7=1," ")</f>
        <v>217</v>
      </c>
      <c r="Y34" cm="1">
        <f t="array" ref="Y34">_xlfn.IFS(AND(Q34=1,COUNT($E$7:G34)&gt;hcpng),G34+D34,$A$7=1," ")</f>
        <v>239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151</v>
      </c>
      <c r="D35" s="15" cm="1">
        <f t="array" ref="D35">_xlfn.IFS(Q35&lt;&gt;1,"",Q35=1,TRUNC((HCPB-C35)*HCPPC))</f>
        <v>71</v>
      </c>
      <c r="E35" s="13">
        <v>160</v>
      </c>
      <c r="F35" s="13">
        <v>160</v>
      </c>
      <c r="G35" s="13">
        <v>117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437</v>
      </c>
      <c r="J35">
        <f t="shared" si="2"/>
        <v>145</v>
      </c>
      <c r="K35" cm="1">
        <f t="array" ref="K35">_xlfn.IFS(Q35&lt;&gt;1,"",Q35=1,I35+(3*D35))</f>
        <v>650</v>
      </c>
      <c r="L35" cm="1">
        <f t="array" ref="L35">_xlfn.IFS(Q35&lt;&gt;1,"",COUNT($E$7:G35)&lt;=hcpng,"",COUNT($E$7:G35)&gt;=hcpng,K35)</f>
        <v>650</v>
      </c>
      <c r="M35" cm="1">
        <f t="array" ref="M35">_xlfn.IFS(Q35=1,SUM($E$7:G35),Q35&lt;&gt;1,"")</f>
        <v>10868</v>
      </c>
      <c r="N35" cm="1">
        <f t="array" ref="N35">_xlfn.IFS(Q35=1,COUNT($E$7:G35),Q35&lt;&gt;1,"")</f>
        <v>72</v>
      </c>
      <c r="O35">
        <f>IF(Q35=1,ROUND(AVERAGE($E$7:G35),2),"")</f>
        <v>150.94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231</v>
      </c>
      <c r="X35" cm="1">
        <f t="array" ref="X35">_xlfn.IFS(AND(Q35=1,COUNT($E$7:G35)&gt;hcpng),F35+D35,$A$7=1," ")</f>
        <v>231</v>
      </c>
      <c r="Y35" cm="1">
        <f t="array" ref="Y35">_xlfn.IFS(AND(Q35=1,COUNT($E$7:G35)&gt;hcpng),G35+D35,$A$7=1," ")</f>
        <v>188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150</v>
      </c>
      <c r="D36" s="15" cm="1">
        <f t="array" ref="D36">_xlfn.IFS(Q36&lt;&gt;1,"",Q36=1,TRUNC((HCPB-C36)*HCPPC))</f>
        <v>72</v>
      </c>
      <c r="E36" s="13">
        <v>192</v>
      </c>
      <c r="F36" s="13">
        <v>139</v>
      </c>
      <c r="G36" s="13">
        <v>179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510</v>
      </c>
      <c r="J36">
        <f t="shared" si="2"/>
        <v>170</v>
      </c>
      <c r="K36" cm="1">
        <f t="array" ref="K36">_xlfn.IFS(Q36&lt;&gt;1,"",Q36=1,I36+(3*D36))</f>
        <v>726</v>
      </c>
      <c r="L36" cm="1">
        <f t="array" ref="L36">_xlfn.IFS(Q36&lt;&gt;1,"",COUNT($E$7:G36)&lt;=hcpng,"",COUNT($E$7:G36)&gt;=hcpng,K36)</f>
        <v>726</v>
      </c>
      <c r="M36" cm="1">
        <f t="array" ref="M36">_xlfn.IFS(Q36=1,SUM($E$7:G36),Q36&lt;&gt;1,"")</f>
        <v>11378</v>
      </c>
      <c r="N36" cm="1">
        <f t="array" ref="N36">_xlfn.IFS(Q36=1,COUNT($E$7:G36),Q36&lt;&gt;1,"")</f>
        <v>75</v>
      </c>
      <c r="O36">
        <f>IF(Q36=1,ROUND(AVERAGE($E$7:G36),2),"")</f>
        <v>151.71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264</v>
      </c>
      <c r="X36" cm="1">
        <f t="array" ref="X36">_xlfn.IFS(AND(Q36=1,COUNT($E$7:G36)&gt;hcpng),F36+D36,$A$7=1," ")</f>
        <v>211</v>
      </c>
      <c r="Y36" cm="1">
        <f t="array" ref="Y36">_xlfn.IFS(AND(Q36=1,COUNT($E$7:G36)&gt;hcpng),G36+D36,$A$7=1," ")</f>
        <v>251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159.56</v>
      </c>
      <c r="F37" s="17">
        <f>IF(COUNT(F7:F36)&gt;=1,ROUND(SUM(F7:F36)/COUNT(F7:F36),2),"")</f>
        <v>145.12</v>
      </c>
      <c r="G37" s="17">
        <f>IF(COUNT(G7:G36)&gt;=1,ROUND(SUM(G7:G36)/COUNT(G7:G36),2),"")</f>
        <v>150.44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>X</v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>X</v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>X</v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69" priority="2">
      <formula>MOD(ROW(),2)=0</formula>
    </cfRule>
  </conditionalFormatting>
  <conditionalFormatting sqref="E7:G36">
    <cfRule type="expression" dxfId="68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A12FE-B9A3-411E-9092-83F8A2DDB76D}">
  <sheetPr codeName="Sheet4"/>
  <dimension ref="B1:H18"/>
  <sheetViews>
    <sheetView workbookViewId="0">
      <selection activeCell="B1" sqref="B1"/>
    </sheetView>
  </sheetViews>
  <sheetFormatPr defaultRowHeight="12.75" x14ac:dyDescent="0.2"/>
  <cols>
    <col min="1" max="1" width="2.140625" customWidth="1"/>
  </cols>
  <sheetData>
    <row r="1" spans="2:8" x14ac:dyDescent="0.2">
      <c r="C1" t="s">
        <v>62</v>
      </c>
      <c r="G1" t="s">
        <v>61</v>
      </c>
    </row>
    <row r="2" spans="2:8" x14ac:dyDescent="0.2">
      <c r="B2" s="13"/>
      <c r="C2" s="13" t="s">
        <v>53</v>
      </c>
      <c r="D2" s="13" t="s">
        <v>51</v>
      </c>
      <c r="G2" s="13" t="s">
        <v>51</v>
      </c>
      <c r="H2" s="13" t="s">
        <v>65</v>
      </c>
    </row>
    <row r="3" spans="2:8" x14ac:dyDescent="0.2">
      <c r="B3" s="13" t="s">
        <v>50</v>
      </c>
      <c r="C3" s="13" t="s">
        <v>54</v>
      </c>
      <c r="D3" s="13" t="s">
        <v>52</v>
      </c>
      <c r="F3" s="13" t="s">
        <v>50</v>
      </c>
      <c r="G3" s="13" t="s">
        <v>52</v>
      </c>
      <c r="H3" s="13" t="s">
        <v>66</v>
      </c>
    </row>
    <row r="4" spans="2:8" x14ac:dyDescent="0.2">
      <c r="B4" s="57">
        <v>125</v>
      </c>
      <c r="C4" s="29">
        <v>150</v>
      </c>
      <c r="D4" s="29">
        <v>100</v>
      </c>
      <c r="F4" s="29">
        <v>300</v>
      </c>
      <c r="G4" s="29">
        <v>85</v>
      </c>
      <c r="H4" s="29">
        <v>400</v>
      </c>
    </row>
    <row r="5" spans="2:8" x14ac:dyDescent="0.2">
      <c r="B5" s="58">
        <v>150</v>
      </c>
      <c r="C5" s="58">
        <v>175</v>
      </c>
      <c r="D5" s="31">
        <v>120</v>
      </c>
      <c r="F5" s="31">
        <v>400</v>
      </c>
      <c r="G5" s="31">
        <v>115</v>
      </c>
      <c r="H5" s="31">
        <v>500</v>
      </c>
    </row>
    <row r="6" spans="2:8" x14ac:dyDescent="0.2">
      <c r="B6" s="58">
        <v>175</v>
      </c>
      <c r="C6" s="58">
        <v>200</v>
      </c>
      <c r="D6" s="31">
        <v>140</v>
      </c>
      <c r="F6" s="31">
        <v>500</v>
      </c>
      <c r="G6" s="31">
        <v>145</v>
      </c>
      <c r="H6" s="31">
        <v>600</v>
      </c>
    </row>
    <row r="7" spans="2:8" x14ac:dyDescent="0.2">
      <c r="B7" s="58">
        <v>200</v>
      </c>
      <c r="C7" s="58">
        <v>225</v>
      </c>
      <c r="D7" s="31">
        <v>165</v>
      </c>
      <c r="F7" s="31">
        <v>600</v>
      </c>
      <c r="G7" s="31">
        <v>170</v>
      </c>
      <c r="H7" s="31">
        <v>700</v>
      </c>
    </row>
    <row r="8" spans="2:8" x14ac:dyDescent="0.2">
      <c r="B8" s="58">
        <v>225</v>
      </c>
      <c r="C8" s="58">
        <v>250</v>
      </c>
      <c r="D8" s="31">
        <v>190</v>
      </c>
      <c r="F8" s="33">
        <v>700</v>
      </c>
      <c r="G8" s="33">
        <v>300</v>
      </c>
      <c r="H8" s="33">
        <v>800</v>
      </c>
    </row>
    <row r="9" spans="2:8" x14ac:dyDescent="0.2">
      <c r="B9" s="58">
        <v>250</v>
      </c>
      <c r="C9" s="58">
        <v>275</v>
      </c>
      <c r="D9" s="31">
        <v>215</v>
      </c>
    </row>
    <row r="10" spans="2:8" x14ac:dyDescent="0.2">
      <c r="B10" s="58">
        <v>275</v>
      </c>
      <c r="C10" s="33">
        <v>300</v>
      </c>
      <c r="D10" s="33">
        <v>300</v>
      </c>
      <c r="F10" s="60">
        <v>140</v>
      </c>
      <c r="G10" t="s">
        <v>64</v>
      </c>
    </row>
    <row r="11" spans="2:8" x14ac:dyDescent="0.2">
      <c r="B11" s="59">
        <v>75</v>
      </c>
      <c r="C11" t="s">
        <v>63</v>
      </c>
    </row>
    <row r="13" spans="2:8" x14ac:dyDescent="0.2">
      <c r="B13" t="s">
        <v>55</v>
      </c>
    </row>
    <row r="14" spans="2:8" x14ac:dyDescent="0.2">
      <c r="B14" t="s">
        <v>56</v>
      </c>
    </row>
    <row r="15" spans="2:8" x14ac:dyDescent="0.2">
      <c r="B15" t="s">
        <v>57</v>
      </c>
    </row>
    <row r="16" spans="2:8" x14ac:dyDescent="0.2">
      <c r="B16" t="s">
        <v>58</v>
      </c>
    </row>
    <row r="17" spans="2:2" x14ac:dyDescent="0.2">
      <c r="B17" t="s">
        <v>59</v>
      </c>
    </row>
    <row r="18" spans="2:2" x14ac:dyDescent="0.2">
      <c r="B18" t="s">
        <v>60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8594-1176-4005-AE55-3DEEC32AE4FC}">
  <dimension ref="A1:AB73"/>
  <sheetViews>
    <sheetView topLeftCell="A10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5</v>
      </c>
      <c r="AB2" t="s">
        <v>72</v>
      </c>
    </row>
    <row r="3" spans="1:28" ht="14.45" customHeight="1" x14ac:dyDescent="0.25">
      <c r="A3" s="6" t="s">
        <v>7</v>
      </c>
      <c r="B3" s="65" t="s">
        <v>154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158</v>
      </c>
      <c r="C4" s="6"/>
      <c r="D4" s="6"/>
      <c r="E4" s="6"/>
      <c r="F4" s="6"/>
      <c r="G4" s="6"/>
      <c r="W4" s="3" t="s">
        <v>33</v>
      </c>
      <c r="X4">
        <f>MAX(I7:I36)</f>
        <v>619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278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341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158</v>
      </c>
      <c r="D7" s="15" cm="1">
        <f t="array" ref="D7">_xlfn.IFS(Q7&lt;&gt;1,"",Q7=1,TRUNC((HCPB-C7)*HCPPC))</f>
        <v>64</v>
      </c>
      <c r="E7" s="13">
        <v>138</v>
      </c>
      <c r="F7" s="13">
        <v>119</v>
      </c>
      <c r="G7" s="13">
        <v>167</v>
      </c>
      <c r="H7" s="16"/>
      <c r="I7">
        <f>IF(Q7=1,SUM(E7:G7),"")</f>
        <v>424</v>
      </c>
      <c r="J7">
        <f>IF(Q7=1,TRUNC(AVERAGE(E7:G7),0),"")</f>
        <v>141</v>
      </c>
      <c r="K7" cm="1">
        <f t="array" ref="K7">_xlfn.IFS(Q7&lt;&gt;1,"",Q7=1,I7+(3*D7))</f>
        <v>616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424</v>
      </c>
      <c r="N7" cm="1">
        <f t="array" ref="N7">_xlfn.IFS(Q7=1,COUNT($E$7:G7),Q7&lt;&gt;1,"")</f>
        <v>3</v>
      </c>
      <c r="O7">
        <f>IF(Q7=1,ROUND(AVERAGE($E$7:G7),2),"")</f>
        <v>141.33000000000001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158</v>
      </c>
      <c r="D8" s="15" cm="1">
        <f t="array" ref="D8">_xlfn.IFS(Q8&lt;&gt;1,"",Q8=1,TRUNC((HCPB-C8)*HCPPC))</f>
        <v>64</v>
      </c>
      <c r="E8" s="13">
        <v>174</v>
      </c>
      <c r="F8" s="13">
        <v>206</v>
      </c>
      <c r="G8" s="13">
        <v>146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526</v>
      </c>
      <c r="J8">
        <f t="shared" ref="J8:J36" si="2">IF(Q8=1,TRUNC(AVERAGE(E8:G8),0),"")</f>
        <v>175</v>
      </c>
      <c r="K8" cm="1">
        <f t="array" ref="K8">_xlfn.IFS(Q8&lt;&gt;1,"",Q8=1,I8+(3*D8))</f>
        <v>718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950</v>
      </c>
      <c r="N8" cm="1">
        <f t="array" ref="N8">_xlfn.IFS(Q8=1,COUNT($E$7:G8),Q8&lt;&gt;1,"")</f>
        <v>6</v>
      </c>
      <c r="O8">
        <f>IF(Q8=1,ROUND(AVERAGE($E$7:G8),2),"")</f>
        <v>158.33000000000001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158</v>
      </c>
      <c r="D9" s="15" cm="1">
        <f t="array" ref="D9">_xlfn.IFS(Q9&lt;&gt;1,"",Q9=1,TRUNC((HCPB-C9)*HCPPC))</f>
        <v>64</v>
      </c>
      <c r="E9" s="13">
        <v>177</v>
      </c>
      <c r="F9" s="13">
        <v>185</v>
      </c>
      <c r="G9" s="13">
        <v>137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499</v>
      </c>
      <c r="J9">
        <f t="shared" si="2"/>
        <v>166</v>
      </c>
      <c r="K9" cm="1">
        <f t="array" ref="K9">_xlfn.IFS(Q9&lt;&gt;1,"",Q9=1,I9+(3*D9))</f>
        <v>691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1449</v>
      </c>
      <c r="N9" cm="1">
        <f t="array" ref="N9">_xlfn.IFS(Q9=1,COUNT($E$7:G9),Q9&lt;&gt;1,"")</f>
        <v>9</v>
      </c>
      <c r="O9">
        <f>IF(Q9=1,ROUND(AVERAGE($E$7:G9),2),"")</f>
        <v>161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161</v>
      </c>
      <c r="D10" s="15" cm="1">
        <f t="array" ref="D10">_xlfn.IFS(Q10&lt;&gt;1,"",Q10=1,TRUNC((HCPB-C10)*HCPPC))</f>
        <v>62</v>
      </c>
      <c r="E10" s="13">
        <v>164</v>
      </c>
      <c r="F10" s="13">
        <v>164</v>
      </c>
      <c r="G10" s="13">
        <v>140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468</v>
      </c>
      <c r="J10">
        <f t="shared" si="2"/>
        <v>156</v>
      </c>
      <c r="K10" cm="1">
        <f t="array" ref="K10">_xlfn.IFS(Q10&lt;&gt;1,"",Q10=1,I10+(3*D10))</f>
        <v>654</v>
      </c>
      <c r="L10" cm="1">
        <f t="array" ref="L10">_xlfn.IFS(Q10&lt;&gt;1,"",COUNT($E$7:G10)&lt;=hcpng,"",COUNT($E$7:G10)&gt;=hcpng,K10)</f>
        <v>654</v>
      </c>
      <c r="M10" cm="1">
        <f t="array" ref="M10">_xlfn.IFS(Q10=1,SUM($E$7:G10),Q10&lt;&gt;1,"")</f>
        <v>1917</v>
      </c>
      <c r="N10" cm="1">
        <f t="array" ref="N10">_xlfn.IFS(Q10=1,COUNT($E$7:G10),Q10&lt;&gt;1,"")</f>
        <v>12</v>
      </c>
      <c r="O10">
        <f>IF(Q10=1,ROUND(AVERAGE($E$7:G10),2),"")</f>
        <v>159.75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226</v>
      </c>
      <c r="X10" cm="1">
        <f t="array" ref="X10">_xlfn.IFS(AND(Q10=1,COUNT($E$7:G10)&gt;hcpng),F10+D10,$A$7=1," ")</f>
        <v>226</v>
      </c>
      <c r="Y10" cm="1">
        <f t="array" ref="Y10">_xlfn.IFS(AND(Q10=1,COUNT($E$7:G10)&gt;hcpng),G10+D10,$A$7=1," ")</f>
        <v>202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159</v>
      </c>
      <c r="D11" s="15" cm="1">
        <f t="array" ref="D11">_xlfn.IFS(Q11&lt;&gt;1,"",Q11=1,TRUNC((HCPB-C11)*HCPPC))</f>
        <v>63</v>
      </c>
      <c r="E11" s="13">
        <v>175</v>
      </c>
      <c r="F11" s="13">
        <v>278</v>
      </c>
      <c r="G11" s="13">
        <v>166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>#</v>
      </c>
      <c r="I11">
        <f t="shared" si="1"/>
        <v>619</v>
      </c>
      <c r="J11">
        <f t="shared" si="2"/>
        <v>206</v>
      </c>
      <c r="K11" cm="1">
        <f t="array" ref="K11">_xlfn.IFS(Q11&lt;&gt;1,"",Q11=1,I11+(3*D11))</f>
        <v>808</v>
      </c>
      <c r="L11" cm="1">
        <f t="array" ref="L11">_xlfn.IFS(Q11&lt;&gt;1,"",COUNT($E$7:G11)&lt;=hcpng,"",COUNT($E$7:G11)&gt;=hcpng,K11)</f>
        <v>808</v>
      </c>
      <c r="M11" cm="1">
        <f t="array" ref="M11">_xlfn.IFS(Q11=1,SUM($E$7:G11),Q11&lt;&gt;1,"")</f>
        <v>2536</v>
      </c>
      <c r="N11" cm="1">
        <f t="array" ref="N11">_xlfn.IFS(Q11=1,COUNT($E$7:G11),Q11&lt;&gt;1,"")</f>
        <v>15</v>
      </c>
      <c r="O11">
        <f>IF(Q11=1,ROUND(AVERAGE($E$7:G11),2),"")</f>
        <v>169.07</v>
      </c>
      <c r="P11" t="str" cm="1">
        <f t="array" ref="P11">_xlfn.IFS(Q11&lt;&gt;1,"",SUM($Q$7:Q11)=1,1,SUM($Q$7:Q11)&lt;&gt;1,"")</f>
        <v/>
      </c>
      <c r="Q11">
        <f t="shared" si="7"/>
        <v>1</v>
      </c>
      <c r="R11">
        <f t="shared" si="4"/>
        <v>619</v>
      </c>
      <c r="S11" cm="1">
        <f t="array" ref="S11">_xlfn.IFS(E11=$X$5,E11,F11=$X$5,F11,G11=$X$5,G11,$A$7=1,"")</f>
        <v>278</v>
      </c>
      <c r="T11">
        <f t="shared" si="5"/>
        <v>808</v>
      </c>
      <c r="U11" cm="1">
        <f t="array" ref="U11">_xlfn.IFS(W11=$X$6,W11,X11=$X$6,X11,Y11=$X$6,Y11,$A$7=1,"")</f>
        <v>341</v>
      </c>
      <c r="W11" cm="1">
        <f t="array" ref="W11">_xlfn.IFS(AND(Q11=1,COUNT($E$7:G11)&gt;hcpng),E11+D11,$A$7=1," ")</f>
        <v>238</v>
      </c>
      <c r="X11" cm="1">
        <f t="array" ref="X11">_xlfn.IFS(AND(Q11=1,COUNT($E$7:G11)&gt;hcpng),F11+D11,$A$7=1," ")</f>
        <v>341</v>
      </c>
      <c r="Y11" cm="1">
        <f t="array" ref="Y11">_xlfn.IFS(AND(Q11=1,COUNT($E$7:G11)&gt;hcpng),G11+D11,$A$7=1," ")</f>
        <v>229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169</v>
      </c>
      <c r="D12" s="15" cm="1">
        <f t="array" ref="D12">_xlfn.IFS(Q12&lt;&gt;1,"",Q12=1,TRUNC((HCPB-C12)*HCPPC))</f>
        <v>54</v>
      </c>
      <c r="E12" s="13">
        <v>161</v>
      </c>
      <c r="F12" s="13">
        <v>195</v>
      </c>
      <c r="G12" s="13">
        <v>206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>2</v>
      </c>
      <c r="I12">
        <f t="shared" si="1"/>
        <v>562</v>
      </c>
      <c r="J12">
        <f t="shared" si="2"/>
        <v>187</v>
      </c>
      <c r="K12" cm="1">
        <f t="array" ref="K12">_xlfn.IFS(Q12&lt;&gt;1,"",Q12=1,I12+(3*D12))</f>
        <v>724</v>
      </c>
      <c r="L12" cm="1">
        <f t="array" ref="L12">_xlfn.IFS(Q12&lt;&gt;1,"",COUNT($E$7:G12)&lt;=hcpng,"",COUNT($E$7:G12)&gt;=hcpng,K12)</f>
        <v>724</v>
      </c>
      <c r="M12" cm="1">
        <f t="array" ref="M12">_xlfn.IFS(Q12=1,SUM($E$7:G12),Q12&lt;&gt;1,"")</f>
        <v>3098</v>
      </c>
      <c r="N12" cm="1">
        <f t="array" ref="N12">_xlfn.IFS(Q12=1,COUNT($E$7:G12),Q12&lt;&gt;1,"")</f>
        <v>18</v>
      </c>
      <c r="O12">
        <f>IF(Q12=1,ROUND(AVERAGE($E$7:G12),2),"")</f>
        <v>172.11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215</v>
      </c>
      <c r="X12" cm="1">
        <f t="array" ref="X12">_xlfn.IFS(AND(Q12=1,COUNT($E$7:G12)&gt;hcpng),F12+D12,$A$7=1," ")</f>
        <v>249</v>
      </c>
      <c r="Y12" cm="1">
        <f t="array" ref="Y12">_xlfn.IFS(AND(Q12=1,COUNT($E$7:G12)&gt;hcpng),G12+D12,$A$7=1," ")</f>
        <v>260</v>
      </c>
      <c r="Z12">
        <f t="shared" si="6"/>
        <v>6</v>
      </c>
      <c r="AA12" cm="1">
        <f t="array" ref="AA12">_xlfn.IFS(COUNTIFS(H12,"#",H11,"#"),A11,COUNTIFS(H12,2,H11,"#"),A11,$A$7=1,"")</f>
        <v>5</v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5" t="str" cm="1">
        <f t="array" ref="D13">_xlfn.IFS(Q13&lt;&gt;1,"",Q13=1,TRUNC((HCPB-C13)*HCPPC))</f>
        <v/>
      </c>
      <c r="E13" s="13"/>
      <c r="F13" s="13"/>
      <c r="G13" s="13"/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1"/>
        <v/>
      </c>
      <c r="J13" t="str">
        <f t="shared" si="2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7"/>
        <v/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6"/>
        <v>0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172</v>
      </c>
      <c r="D14" s="15" cm="1">
        <f t="array" ref="D14">_xlfn.IFS(Q14&lt;&gt;1,"",Q14=1,TRUNC((HCPB-C14)*HCPPC))</f>
        <v>52</v>
      </c>
      <c r="E14" s="13">
        <v>157</v>
      </c>
      <c r="F14" s="13">
        <v>147</v>
      </c>
      <c r="G14" s="13">
        <v>132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436</v>
      </c>
      <c r="J14">
        <f t="shared" si="2"/>
        <v>145</v>
      </c>
      <c r="K14" cm="1">
        <f t="array" ref="K14">_xlfn.IFS(Q14&lt;&gt;1,"",Q14=1,I14+(3*D14))</f>
        <v>592</v>
      </c>
      <c r="L14" cm="1">
        <f t="array" ref="L14">_xlfn.IFS(Q14&lt;&gt;1,"",COUNT($E$7:G14)&lt;=hcpng,"",COUNT($E$7:G14)&gt;=hcpng,K14)</f>
        <v>592</v>
      </c>
      <c r="M14" cm="1">
        <f t="array" ref="M14">_xlfn.IFS(Q14=1,SUM($E$7:G14),Q14&lt;&gt;1,"")</f>
        <v>3534</v>
      </c>
      <c r="N14" cm="1">
        <f t="array" ref="N14">_xlfn.IFS(Q14=1,COUNT($E$7:G14),Q14&lt;&gt;1,"")</f>
        <v>21</v>
      </c>
      <c r="O14">
        <f>IF(Q14=1,ROUND(AVERAGE($E$7:G14),2),"")</f>
        <v>168.29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209</v>
      </c>
      <c r="X14" cm="1">
        <f t="array" ref="X14">_xlfn.IFS(AND(Q14=1,COUNT($E$7:G14)&gt;hcpng),F14+D14,$A$7=1," ")</f>
        <v>199</v>
      </c>
      <c r="Y14" cm="1">
        <f t="array" ref="Y14">_xlfn.IFS(AND(Q14=1,COUNT($E$7:G14)&gt;hcpng),G14+D14,$A$7=1," ")</f>
        <v>184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168</v>
      </c>
      <c r="D15" s="15" cm="1">
        <f t="array" ref="D15">_xlfn.IFS(Q15&lt;&gt;1,"",Q15=1,TRUNC((HCPB-C15)*HCPPC))</f>
        <v>55</v>
      </c>
      <c r="E15" s="13">
        <v>151</v>
      </c>
      <c r="F15" s="13">
        <v>155</v>
      </c>
      <c r="G15" s="13">
        <v>160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466</v>
      </c>
      <c r="J15">
        <f t="shared" si="2"/>
        <v>155</v>
      </c>
      <c r="K15" cm="1">
        <f t="array" ref="K15">_xlfn.IFS(Q15&lt;&gt;1,"",Q15=1,I15+(3*D15))</f>
        <v>631</v>
      </c>
      <c r="L15" cm="1">
        <f t="array" ref="L15">_xlfn.IFS(Q15&lt;&gt;1,"",COUNT($E$7:G15)&lt;=hcpng,"",COUNT($E$7:G15)&gt;=hcpng,K15)</f>
        <v>631</v>
      </c>
      <c r="M15" cm="1">
        <f t="array" ref="M15">_xlfn.IFS(Q15=1,SUM($E$7:G15),Q15&lt;&gt;1,"")</f>
        <v>4000</v>
      </c>
      <c r="N15" cm="1">
        <f t="array" ref="N15">_xlfn.IFS(Q15=1,COUNT($E$7:G15),Q15&lt;&gt;1,"")</f>
        <v>24</v>
      </c>
      <c r="O15">
        <f>IF(Q15=1,ROUND(AVERAGE($E$7:G15),2),"")</f>
        <v>166.67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206</v>
      </c>
      <c r="X15" cm="1">
        <f t="array" ref="X15">_xlfn.IFS(AND(Q15=1,COUNT($E$7:G15)&gt;hcpng),F15+D15,$A$7=1," ")</f>
        <v>210</v>
      </c>
      <c r="Y15" cm="1">
        <f t="array" ref="Y15">_xlfn.IFS(AND(Q15=1,COUNT($E$7:G15)&gt;hcpng),G15+D15,$A$7=1," ")</f>
        <v>215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166</v>
      </c>
      <c r="D16" s="15" cm="1">
        <f t="array" ref="D16">_xlfn.IFS(Q16&lt;&gt;1,"",Q16=1,TRUNC((HCPB-C16)*HCPPC))</f>
        <v>57</v>
      </c>
      <c r="E16" s="13">
        <v>158</v>
      </c>
      <c r="F16" s="13">
        <v>180</v>
      </c>
      <c r="G16" s="13">
        <v>153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491</v>
      </c>
      <c r="J16">
        <f t="shared" si="2"/>
        <v>163</v>
      </c>
      <c r="K16" cm="1">
        <f t="array" ref="K16">_xlfn.IFS(Q16&lt;&gt;1,"",Q16=1,I16+(3*D16))</f>
        <v>662</v>
      </c>
      <c r="L16" cm="1">
        <f t="array" ref="L16">_xlfn.IFS(Q16&lt;&gt;1,"",COUNT($E$7:G16)&lt;=hcpng,"",COUNT($E$7:G16)&gt;=hcpng,K16)</f>
        <v>662</v>
      </c>
      <c r="M16" cm="1">
        <f t="array" ref="M16">_xlfn.IFS(Q16=1,SUM($E$7:G16),Q16&lt;&gt;1,"")</f>
        <v>4491</v>
      </c>
      <c r="N16" cm="1">
        <f t="array" ref="N16">_xlfn.IFS(Q16=1,COUNT($E$7:G16),Q16&lt;&gt;1,"")</f>
        <v>27</v>
      </c>
      <c r="O16">
        <f>IF(Q16=1,ROUND(AVERAGE($E$7:G16),2),"")</f>
        <v>166.33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215</v>
      </c>
      <c r="X16" cm="1">
        <f t="array" ref="X16">_xlfn.IFS(AND(Q16=1,COUNT($E$7:G16)&gt;hcpng),F16+D16,$A$7=1," ")</f>
        <v>237</v>
      </c>
      <c r="Y16" cm="1">
        <f t="array" ref="Y16">_xlfn.IFS(AND(Q16=1,COUNT($E$7:G16)&gt;hcpng),G16+D16,$A$7=1," ")</f>
        <v>210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166</v>
      </c>
      <c r="D17" s="15" cm="1">
        <f t="array" ref="D17">_xlfn.IFS(Q17&lt;&gt;1,"",Q17=1,TRUNC((HCPB-C17)*HCPPC))</f>
        <v>57</v>
      </c>
      <c r="E17" s="13">
        <v>102</v>
      </c>
      <c r="F17" s="13">
        <v>159</v>
      </c>
      <c r="G17" s="13">
        <v>142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403</v>
      </c>
      <c r="J17">
        <f t="shared" si="2"/>
        <v>134</v>
      </c>
      <c r="K17" cm="1">
        <f t="array" ref="K17">_xlfn.IFS(Q17&lt;&gt;1,"",Q17=1,I17+(3*D17))</f>
        <v>574</v>
      </c>
      <c r="L17" cm="1">
        <f t="array" ref="L17">_xlfn.IFS(Q17&lt;&gt;1,"",COUNT($E$7:G17)&lt;=hcpng,"",COUNT($E$7:G17)&gt;=hcpng,K17)</f>
        <v>574</v>
      </c>
      <c r="M17" cm="1">
        <f t="array" ref="M17">_xlfn.IFS(Q17=1,SUM($E$7:G17),Q17&lt;&gt;1,"")</f>
        <v>4894</v>
      </c>
      <c r="N17" cm="1">
        <f t="array" ref="N17">_xlfn.IFS(Q17=1,COUNT($E$7:G17),Q17&lt;&gt;1,"")</f>
        <v>30</v>
      </c>
      <c r="O17">
        <f>IF(Q17=1,ROUND(AVERAGE($E$7:G17),2),"")</f>
        <v>163.13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159</v>
      </c>
      <c r="X17" cm="1">
        <f t="array" ref="X17">_xlfn.IFS(AND(Q17=1,COUNT($E$7:G17)&gt;hcpng),F17+D17,$A$7=1," ")</f>
        <v>216</v>
      </c>
      <c r="Y17" cm="1">
        <f t="array" ref="Y17">_xlfn.IFS(AND(Q17=1,COUNT($E$7:G17)&gt;hcpng),G17+D17,$A$7=1," ")</f>
        <v>199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163</v>
      </c>
      <c r="D18" s="15" cm="1">
        <f t="array" ref="D18">_xlfn.IFS(Q18&lt;&gt;1,"",Q18=1,TRUNC((HCPB-C18)*HCPPC))</f>
        <v>60</v>
      </c>
      <c r="E18" s="13">
        <v>159</v>
      </c>
      <c r="F18" s="13">
        <v>172</v>
      </c>
      <c r="G18" s="13">
        <v>176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507</v>
      </c>
      <c r="J18">
        <f t="shared" si="2"/>
        <v>169</v>
      </c>
      <c r="K18" cm="1">
        <f t="array" ref="K18">_xlfn.IFS(Q18&lt;&gt;1,"",Q18=1,I18+(3*D18))</f>
        <v>687</v>
      </c>
      <c r="L18" cm="1">
        <f t="array" ref="L18">_xlfn.IFS(Q18&lt;&gt;1,"",COUNT($E$7:G18)&lt;=hcpng,"",COUNT($E$7:G18)&gt;=hcpng,K18)</f>
        <v>687</v>
      </c>
      <c r="M18" cm="1">
        <f t="array" ref="M18">_xlfn.IFS(Q18=1,SUM($E$7:G18),Q18&lt;&gt;1,"")</f>
        <v>5401</v>
      </c>
      <c r="N18" cm="1">
        <f t="array" ref="N18">_xlfn.IFS(Q18=1,COUNT($E$7:G18),Q18&lt;&gt;1,"")</f>
        <v>33</v>
      </c>
      <c r="O18">
        <f>IF(Q18=1,ROUND(AVERAGE($E$7:G18),2),"")</f>
        <v>163.66999999999999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219</v>
      </c>
      <c r="X18" cm="1">
        <f t="array" ref="X18">_xlfn.IFS(AND(Q18=1,COUNT($E$7:G18)&gt;hcpng),F18+D18,$A$7=1," ")</f>
        <v>232</v>
      </c>
      <c r="Y18" cm="1">
        <f t="array" ref="Y18">_xlfn.IFS(AND(Q18=1,COUNT($E$7:G18)&gt;hcpng),G18+D18,$A$7=1," ")</f>
        <v>236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163</v>
      </c>
      <c r="D19" s="15" cm="1">
        <f t="array" ref="D19">_xlfn.IFS(Q19&lt;&gt;1,"",Q19=1,TRUNC((HCPB-C19)*HCPPC))</f>
        <v>60</v>
      </c>
      <c r="E19" s="13">
        <v>121</v>
      </c>
      <c r="F19" s="13">
        <v>150</v>
      </c>
      <c r="G19" s="13">
        <v>144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415</v>
      </c>
      <c r="J19">
        <f t="shared" si="2"/>
        <v>138</v>
      </c>
      <c r="K19" cm="1">
        <f t="array" ref="K19">_xlfn.IFS(Q19&lt;&gt;1,"",Q19=1,I19+(3*D19))</f>
        <v>595</v>
      </c>
      <c r="L19" cm="1">
        <f t="array" ref="L19">_xlfn.IFS(Q19&lt;&gt;1,"",COUNT($E$7:G19)&lt;=hcpng,"",COUNT($E$7:G19)&gt;=hcpng,K19)</f>
        <v>595</v>
      </c>
      <c r="M19" cm="1">
        <f t="array" ref="M19">_xlfn.IFS(Q19=1,SUM($E$7:G19),Q19&lt;&gt;1,"")</f>
        <v>5816</v>
      </c>
      <c r="N19" cm="1">
        <f t="array" ref="N19">_xlfn.IFS(Q19=1,COUNT($E$7:G19),Q19&lt;&gt;1,"")</f>
        <v>36</v>
      </c>
      <c r="O19">
        <f>IF(Q19=1,ROUND(AVERAGE($E$7:G19),2),"")</f>
        <v>161.56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181</v>
      </c>
      <c r="X19" cm="1">
        <f t="array" ref="X19">_xlfn.IFS(AND(Q19=1,COUNT($E$7:G19)&gt;hcpng),F19+D19,$A$7=1," ")</f>
        <v>210</v>
      </c>
      <c r="Y19" cm="1">
        <f t="array" ref="Y19">_xlfn.IFS(AND(Q19=1,COUNT($E$7:G19)&gt;hcpng),G19+D19,$A$7=1," ")</f>
        <v>204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161</v>
      </c>
      <c r="D20" s="15" cm="1">
        <f t="array" ref="D20">_xlfn.IFS(Q20&lt;&gt;1,"",Q20=1,TRUNC((HCPB-C20)*HCPPC))</f>
        <v>62</v>
      </c>
      <c r="E20" s="13">
        <v>168</v>
      </c>
      <c r="F20" s="13">
        <v>173</v>
      </c>
      <c r="G20" s="13">
        <v>124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465</v>
      </c>
      <c r="J20">
        <f t="shared" si="2"/>
        <v>155</v>
      </c>
      <c r="K20" cm="1">
        <f t="array" ref="K20">_xlfn.IFS(Q20&lt;&gt;1,"",Q20=1,I20+(3*D20))</f>
        <v>651</v>
      </c>
      <c r="L20" cm="1">
        <f t="array" ref="L20">_xlfn.IFS(Q20&lt;&gt;1,"",COUNT($E$7:G20)&lt;=hcpng,"",COUNT($E$7:G20)&gt;=hcpng,K20)</f>
        <v>651</v>
      </c>
      <c r="M20" cm="1">
        <f t="array" ref="M20">_xlfn.IFS(Q20=1,SUM($E$7:G20),Q20&lt;&gt;1,"")</f>
        <v>6281</v>
      </c>
      <c r="N20" cm="1">
        <f t="array" ref="N20">_xlfn.IFS(Q20=1,COUNT($E$7:G20),Q20&lt;&gt;1,"")</f>
        <v>39</v>
      </c>
      <c r="O20">
        <f>IF(Q20=1,ROUND(AVERAGE($E$7:G20),2),"")</f>
        <v>161.05000000000001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230</v>
      </c>
      <c r="X20" cm="1">
        <f t="array" ref="X20">_xlfn.IFS(AND(Q20=1,COUNT($E$7:G20)&gt;hcpng),F20+D20,$A$7=1," ")</f>
        <v>235</v>
      </c>
      <c r="Y20" cm="1">
        <f t="array" ref="Y20">_xlfn.IFS(AND(Q20=1,COUNT($E$7:G20)&gt;hcpng),G20+D20,$A$7=1," ")</f>
        <v>186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161</v>
      </c>
      <c r="D21" s="15" cm="1">
        <f t="array" ref="D21">_xlfn.IFS(Q21&lt;&gt;1,"",Q21=1,TRUNC((HCPB-C21)*HCPPC))</f>
        <v>62</v>
      </c>
      <c r="E21" s="13">
        <v>195</v>
      </c>
      <c r="F21" s="13">
        <v>164</v>
      </c>
      <c r="G21" s="13">
        <v>155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514</v>
      </c>
      <c r="J21">
        <f t="shared" si="2"/>
        <v>171</v>
      </c>
      <c r="K21" cm="1">
        <f t="array" ref="K21">_xlfn.IFS(Q21&lt;&gt;1,"",Q21=1,I21+(3*D21))</f>
        <v>700</v>
      </c>
      <c r="L21" cm="1">
        <f t="array" ref="L21">_xlfn.IFS(Q21&lt;&gt;1,"",COUNT($E$7:G21)&lt;=hcpng,"",COUNT($E$7:G21)&gt;=hcpng,K21)</f>
        <v>700</v>
      </c>
      <c r="M21" cm="1">
        <f t="array" ref="M21">_xlfn.IFS(Q21=1,SUM($E$7:G21),Q21&lt;&gt;1,"")</f>
        <v>6795</v>
      </c>
      <c r="N21" cm="1">
        <f t="array" ref="N21">_xlfn.IFS(Q21=1,COUNT($E$7:G21),Q21&lt;&gt;1,"")</f>
        <v>42</v>
      </c>
      <c r="O21">
        <f>IF(Q21=1,ROUND(AVERAGE($E$7:G21),2),"")</f>
        <v>161.79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257</v>
      </c>
      <c r="X21" cm="1">
        <f t="array" ref="X21">_xlfn.IFS(AND(Q21=1,COUNT($E$7:G21)&gt;hcpng),F21+D21,$A$7=1," ")</f>
        <v>226</v>
      </c>
      <c r="Y21" cm="1">
        <f t="array" ref="Y21">_xlfn.IFS(AND(Q21=1,COUNT($E$7:G21)&gt;hcpng),G21+D21,$A$7=1," ")</f>
        <v>217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161</v>
      </c>
      <c r="D22" s="15" cm="1">
        <f t="array" ref="D22">_xlfn.IFS(Q22&lt;&gt;1,"",Q22=1,TRUNC((HCPB-C22)*HCPPC))</f>
        <v>62</v>
      </c>
      <c r="E22" s="13">
        <v>158</v>
      </c>
      <c r="F22" s="13">
        <v>151</v>
      </c>
      <c r="G22" s="13">
        <v>127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436</v>
      </c>
      <c r="J22">
        <f t="shared" si="2"/>
        <v>145</v>
      </c>
      <c r="K22" cm="1">
        <f t="array" ref="K22">_xlfn.IFS(Q22&lt;&gt;1,"",Q22=1,I22+(3*D22))</f>
        <v>622</v>
      </c>
      <c r="L22" cm="1">
        <f t="array" ref="L22">_xlfn.IFS(Q22&lt;&gt;1,"",COUNT($E$7:G22)&lt;=hcpng,"",COUNT($E$7:G22)&gt;=hcpng,K22)</f>
        <v>622</v>
      </c>
      <c r="M22" cm="1">
        <f t="array" ref="M22">_xlfn.IFS(Q22=1,SUM($E$7:G22),Q22&lt;&gt;1,"")</f>
        <v>7231</v>
      </c>
      <c r="N22" cm="1">
        <f t="array" ref="N22">_xlfn.IFS(Q22=1,COUNT($E$7:G22),Q22&lt;&gt;1,"")</f>
        <v>45</v>
      </c>
      <c r="O22">
        <f>IF(Q22=1,ROUND(AVERAGE($E$7:G22),2),"")</f>
        <v>160.69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220</v>
      </c>
      <c r="X22" cm="1">
        <f t="array" ref="X22">_xlfn.IFS(AND(Q22=1,COUNT($E$7:G22)&gt;hcpng),F22+D22,$A$7=1," ")</f>
        <v>213</v>
      </c>
      <c r="Y22" cm="1">
        <f t="array" ref="Y22">_xlfn.IFS(AND(Q22=1,COUNT($E$7:G22)&gt;hcpng),G22+D22,$A$7=1," ")</f>
        <v>189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160</v>
      </c>
      <c r="D23" s="15" cm="1">
        <f t="array" ref="D23">_xlfn.IFS(Q23&lt;&gt;1,"",Q23=1,TRUNC((HCPB-C23)*HCPPC))</f>
        <v>63</v>
      </c>
      <c r="E23" s="13">
        <v>156</v>
      </c>
      <c r="F23" s="13">
        <v>171</v>
      </c>
      <c r="G23" s="13">
        <v>148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475</v>
      </c>
      <c r="J23">
        <f t="shared" si="2"/>
        <v>158</v>
      </c>
      <c r="K23" cm="1">
        <f t="array" ref="K23">_xlfn.IFS(Q23&lt;&gt;1,"",Q23=1,I23+(3*D23))</f>
        <v>664</v>
      </c>
      <c r="L23" cm="1">
        <f t="array" ref="L23">_xlfn.IFS(Q23&lt;&gt;1,"",COUNT($E$7:G23)&lt;=hcpng,"",COUNT($E$7:G23)&gt;=hcpng,K23)</f>
        <v>664</v>
      </c>
      <c r="M23" cm="1">
        <f t="array" ref="M23">_xlfn.IFS(Q23=1,SUM($E$7:G23),Q23&lt;&gt;1,"")</f>
        <v>7706</v>
      </c>
      <c r="N23" cm="1">
        <f t="array" ref="N23">_xlfn.IFS(Q23=1,COUNT($E$7:G23),Q23&lt;&gt;1,"")</f>
        <v>48</v>
      </c>
      <c r="O23">
        <f>IF(Q23=1,ROUND(AVERAGE($E$7:G23),2),"")</f>
        <v>160.54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219</v>
      </c>
      <c r="X23" cm="1">
        <f t="array" ref="X23">_xlfn.IFS(AND(Q23=1,COUNT($E$7:G23)&gt;hcpng),F23+D23,$A$7=1," ")</f>
        <v>234</v>
      </c>
      <c r="Y23" cm="1">
        <f t="array" ref="Y23">_xlfn.IFS(AND(Q23=1,COUNT($E$7:G23)&gt;hcpng),G23+D23,$A$7=1," ")</f>
        <v>211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160</v>
      </c>
      <c r="D25" s="15" cm="1">
        <f t="array" ref="D25">_xlfn.IFS(Q25&lt;&gt;1,"",Q25=1,TRUNC((HCPB-C25)*HCPPC))</f>
        <v>63</v>
      </c>
      <c r="E25" s="13">
        <v>150</v>
      </c>
      <c r="F25" s="13">
        <v>162</v>
      </c>
      <c r="G25" s="13">
        <v>172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484</v>
      </c>
      <c r="J25">
        <f t="shared" si="2"/>
        <v>161</v>
      </c>
      <c r="K25" cm="1">
        <f t="array" ref="K25">_xlfn.IFS(Q25&lt;&gt;1,"",Q25=1,I25+(3*D25))</f>
        <v>673</v>
      </c>
      <c r="L25" cm="1">
        <f t="array" ref="L25">_xlfn.IFS(Q25&lt;&gt;1,"",COUNT($E$7:G25)&lt;=hcpng,"",COUNT($E$7:G25)&gt;=hcpng,K25)</f>
        <v>673</v>
      </c>
      <c r="M25" cm="1">
        <f t="array" ref="M25">_xlfn.IFS(Q25=1,SUM($E$7:G25),Q25&lt;&gt;1,"")</f>
        <v>8190</v>
      </c>
      <c r="N25" cm="1">
        <f t="array" ref="N25">_xlfn.IFS(Q25=1,COUNT($E$7:G25),Q25&lt;&gt;1,"")</f>
        <v>51</v>
      </c>
      <c r="O25">
        <f>IF(Q25=1,ROUND(AVERAGE($E$7:G25),2),"")</f>
        <v>160.59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213</v>
      </c>
      <c r="X25" cm="1">
        <f t="array" ref="X25">_xlfn.IFS(AND(Q25=1,COUNT($E$7:G25)&gt;hcpng),F25+D25,$A$7=1," ")</f>
        <v>225</v>
      </c>
      <c r="Y25" cm="1">
        <f t="array" ref="Y25">_xlfn.IFS(AND(Q25=1,COUNT($E$7:G25)&gt;hcpng),G25+D25,$A$7=1," ")</f>
        <v>235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160</v>
      </c>
      <c r="D26" s="15" cm="1">
        <f t="array" ref="D26">_xlfn.IFS(Q26&lt;&gt;1,"",Q26=1,TRUNC((HCPB-C26)*HCPPC))</f>
        <v>63</v>
      </c>
      <c r="E26" s="13">
        <v>173</v>
      </c>
      <c r="F26" s="13">
        <v>137</v>
      </c>
      <c r="G26" s="13">
        <v>155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465</v>
      </c>
      <c r="J26">
        <f t="shared" si="2"/>
        <v>155</v>
      </c>
      <c r="K26" cm="1">
        <f t="array" ref="K26">_xlfn.IFS(Q26&lt;&gt;1,"",Q26=1,I26+(3*D26))</f>
        <v>654</v>
      </c>
      <c r="L26" cm="1">
        <f t="array" ref="L26">_xlfn.IFS(Q26&lt;&gt;1,"",COUNT($E$7:G26)&lt;=hcpng,"",COUNT($E$7:G26)&gt;=hcpng,K26)</f>
        <v>654</v>
      </c>
      <c r="M26" cm="1">
        <f t="array" ref="M26">_xlfn.IFS(Q26=1,SUM($E$7:G26),Q26&lt;&gt;1,"")</f>
        <v>8655</v>
      </c>
      <c r="N26" cm="1">
        <f t="array" ref="N26">_xlfn.IFS(Q26=1,COUNT($E$7:G26),Q26&lt;&gt;1,"")</f>
        <v>54</v>
      </c>
      <c r="O26">
        <f>IF(Q26=1,ROUND(AVERAGE($E$7:G26),2),"")</f>
        <v>160.28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236</v>
      </c>
      <c r="X26" cm="1">
        <f t="array" ref="X26">_xlfn.IFS(AND(Q26=1,COUNT($E$7:G26)&gt;hcpng),F26+D26,$A$7=1," ")</f>
        <v>200</v>
      </c>
      <c r="Y26" cm="1">
        <f t="array" ref="Y26">_xlfn.IFS(AND(Q26=1,COUNT($E$7:G26)&gt;hcpng),G26+D26,$A$7=1," ")</f>
        <v>218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160</v>
      </c>
      <c r="D27" s="15" cm="1">
        <f t="array" ref="D27">_xlfn.IFS(Q27&lt;&gt;1,"",Q27=1,TRUNC((HCPB-C27)*HCPPC))</f>
        <v>63</v>
      </c>
      <c r="E27" s="13">
        <v>214</v>
      </c>
      <c r="F27" s="13">
        <v>101</v>
      </c>
      <c r="G27" s="13">
        <v>118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433</v>
      </c>
      <c r="J27">
        <f t="shared" si="2"/>
        <v>144</v>
      </c>
      <c r="K27" cm="1">
        <f t="array" ref="K27">_xlfn.IFS(Q27&lt;&gt;1,"",Q27=1,I27+(3*D27))</f>
        <v>622</v>
      </c>
      <c r="L27" cm="1">
        <f t="array" ref="L27">_xlfn.IFS(Q27&lt;&gt;1,"",COUNT($E$7:G27)&lt;=hcpng,"",COUNT($E$7:G27)&gt;=hcpng,K27)</f>
        <v>622</v>
      </c>
      <c r="M27" cm="1">
        <f t="array" ref="M27">_xlfn.IFS(Q27=1,SUM($E$7:G27),Q27&lt;&gt;1,"")</f>
        <v>9088</v>
      </c>
      <c r="N27" cm="1">
        <f t="array" ref="N27">_xlfn.IFS(Q27=1,COUNT($E$7:G27),Q27&lt;&gt;1,"")</f>
        <v>57</v>
      </c>
      <c r="O27">
        <f>IF(Q27=1,ROUND(AVERAGE($E$7:G27),2),"")</f>
        <v>159.44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277</v>
      </c>
      <c r="X27" cm="1">
        <f t="array" ref="X27">_xlfn.IFS(AND(Q27=1,COUNT($E$7:G27)&gt;hcpng),F27+D27,$A$7=1," ")</f>
        <v>164</v>
      </c>
      <c r="Y27" cm="1">
        <f t="array" ref="Y27">_xlfn.IFS(AND(Q27=1,COUNT($E$7:G27)&gt;hcpng),G27+D27,$A$7=1," ")</f>
        <v>181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159</v>
      </c>
      <c r="D28" s="15" cm="1">
        <f t="array" ref="D28">_xlfn.IFS(Q28&lt;&gt;1,"",Q28=1,TRUNC((HCPB-C28)*HCPPC))</f>
        <v>63</v>
      </c>
      <c r="E28" s="13">
        <v>178</v>
      </c>
      <c r="F28" s="13">
        <v>186</v>
      </c>
      <c r="G28" s="13">
        <v>180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1"/>
        <v>544</v>
      </c>
      <c r="J28">
        <f t="shared" si="2"/>
        <v>181</v>
      </c>
      <c r="K28" cm="1">
        <f t="array" ref="K28">_xlfn.IFS(Q28&lt;&gt;1,"",Q28=1,I28+(3*D28))</f>
        <v>733</v>
      </c>
      <c r="L28" cm="1">
        <f t="array" ref="L28">_xlfn.IFS(Q28&lt;&gt;1,"",COUNT($E$7:G28)&lt;=hcpng,"",COUNT($E$7:G28)&gt;=hcpng,K28)</f>
        <v>733</v>
      </c>
      <c r="M28" cm="1">
        <f t="array" ref="M28">_xlfn.IFS(Q28=1,SUM($E$7:G28),Q28&lt;&gt;1,"")</f>
        <v>9632</v>
      </c>
      <c r="N28" cm="1">
        <f t="array" ref="N28">_xlfn.IFS(Q28=1,COUNT($E$7:G28),Q28&lt;&gt;1,"")</f>
        <v>60</v>
      </c>
      <c r="O28">
        <f>IF(Q28=1,ROUND(AVERAGE($E$7:G28),2),"")</f>
        <v>160.53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241</v>
      </c>
      <c r="X28" cm="1">
        <f t="array" ref="X28">_xlfn.IFS(AND(Q28=1,COUNT($E$7:G28)&gt;hcpng),F28+D28,$A$7=1," ")</f>
        <v>249</v>
      </c>
      <c r="Y28" cm="1">
        <f t="array" ref="Y28">_xlfn.IFS(AND(Q28=1,COUNT($E$7:G28)&gt;hcpng),G28+D28,$A$7=1," ")</f>
        <v>243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160</v>
      </c>
      <c r="D29" s="15" cm="1">
        <f t="array" ref="D29">_xlfn.IFS(Q29&lt;&gt;1,"",Q29=1,TRUNC((HCPB-C29)*HCPPC))</f>
        <v>63</v>
      </c>
      <c r="E29" s="13">
        <v>167</v>
      </c>
      <c r="F29" s="13">
        <v>135</v>
      </c>
      <c r="G29" s="13">
        <v>226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528</v>
      </c>
      <c r="J29">
        <f t="shared" si="2"/>
        <v>176</v>
      </c>
      <c r="K29" cm="1">
        <f t="array" ref="K29">_xlfn.IFS(Q29&lt;&gt;1,"",Q29=1,I29+(3*D29))</f>
        <v>717</v>
      </c>
      <c r="L29" cm="1">
        <f t="array" ref="L29">_xlfn.IFS(Q29&lt;&gt;1,"",COUNT($E$7:G29)&lt;=hcpng,"",COUNT($E$7:G29)&gt;=hcpng,K29)</f>
        <v>717</v>
      </c>
      <c r="M29" cm="1">
        <f t="array" ref="M29">_xlfn.IFS(Q29=1,SUM($E$7:G29),Q29&lt;&gt;1,"")</f>
        <v>10160</v>
      </c>
      <c r="N29" cm="1">
        <f t="array" ref="N29">_xlfn.IFS(Q29=1,COUNT($E$7:G29),Q29&lt;&gt;1,"")</f>
        <v>63</v>
      </c>
      <c r="O29">
        <f>IF(Q29=1,ROUND(AVERAGE($E$7:G29),2),"")</f>
        <v>161.27000000000001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230</v>
      </c>
      <c r="X29" cm="1">
        <f t="array" ref="X29">_xlfn.IFS(AND(Q29=1,COUNT($E$7:G29)&gt;hcpng),F29+D29,$A$7=1," ")</f>
        <v>198</v>
      </c>
      <c r="Y29" cm="1">
        <f t="array" ref="Y29">_xlfn.IFS(AND(Q29=1,COUNT($E$7:G29)&gt;hcpng),G29+D29,$A$7=1," ")</f>
        <v>289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161</v>
      </c>
      <c r="D30" s="15" cm="1">
        <f t="array" ref="D30">_xlfn.IFS(Q30&lt;&gt;1,"",Q30=1,TRUNC((HCPB-C30)*HCPPC))</f>
        <v>62</v>
      </c>
      <c r="E30" s="13">
        <v>138</v>
      </c>
      <c r="F30" s="13">
        <v>136</v>
      </c>
      <c r="G30" s="13">
        <v>122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396</v>
      </c>
      <c r="J30">
        <f t="shared" si="2"/>
        <v>132</v>
      </c>
      <c r="K30" cm="1">
        <f t="array" ref="K30">_xlfn.IFS(Q30&lt;&gt;1,"",Q30=1,I30+(3*D30))</f>
        <v>582</v>
      </c>
      <c r="L30" cm="1">
        <f t="array" ref="L30">_xlfn.IFS(Q30&lt;&gt;1,"",COUNT($E$7:G30)&lt;=hcpng,"",COUNT($E$7:G30)&gt;=hcpng,K30)</f>
        <v>582</v>
      </c>
      <c r="M30" cm="1">
        <f t="array" ref="M30">_xlfn.IFS(Q30=1,SUM($E$7:G30),Q30&lt;&gt;1,"")</f>
        <v>10556</v>
      </c>
      <c r="N30" cm="1">
        <f t="array" ref="N30">_xlfn.IFS(Q30=1,COUNT($E$7:G30),Q30&lt;&gt;1,"")</f>
        <v>66</v>
      </c>
      <c r="O30">
        <f>IF(Q30=1,ROUND(AVERAGE($E$7:G30),2),"")</f>
        <v>159.94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200</v>
      </c>
      <c r="X30" cm="1">
        <f t="array" ref="X30">_xlfn.IFS(AND(Q30=1,COUNT($E$7:G30)&gt;hcpng),F30+D30,$A$7=1," ")</f>
        <v>198</v>
      </c>
      <c r="Y30" cm="1">
        <f t="array" ref="Y30">_xlfn.IFS(AND(Q30=1,COUNT($E$7:G30)&gt;hcpng),G30+D30,$A$7=1," ")</f>
        <v>184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159</v>
      </c>
      <c r="D31" s="15" cm="1">
        <f t="array" ref="D31">_xlfn.IFS(Q31&lt;&gt;1,"",Q31=1,TRUNC((HCPB-C31)*HCPPC))</f>
        <v>63</v>
      </c>
      <c r="E31" s="13">
        <v>189</v>
      </c>
      <c r="F31" s="13">
        <v>147</v>
      </c>
      <c r="G31" s="13">
        <v>205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541</v>
      </c>
      <c r="J31">
        <f t="shared" si="2"/>
        <v>180</v>
      </c>
      <c r="K31" cm="1">
        <f t="array" ref="K31">_xlfn.IFS(Q31&lt;&gt;1,"",Q31=1,I31+(3*D31))</f>
        <v>730</v>
      </c>
      <c r="L31" cm="1">
        <f t="array" ref="L31">_xlfn.IFS(Q31&lt;&gt;1,"",COUNT($E$7:G31)&lt;=hcpng,"",COUNT($E$7:G31)&gt;=hcpng,K31)</f>
        <v>730</v>
      </c>
      <c r="M31" cm="1">
        <f t="array" ref="M31">_xlfn.IFS(Q31=1,SUM($E$7:G31),Q31&lt;&gt;1,"")</f>
        <v>11097</v>
      </c>
      <c r="N31" cm="1">
        <f t="array" ref="N31">_xlfn.IFS(Q31=1,COUNT($E$7:G31),Q31&lt;&gt;1,"")</f>
        <v>69</v>
      </c>
      <c r="O31">
        <f>IF(Q31=1,ROUND(AVERAGE($E$7:G31),2),"")</f>
        <v>160.83000000000001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252</v>
      </c>
      <c r="X31" cm="1">
        <f t="array" ref="X31">_xlfn.IFS(AND(Q31=1,COUNT($E$7:G31)&gt;hcpng),F31+D31,$A$7=1," ")</f>
        <v>210</v>
      </c>
      <c r="Y31" cm="1">
        <f t="array" ref="Y31">_xlfn.IFS(AND(Q31=1,COUNT($E$7:G31)&gt;hcpng),G31+D31,$A$7=1," ")</f>
        <v>268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160</v>
      </c>
      <c r="D32" s="15" cm="1">
        <f t="array" ref="D32">_xlfn.IFS(Q32&lt;&gt;1,"",Q32=1,TRUNC((HCPB-C32)*HCPPC))</f>
        <v>63</v>
      </c>
      <c r="E32" s="13">
        <v>181</v>
      </c>
      <c r="F32" s="13">
        <v>173</v>
      </c>
      <c r="G32" s="13">
        <v>181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1"/>
        <v>535</v>
      </c>
      <c r="J32">
        <f t="shared" si="2"/>
        <v>178</v>
      </c>
      <c r="K32" cm="1">
        <f t="array" ref="K32">_xlfn.IFS(Q32&lt;&gt;1,"",Q32=1,I32+(3*D32))</f>
        <v>724</v>
      </c>
      <c r="L32" cm="1">
        <f t="array" ref="L32">_xlfn.IFS(Q32&lt;&gt;1,"",COUNT($E$7:G32)&lt;=hcpng,"",COUNT($E$7:G32)&gt;=hcpng,K32)</f>
        <v>724</v>
      </c>
      <c r="M32" cm="1">
        <f t="array" ref="M32">_xlfn.IFS(Q32=1,SUM($E$7:G32),Q32&lt;&gt;1,"")</f>
        <v>11632</v>
      </c>
      <c r="N32" cm="1">
        <f t="array" ref="N32">_xlfn.IFS(Q32=1,COUNT($E$7:G32),Q32&lt;&gt;1,"")</f>
        <v>72</v>
      </c>
      <c r="O32">
        <f>IF(Q32=1,ROUND(AVERAGE($E$7:G32),2),"")</f>
        <v>161.56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244</v>
      </c>
      <c r="X32" cm="1">
        <f t="array" ref="X32">_xlfn.IFS(AND(Q32=1,COUNT($E$7:G32)&gt;hcpng),F32+D32,$A$7=1," ")</f>
        <v>236</v>
      </c>
      <c r="Y32" cm="1">
        <f t="array" ref="Y32">_xlfn.IFS(AND(Q32=1,COUNT($E$7:G32)&gt;hcpng),G32+D32,$A$7=1," ")</f>
        <v>244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161</v>
      </c>
      <c r="D33" s="15" cm="1">
        <f t="array" ref="D33">_xlfn.IFS(Q33&lt;&gt;1,"",Q33=1,TRUNC((HCPB-C33)*HCPPC))</f>
        <v>62</v>
      </c>
      <c r="E33" s="13">
        <v>137</v>
      </c>
      <c r="F33" s="13">
        <v>126</v>
      </c>
      <c r="G33" s="13">
        <v>203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466</v>
      </c>
      <c r="J33">
        <f t="shared" si="2"/>
        <v>155</v>
      </c>
      <c r="K33" cm="1">
        <f t="array" ref="K33">_xlfn.IFS(Q33&lt;&gt;1,"",Q33=1,I33+(3*D33))</f>
        <v>652</v>
      </c>
      <c r="L33" cm="1">
        <f t="array" ref="L33">_xlfn.IFS(Q33&lt;&gt;1,"",COUNT($E$7:G33)&lt;=hcpng,"",COUNT($E$7:G33)&gt;=hcpng,K33)</f>
        <v>652</v>
      </c>
      <c r="M33" cm="1">
        <f t="array" ref="M33">_xlfn.IFS(Q33=1,SUM($E$7:G33),Q33&lt;&gt;1,"")</f>
        <v>12098</v>
      </c>
      <c r="N33" cm="1">
        <f t="array" ref="N33">_xlfn.IFS(Q33=1,COUNT($E$7:G33),Q33&lt;&gt;1,"")</f>
        <v>75</v>
      </c>
      <c r="O33">
        <f>IF(Q33=1,ROUND(AVERAGE($E$7:G33),2),"")</f>
        <v>161.31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199</v>
      </c>
      <c r="X33" cm="1">
        <f t="array" ref="X33">_xlfn.IFS(AND(Q33=1,COUNT($E$7:G33)&gt;hcpng),F33+D33,$A$7=1," ")</f>
        <v>188</v>
      </c>
      <c r="Y33" cm="1">
        <f t="array" ref="Y33">_xlfn.IFS(AND(Q33=1,COUNT($E$7:G33)&gt;hcpng),G33+D33,$A$7=1," ")</f>
        <v>265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161</v>
      </c>
      <c r="D34" s="15" cm="1">
        <f t="array" ref="D34">_xlfn.IFS(Q34&lt;&gt;1,"",Q34=1,TRUNC((HCPB-C34)*HCPPC))</f>
        <v>62</v>
      </c>
      <c r="E34" s="13">
        <v>159</v>
      </c>
      <c r="F34" s="13">
        <v>159</v>
      </c>
      <c r="G34" s="13">
        <v>161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479</v>
      </c>
      <c r="J34">
        <f t="shared" si="2"/>
        <v>159</v>
      </c>
      <c r="K34" cm="1">
        <f t="array" ref="K34">_xlfn.IFS(Q34&lt;&gt;1,"",Q34=1,I34+(3*D34))</f>
        <v>665</v>
      </c>
      <c r="L34" cm="1">
        <f t="array" ref="L34">_xlfn.IFS(Q34&lt;&gt;1,"",COUNT($E$7:G34)&lt;=hcpng,"",COUNT($E$7:G34)&gt;=hcpng,K34)</f>
        <v>665</v>
      </c>
      <c r="M34" cm="1">
        <f t="array" ref="M34">_xlfn.IFS(Q34=1,SUM($E$7:G34),Q34&lt;&gt;1,"")</f>
        <v>12577</v>
      </c>
      <c r="N34" cm="1">
        <f t="array" ref="N34">_xlfn.IFS(Q34=1,COUNT($E$7:G34),Q34&lt;&gt;1,"")</f>
        <v>78</v>
      </c>
      <c r="O34">
        <f>IF(Q34=1,ROUND(AVERAGE($E$7:G34),2),"")</f>
        <v>161.24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221</v>
      </c>
      <c r="X34" cm="1">
        <f t="array" ref="X34">_xlfn.IFS(AND(Q34=1,COUNT($E$7:G34)&gt;hcpng),F34+D34,$A$7=1," ")</f>
        <v>221</v>
      </c>
      <c r="Y34" cm="1">
        <f t="array" ref="Y34">_xlfn.IFS(AND(Q34=1,COUNT($E$7:G34)&gt;hcpng),G34+D34,$A$7=1," ")</f>
        <v>223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161</v>
      </c>
      <c r="D35" s="15" cm="1">
        <f t="array" ref="D35">_xlfn.IFS(Q35&lt;&gt;1,"",Q35=1,TRUNC((HCPB-C35)*HCPPC))</f>
        <v>62</v>
      </c>
      <c r="E35" s="13">
        <v>168</v>
      </c>
      <c r="F35" s="13">
        <v>176</v>
      </c>
      <c r="G35" s="13">
        <v>186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>#</v>
      </c>
      <c r="I35">
        <f t="shared" si="1"/>
        <v>530</v>
      </c>
      <c r="J35">
        <f t="shared" si="2"/>
        <v>176</v>
      </c>
      <c r="K35" cm="1">
        <f t="array" ref="K35">_xlfn.IFS(Q35&lt;&gt;1,"",Q35=1,I35+(3*D35))</f>
        <v>716</v>
      </c>
      <c r="L35" cm="1">
        <f t="array" ref="L35">_xlfn.IFS(Q35&lt;&gt;1,"",COUNT($E$7:G35)&lt;=hcpng,"",COUNT($E$7:G35)&gt;=hcpng,K35)</f>
        <v>716</v>
      </c>
      <c r="M35" cm="1">
        <f t="array" ref="M35">_xlfn.IFS(Q35=1,SUM($E$7:G35),Q35&lt;&gt;1,"")</f>
        <v>13107</v>
      </c>
      <c r="N35" cm="1">
        <f t="array" ref="N35">_xlfn.IFS(Q35=1,COUNT($E$7:G35),Q35&lt;&gt;1,"")</f>
        <v>81</v>
      </c>
      <c r="O35">
        <f>IF(Q35=1,ROUND(AVERAGE($E$7:G35),2),"")</f>
        <v>161.81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230</v>
      </c>
      <c r="X35" cm="1">
        <f t="array" ref="X35">_xlfn.IFS(AND(Q35=1,COUNT($E$7:G35)&gt;hcpng),F35+D35,$A$7=1," ")</f>
        <v>238</v>
      </c>
      <c r="Y35" cm="1">
        <f t="array" ref="Y35">_xlfn.IFS(AND(Q35=1,COUNT($E$7:G35)&gt;hcpng),G35+D35,$A$7=1," ")</f>
        <v>248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161</v>
      </c>
      <c r="D36" s="15" cm="1">
        <f t="array" ref="D36">_xlfn.IFS(Q36&lt;&gt;1,"",Q36=1,TRUNC((HCPB-C36)*HCPPC))</f>
        <v>62</v>
      </c>
      <c r="E36" s="13">
        <v>169</v>
      </c>
      <c r="F36" s="13">
        <v>170</v>
      </c>
      <c r="G36" s="13">
        <v>189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>#</v>
      </c>
      <c r="I36">
        <f t="shared" si="1"/>
        <v>528</v>
      </c>
      <c r="J36">
        <f t="shared" si="2"/>
        <v>176</v>
      </c>
      <c r="K36" cm="1">
        <f t="array" ref="K36">_xlfn.IFS(Q36&lt;&gt;1,"",Q36=1,I36+(3*D36))</f>
        <v>714</v>
      </c>
      <c r="L36" cm="1">
        <f t="array" ref="L36">_xlfn.IFS(Q36&lt;&gt;1,"",COUNT($E$7:G36)&lt;=hcpng,"",COUNT($E$7:G36)&gt;=hcpng,K36)</f>
        <v>714</v>
      </c>
      <c r="M36" cm="1">
        <f t="array" ref="M36">_xlfn.IFS(Q36=1,SUM($E$7:G36),Q36&lt;&gt;1,"")</f>
        <v>13635</v>
      </c>
      <c r="N36" cm="1">
        <f t="array" ref="N36">_xlfn.IFS(Q36=1,COUNT($E$7:G36),Q36&lt;&gt;1,"")</f>
        <v>84</v>
      </c>
      <c r="O36">
        <f>IF(Q36=1,ROUND(AVERAGE($E$7:G36),2),"")</f>
        <v>162.32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231</v>
      </c>
      <c r="X36" cm="1">
        <f t="array" ref="X36">_xlfn.IFS(AND(Q36=1,COUNT($E$7:G36)&gt;hcpng),F36+D36,$A$7=1," ")</f>
        <v>232</v>
      </c>
      <c r="Y36" cm="1">
        <f t="array" ref="Y36">_xlfn.IFS(AND(Q36=1,COUNT($E$7:G36)&gt;hcpng),G36+D36,$A$7=1," ")</f>
        <v>251</v>
      </c>
      <c r="Z36">
        <f t="shared" si="6"/>
        <v>30</v>
      </c>
      <c r="AA36" cm="1">
        <f t="array" ref="AA36">_xlfn.IFS(COUNTIFS(H36,"#",H35,"#"),A35,COUNTIFS(H36,2,H35,"#"),A35,$A$7=1,"")</f>
        <v>29</v>
      </c>
    </row>
    <row r="37" spans="1:27" ht="14.45" customHeight="1" x14ac:dyDescent="0.2">
      <c r="E37" s="17">
        <f>IF(COUNT(E7:E36)&gt;=1,ROUND(SUM(E7:E36)/COUNT(E7:E36),2),"")</f>
        <v>162.04</v>
      </c>
      <c r="F37" s="17">
        <f>IF(COUNT(F7:F36)&gt;=1,ROUND(SUM(F7:F36)/COUNT(F7:F36),2),"")</f>
        <v>163.46</v>
      </c>
      <c r="G37" s="17">
        <f>IF(COUNT(G7:G36)&gt;=1,ROUND(SUM(G7:G36)/COUNT(G7:G36),2),"")</f>
        <v>161.46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>X</v>
      </c>
      <c r="K47" s="30" t="str" cm="1">
        <f t="array" ref="K47">_xlfn.IFS(COUNT(E11:G11)&lt;=0,"",AND(COUNT($E$7:$G11)&gt;=hcpma,OR(E11&gt;=(C11+G75OV),F11&gt;=(C11+G75OV),G11&gt;=(C11+G75OV))),"X",10&lt;11,"")</f>
        <v>X</v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>X</v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>X</v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>X</v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>X</v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>X</v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>X</v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67" priority="2">
      <formula>MOD(ROW(),2)=0</formula>
    </cfRule>
  </conditionalFormatting>
  <conditionalFormatting sqref="E7:G36">
    <cfRule type="expression" dxfId="66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4F2B-E782-407F-BD52-45155447B8CD}">
  <dimension ref="A1:AB73"/>
  <sheetViews>
    <sheetView topLeftCell="A14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6" t="s">
        <v>169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161</v>
      </c>
      <c r="C4" s="6"/>
      <c r="D4" s="6"/>
      <c r="E4" s="6"/>
      <c r="F4" s="6"/>
      <c r="G4" s="6"/>
      <c r="W4" s="3" t="s">
        <v>33</v>
      </c>
      <c r="X4">
        <f>MAX(I7:I36)</f>
        <v>510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213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279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161</v>
      </c>
      <c r="D7" s="15" cm="1">
        <f t="array" ref="D7">_xlfn.IFS(Q7&lt;&gt;1,"",Q7=1,TRUNC((HCPB-C7)*HCPPC))</f>
        <v>62</v>
      </c>
      <c r="E7" s="13">
        <v>137</v>
      </c>
      <c r="F7" s="13">
        <v>160</v>
      </c>
      <c r="G7" s="13">
        <v>127</v>
      </c>
      <c r="H7" s="16"/>
      <c r="I7">
        <f>IF(Q7=1,SUM(E7:G7),"")</f>
        <v>424</v>
      </c>
      <c r="J7">
        <f>IF(Q7=1,TRUNC(AVERAGE(E7:G7),0),"")</f>
        <v>141</v>
      </c>
      <c r="K7" cm="1">
        <f t="array" ref="K7">_xlfn.IFS(Q7&lt;&gt;1,"",Q7=1,I7+(3*D7))</f>
        <v>610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424</v>
      </c>
      <c r="N7" cm="1">
        <f t="array" ref="N7">_xlfn.IFS(Q7=1,COUNT($E$7:G7),Q7&lt;&gt;1,"")</f>
        <v>3</v>
      </c>
      <c r="O7">
        <f>IF(Q7=1,ROUND(AVERAGE($E$7:G7),2),"")</f>
        <v>141.33000000000001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5" t="str" cm="1">
        <f t="array" ref="D8">_xlfn.IFS(Q8&lt;&gt;1,"",Q8=1,TRUNC((HCPB-C8)*HCPPC))</f>
        <v/>
      </c>
      <c r="E8" s="13"/>
      <c r="F8" s="13"/>
      <c r="G8" s="13"/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1">IF(Q8=1,SUM(E8:G8),"")</f>
        <v/>
      </c>
      <c r="J8" t="str">
        <f t="shared" ref="J8:J36" si="2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" si="3">IF(MAX(E8:G8)&lt;1,"",1)</f>
        <v/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0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5" t="str" cm="1">
        <f t="array" ref="D9">_xlfn.IFS(Q9&lt;&gt;1,"",Q9=1,TRUNC((HCPB-C9)*HCPPC))</f>
        <v/>
      </c>
      <c r="E9" s="13"/>
      <c r="F9" s="13"/>
      <c r="G9" s="13"/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1"/>
        <v/>
      </c>
      <c r="J9" t="str">
        <f t="shared" si="2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>IF(MAX(E9:G9)&lt;1,"",1)</f>
        <v/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0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161</v>
      </c>
      <c r="D10" s="15" cm="1">
        <f t="array" ref="D10">_xlfn.IFS(Q10&lt;&gt;1,"",Q10=1,TRUNC((HCPB-C10)*HCPPC))</f>
        <v>62</v>
      </c>
      <c r="E10" s="13">
        <v>152</v>
      </c>
      <c r="F10" s="13">
        <v>143</v>
      </c>
      <c r="G10" s="13">
        <v>173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468</v>
      </c>
      <c r="J10">
        <f t="shared" si="2"/>
        <v>156</v>
      </c>
      <c r="K10" cm="1">
        <f t="array" ref="K10">_xlfn.IFS(Q10&lt;&gt;1,"",Q10=1,I10+(3*D10))</f>
        <v>654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892</v>
      </c>
      <c r="N10" cm="1">
        <f t="array" ref="N10">_xlfn.IFS(Q10=1,COUNT($E$7:G10),Q10&lt;&gt;1,"")</f>
        <v>6</v>
      </c>
      <c r="O10">
        <f>IF(Q10=1,ROUND(AVERAGE($E$7:G10),2),"")</f>
        <v>148.66999999999999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161</v>
      </c>
      <c r="D11" s="15" cm="1">
        <f t="array" ref="D11">_xlfn.IFS(Q11&lt;&gt;1,"",Q11=1,TRUNC((HCPB-C11)*HCPPC))</f>
        <v>62</v>
      </c>
      <c r="E11" s="13">
        <v>126</v>
      </c>
      <c r="F11" s="13">
        <v>191</v>
      </c>
      <c r="G11" s="13">
        <v>191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508</v>
      </c>
      <c r="J11">
        <f t="shared" si="2"/>
        <v>169</v>
      </c>
      <c r="K11" cm="1">
        <f t="array" ref="K11">_xlfn.IFS(Q11&lt;&gt;1,"",Q11=1,I11+(3*D11))</f>
        <v>694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1400</v>
      </c>
      <c r="N11" cm="1">
        <f t="array" ref="N11">_xlfn.IFS(Q11=1,COUNT($E$7:G11),Q11&lt;&gt;1,"")</f>
        <v>9</v>
      </c>
      <c r="O11">
        <f>IF(Q11=1,ROUND(AVERAGE($E$7:G11),2),"")</f>
        <v>155.56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5" t="str" cm="1">
        <f t="array" ref="D12">_xlfn.IFS(Q12&lt;&gt;1,"",Q12=1,TRUNC((HCPB-C12)*HCPPC))</f>
        <v/>
      </c>
      <c r="E12" s="13"/>
      <c r="F12" s="13"/>
      <c r="G12" s="13"/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1"/>
        <v/>
      </c>
      <c r="J12" t="str">
        <f t="shared" si="2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7"/>
        <v/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0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155</v>
      </c>
      <c r="D13" s="15" cm="1">
        <f t="array" ref="D13">_xlfn.IFS(Q13&lt;&gt;1,"",Q13=1,TRUNC((HCPB-C13)*HCPPC))</f>
        <v>67</v>
      </c>
      <c r="E13" s="13">
        <v>148</v>
      </c>
      <c r="F13" s="13">
        <v>179</v>
      </c>
      <c r="G13" s="13">
        <v>163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490</v>
      </c>
      <c r="J13">
        <f t="shared" si="2"/>
        <v>163</v>
      </c>
      <c r="K13" cm="1">
        <f t="array" ref="K13">_xlfn.IFS(Q13&lt;&gt;1,"",Q13=1,I13+(3*D13))</f>
        <v>691</v>
      </c>
      <c r="L13" cm="1">
        <f t="array" ref="L13">_xlfn.IFS(Q13&lt;&gt;1,"",COUNT($E$7:G13)&lt;=hcpng,"",COUNT($E$7:G13)&gt;=hcpng,K13)</f>
        <v>691</v>
      </c>
      <c r="M13" cm="1">
        <f t="array" ref="M13">_xlfn.IFS(Q13=1,SUM($E$7:G13),Q13&lt;&gt;1,"")</f>
        <v>1890</v>
      </c>
      <c r="N13" cm="1">
        <f t="array" ref="N13">_xlfn.IFS(Q13=1,COUNT($E$7:G13),Q13&lt;&gt;1,"")</f>
        <v>12</v>
      </c>
      <c r="O13">
        <f>IF(Q13=1,ROUND(AVERAGE($E$7:G13),2),"")</f>
        <v>157.5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215</v>
      </c>
      <c r="X13" cm="1">
        <f t="array" ref="X13">_xlfn.IFS(AND(Q13=1,COUNT($E$7:G13)&gt;hcpng),F13+D13,$A$7=1," ")</f>
        <v>246</v>
      </c>
      <c r="Y13" cm="1">
        <f t="array" ref="Y13">_xlfn.IFS(AND(Q13=1,COUNT($E$7:G13)&gt;hcpng),G13+D13,$A$7=1," ")</f>
        <v>230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157</v>
      </c>
      <c r="D15" s="15" cm="1">
        <f t="array" ref="D15">_xlfn.IFS(Q15&lt;&gt;1,"",Q15=1,TRUNC((HCPB-C15)*HCPPC))</f>
        <v>65</v>
      </c>
      <c r="E15" s="13">
        <v>140</v>
      </c>
      <c r="F15" s="13">
        <v>169</v>
      </c>
      <c r="G15" s="13">
        <v>170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479</v>
      </c>
      <c r="J15">
        <f t="shared" si="2"/>
        <v>159</v>
      </c>
      <c r="K15" cm="1">
        <f t="array" ref="K15">_xlfn.IFS(Q15&lt;&gt;1,"",Q15=1,I15+(3*D15))</f>
        <v>674</v>
      </c>
      <c r="L15" cm="1">
        <f t="array" ref="L15">_xlfn.IFS(Q15&lt;&gt;1,"",COUNT($E$7:G15)&lt;=hcpng,"",COUNT($E$7:G15)&gt;=hcpng,K15)</f>
        <v>674</v>
      </c>
      <c r="M15" cm="1">
        <f t="array" ref="M15">_xlfn.IFS(Q15=1,SUM($E$7:G15),Q15&lt;&gt;1,"")</f>
        <v>2369</v>
      </c>
      <c r="N15" cm="1">
        <f t="array" ref="N15">_xlfn.IFS(Q15=1,COUNT($E$7:G15),Q15&lt;&gt;1,"")</f>
        <v>15</v>
      </c>
      <c r="O15">
        <f>IF(Q15=1,ROUND(AVERAGE($E$7:G15),2),"")</f>
        <v>157.93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205</v>
      </c>
      <c r="X15" cm="1">
        <f t="array" ref="X15">_xlfn.IFS(AND(Q15=1,COUNT($E$7:G15)&gt;hcpng),F15+D15,$A$7=1," ")</f>
        <v>234</v>
      </c>
      <c r="Y15" cm="1">
        <f t="array" ref="Y15">_xlfn.IFS(AND(Q15=1,COUNT($E$7:G15)&gt;hcpng),G15+D15,$A$7=1," ")</f>
        <v>235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5" t="str" cm="1">
        <f t="array" ref="D16">_xlfn.IFS(Q16&lt;&gt;1,"",Q16=1,TRUNC((HCPB-C16)*HCPPC))</f>
        <v/>
      </c>
      <c r="E16" s="13"/>
      <c r="F16" s="13"/>
      <c r="G16" s="13"/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1"/>
        <v/>
      </c>
      <c r="J16" t="str">
        <f t="shared" si="2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7"/>
        <v/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6"/>
        <v>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5" t="str" cm="1">
        <f t="array" ref="D17">_xlfn.IFS(Q17&lt;&gt;1,"",Q17=1,TRUNC((HCPB-C17)*HCPPC))</f>
        <v/>
      </c>
      <c r="E17" s="13"/>
      <c r="F17" s="13"/>
      <c r="G17" s="13"/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1"/>
        <v/>
      </c>
      <c r="J17" t="str">
        <f t="shared" si="2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7"/>
        <v/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6"/>
        <v>0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157</v>
      </c>
      <c r="D18" s="15" cm="1">
        <f t="array" ref="D18">_xlfn.IFS(Q18&lt;&gt;1,"",Q18=1,TRUNC((HCPB-C18)*HCPPC))</f>
        <v>65</v>
      </c>
      <c r="E18" s="13">
        <v>143</v>
      </c>
      <c r="F18" s="13">
        <v>158</v>
      </c>
      <c r="G18" s="13">
        <v>139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440</v>
      </c>
      <c r="J18">
        <f t="shared" si="2"/>
        <v>146</v>
      </c>
      <c r="K18" cm="1">
        <f t="array" ref="K18">_xlfn.IFS(Q18&lt;&gt;1,"",Q18=1,I18+(3*D18))</f>
        <v>635</v>
      </c>
      <c r="L18" cm="1">
        <f t="array" ref="L18">_xlfn.IFS(Q18&lt;&gt;1,"",COUNT($E$7:G18)&lt;=hcpng,"",COUNT($E$7:G18)&gt;=hcpng,K18)</f>
        <v>635</v>
      </c>
      <c r="M18" cm="1">
        <f t="array" ref="M18">_xlfn.IFS(Q18=1,SUM($E$7:G18),Q18&lt;&gt;1,"")</f>
        <v>2809</v>
      </c>
      <c r="N18" cm="1">
        <f t="array" ref="N18">_xlfn.IFS(Q18=1,COUNT($E$7:G18),Q18&lt;&gt;1,"")</f>
        <v>18</v>
      </c>
      <c r="O18">
        <f>IF(Q18=1,ROUND(AVERAGE($E$7:G18),2),"")</f>
        <v>156.06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208</v>
      </c>
      <c r="X18" cm="1">
        <f t="array" ref="X18">_xlfn.IFS(AND(Q18=1,COUNT($E$7:G18)&gt;hcpng),F18+D18,$A$7=1," ")</f>
        <v>223</v>
      </c>
      <c r="Y18" cm="1">
        <f t="array" ref="Y18">_xlfn.IFS(AND(Q18=1,COUNT($E$7:G18)&gt;hcpng),G18+D18,$A$7=1," ")</f>
        <v>204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5" t="str" cm="1">
        <f t="array" ref="D19">_xlfn.IFS(Q19&lt;&gt;1,"",Q19=1,TRUNC((HCPB-C19)*HCPPC))</f>
        <v/>
      </c>
      <c r="E19" s="13"/>
      <c r="F19" s="13"/>
      <c r="G19" s="13"/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1"/>
        <v/>
      </c>
      <c r="J19" t="str">
        <f t="shared" si="2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7"/>
        <v/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6"/>
        <v>0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5" t="str" cm="1">
        <f t="array" ref="D20">_xlfn.IFS(Q20&lt;&gt;1,"",Q20=1,TRUNC((HCPB-C20)*HCPPC))</f>
        <v/>
      </c>
      <c r="E20" s="13"/>
      <c r="F20" s="13"/>
      <c r="G20" s="13"/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1"/>
        <v/>
      </c>
      <c r="J20" t="str">
        <f t="shared" si="2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7"/>
        <v/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6"/>
        <v>0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156</v>
      </c>
      <c r="D21" s="15" cm="1">
        <f t="array" ref="D21">_xlfn.IFS(Q21&lt;&gt;1,"",Q21=1,TRUNC((HCPB-C21)*HCPPC))</f>
        <v>66</v>
      </c>
      <c r="E21" s="13">
        <v>132</v>
      </c>
      <c r="F21" s="13">
        <v>159</v>
      </c>
      <c r="G21" s="13">
        <v>213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504</v>
      </c>
      <c r="J21">
        <f t="shared" si="2"/>
        <v>168</v>
      </c>
      <c r="K21" cm="1">
        <f t="array" ref="K21">_xlfn.IFS(Q21&lt;&gt;1,"",Q21=1,I21+(3*D21))</f>
        <v>702</v>
      </c>
      <c r="L21" cm="1">
        <f t="array" ref="L21">_xlfn.IFS(Q21&lt;&gt;1,"",COUNT($E$7:G21)&lt;=hcpng,"",COUNT($E$7:G21)&gt;=hcpng,K21)</f>
        <v>702</v>
      </c>
      <c r="M21" cm="1">
        <f t="array" ref="M21">_xlfn.IFS(Q21=1,SUM($E$7:G21),Q21&lt;&gt;1,"")</f>
        <v>3313</v>
      </c>
      <c r="N21" cm="1">
        <f t="array" ref="N21">_xlfn.IFS(Q21=1,COUNT($E$7:G21),Q21&lt;&gt;1,"")</f>
        <v>21</v>
      </c>
      <c r="O21">
        <f>IF(Q21=1,ROUND(AVERAGE($E$7:G21),2),"")</f>
        <v>157.76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cm="1">
        <f t="array" ref="S21">_xlfn.IFS(E21=$X$5,E21,F21=$X$5,F21,G21=$X$5,G21,$A$7=1,"")</f>
        <v>213</v>
      </c>
      <c r="T21" t="str">
        <f t="shared" si="5"/>
        <v/>
      </c>
      <c r="U21" cm="1">
        <f t="array" ref="U21">_xlfn.IFS(W21=$X$6,W21,X21=$X$6,X21,Y21=$X$6,Y21,$A$7=1,"")</f>
        <v>279</v>
      </c>
      <c r="W21" cm="1">
        <f t="array" ref="W21">_xlfn.IFS(AND(Q21=1,COUNT($E$7:G21)&gt;hcpng),E21+D21,$A$7=1," ")</f>
        <v>198</v>
      </c>
      <c r="X21" cm="1">
        <f t="array" ref="X21">_xlfn.IFS(AND(Q21=1,COUNT($E$7:G21)&gt;hcpng),F21+D21,$A$7=1," ")</f>
        <v>225</v>
      </c>
      <c r="Y21" cm="1">
        <f t="array" ref="Y21">_xlfn.IFS(AND(Q21=1,COUNT($E$7:G21)&gt;hcpng),G21+D21,$A$7=1," ")</f>
        <v>279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5" t="str" cm="1">
        <f t="array" ref="D22">_xlfn.IFS(Q22&lt;&gt;1,"",Q22=1,TRUNC((HCPB-C22)*HCPPC))</f>
        <v/>
      </c>
      <c r="E22" s="13"/>
      <c r="F22" s="13"/>
      <c r="G22" s="13"/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1"/>
        <v/>
      </c>
      <c r="J22" t="str">
        <f t="shared" si="2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7"/>
        <v/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6"/>
        <v>0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157</v>
      </c>
      <c r="D23" s="15" cm="1">
        <f t="array" ref="D23">_xlfn.IFS(Q23&lt;&gt;1,"",Q23=1,TRUNC((HCPB-C23)*HCPPC))</f>
        <v>65</v>
      </c>
      <c r="E23" s="13">
        <v>136</v>
      </c>
      <c r="F23" s="13">
        <v>121</v>
      </c>
      <c r="G23" s="13">
        <v>117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374</v>
      </c>
      <c r="J23">
        <f t="shared" si="2"/>
        <v>124</v>
      </c>
      <c r="K23" cm="1">
        <f t="array" ref="K23">_xlfn.IFS(Q23&lt;&gt;1,"",Q23=1,I23+(3*D23))</f>
        <v>569</v>
      </c>
      <c r="L23" cm="1">
        <f t="array" ref="L23">_xlfn.IFS(Q23&lt;&gt;1,"",COUNT($E$7:G23)&lt;=hcpng,"",COUNT($E$7:G23)&gt;=hcpng,K23)</f>
        <v>569</v>
      </c>
      <c r="M23" cm="1">
        <f t="array" ref="M23">_xlfn.IFS(Q23=1,SUM($E$7:G23),Q23&lt;&gt;1,"")</f>
        <v>3687</v>
      </c>
      <c r="N23" cm="1">
        <f t="array" ref="N23">_xlfn.IFS(Q23=1,COUNT($E$7:G23),Q23&lt;&gt;1,"")</f>
        <v>24</v>
      </c>
      <c r="O23">
        <f>IF(Q23=1,ROUND(AVERAGE($E$7:G23),2),"")</f>
        <v>153.63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201</v>
      </c>
      <c r="X23" cm="1">
        <f t="array" ref="X23">_xlfn.IFS(AND(Q23=1,COUNT($E$7:G23)&gt;hcpng),F23+D23,$A$7=1," ")</f>
        <v>186</v>
      </c>
      <c r="Y23" cm="1">
        <f t="array" ref="Y23">_xlfn.IFS(AND(Q23=1,COUNT($E$7:G23)&gt;hcpng),G23+D23,$A$7=1," ")</f>
        <v>182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153</v>
      </c>
      <c r="D24" s="15" cm="1">
        <f t="array" ref="D24">_xlfn.IFS(Q24&lt;&gt;1,"",Q24=1,TRUNC((HCPB-C24)*HCPPC))</f>
        <v>69</v>
      </c>
      <c r="E24" s="13">
        <v>156</v>
      </c>
      <c r="F24" s="13">
        <v>185</v>
      </c>
      <c r="G24" s="13">
        <v>137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478</v>
      </c>
      <c r="J24">
        <f t="shared" si="2"/>
        <v>159</v>
      </c>
      <c r="K24" cm="1">
        <f t="array" ref="K24">_xlfn.IFS(Q24&lt;&gt;1,"",Q24=1,I24+(3*D24))</f>
        <v>685</v>
      </c>
      <c r="L24" cm="1">
        <f t="array" ref="L24">_xlfn.IFS(Q24&lt;&gt;1,"",COUNT($E$7:G24)&lt;=hcpng,"",COUNT($E$7:G24)&gt;=hcpng,K24)</f>
        <v>685</v>
      </c>
      <c r="M24" cm="1">
        <f t="array" ref="M24">_xlfn.IFS(Q24=1,SUM($E$7:G24),Q24&lt;&gt;1,"")</f>
        <v>4165</v>
      </c>
      <c r="N24" cm="1">
        <f t="array" ref="N24">_xlfn.IFS(Q24=1,COUNT($E$7:G24),Q24&lt;&gt;1,"")</f>
        <v>27</v>
      </c>
      <c r="O24">
        <f>IF(Q24=1,ROUND(AVERAGE($E$7:G24),2),"")</f>
        <v>154.26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225</v>
      </c>
      <c r="X24" cm="1">
        <f t="array" ref="X24">_xlfn.IFS(AND(Q24=1,COUNT($E$7:G24)&gt;hcpng),F24+D24,$A$7=1," ")</f>
        <v>254</v>
      </c>
      <c r="Y24" cm="1">
        <f t="array" ref="Y24">_xlfn.IFS(AND(Q24=1,COUNT($E$7:G24)&gt;hcpng),G24+D24,$A$7=1," ")</f>
        <v>206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154</v>
      </c>
      <c r="D25" s="15" cm="1">
        <f t="array" ref="D25">_xlfn.IFS(Q25&lt;&gt;1,"",Q25=1,TRUNC((HCPB-C25)*HCPPC))</f>
        <v>68</v>
      </c>
      <c r="E25" s="13">
        <v>167</v>
      </c>
      <c r="F25" s="13">
        <v>166</v>
      </c>
      <c r="G25" s="13">
        <v>164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1"/>
        <v>497</v>
      </c>
      <c r="J25">
        <f t="shared" si="2"/>
        <v>165</v>
      </c>
      <c r="K25" cm="1">
        <f t="array" ref="K25">_xlfn.IFS(Q25&lt;&gt;1,"",Q25=1,I25+(3*D25))</f>
        <v>701</v>
      </c>
      <c r="L25" cm="1">
        <f t="array" ref="L25">_xlfn.IFS(Q25&lt;&gt;1,"",COUNT($E$7:G25)&lt;=hcpng,"",COUNT($E$7:G25)&gt;=hcpng,K25)</f>
        <v>701</v>
      </c>
      <c r="M25" cm="1">
        <f t="array" ref="M25">_xlfn.IFS(Q25=1,SUM($E$7:G25),Q25&lt;&gt;1,"")</f>
        <v>4662</v>
      </c>
      <c r="N25" cm="1">
        <f t="array" ref="N25">_xlfn.IFS(Q25=1,COUNT($E$7:G25),Q25&lt;&gt;1,"")</f>
        <v>30</v>
      </c>
      <c r="O25">
        <f>IF(Q25=1,ROUND(AVERAGE($E$7:G25),2),"")</f>
        <v>155.4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235</v>
      </c>
      <c r="X25" cm="1">
        <f t="array" ref="X25">_xlfn.IFS(AND(Q25=1,COUNT($E$7:G25)&gt;hcpng),F25+D25,$A$7=1," ")</f>
        <v>234</v>
      </c>
      <c r="Y25" cm="1">
        <f t="array" ref="Y25">_xlfn.IFS(AND(Q25=1,COUNT($E$7:G25)&gt;hcpng),G25+D25,$A$7=1," ")</f>
        <v>232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155</v>
      </c>
      <c r="D26" s="15" cm="1">
        <f t="array" ref="D26">_xlfn.IFS(Q26&lt;&gt;1,"",Q26=1,TRUNC((HCPB-C26)*HCPPC))</f>
        <v>67</v>
      </c>
      <c r="E26" s="13">
        <v>135</v>
      </c>
      <c r="F26" s="13">
        <v>109</v>
      </c>
      <c r="G26" s="13">
        <v>207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451</v>
      </c>
      <c r="J26">
        <f t="shared" si="2"/>
        <v>150</v>
      </c>
      <c r="K26" cm="1">
        <f t="array" ref="K26">_xlfn.IFS(Q26&lt;&gt;1,"",Q26=1,I26+(3*D26))</f>
        <v>652</v>
      </c>
      <c r="L26" cm="1">
        <f t="array" ref="L26">_xlfn.IFS(Q26&lt;&gt;1,"",COUNT($E$7:G26)&lt;=hcpng,"",COUNT($E$7:G26)&gt;=hcpng,K26)</f>
        <v>652</v>
      </c>
      <c r="M26" cm="1">
        <f t="array" ref="M26">_xlfn.IFS(Q26=1,SUM($E$7:G26),Q26&lt;&gt;1,"")</f>
        <v>5113</v>
      </c>
      <c r="N26" cm="1">
        <f t="array" ref="N26">_xlfn.IFS(Q26=1,COUNT($E$7:G26),Q26&lt;&gt;1,"")</f>
        <v>33</v>
      </c>
      <c r="O26">
        <f>IF(Q26=1,ROUND(AVERAGE($E$7:G26),2),"")</f>
        <v>154.94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202</v>
      </c>
      <c r="X26" cm="1">
        <f t="array" ref="X26">_xlfn.IFS(AND(Q26=1,COUNT($E$7:G26)&gt;hcpng),F26+D26,$A$7=1," ")</f>
        <v>176</v>
      </c>
      <c r="Y26" cm="1">
        <f t="array" ref="Y26">_xlfn.IFS(AND(Q26=1,COUNT($E$7:G26)&gt;hcpng),G26+D26,$A$7=1," ")</f>
        <v>274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154</v>
      </c>
      <c r="D27" s="15" cm="1">
        <f t="array" ref="D27">_xlfn.IFS(Q27&lt;&gt;1,"",Q27=1,TRUNC((HCPB-C27)*HCPPC))</f>
        <v>68</v>
      </c>
      <c r="E27" s="13">
        <v>157</v>
      </c>
      <c r="F27" s="13">
        <v>116</v>
      </c>
      <c r="G27" s="13">
        <v>105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378</v>
      </c>
      <c r="J27">
        <f t="shared" si="2"/>
        <v>126</v>
      </c>
      <c r="K27" cm="1">
        <f t="array" ref="K27">_xlfn.IFS(Q27&lt;&gt;1,"",Q27=1,I27+(3*D27))</f>
        <v>582</v>
      </c>
      <c r="L27" cm="1">
        <f t="array" ref="L27">_xlfn.IFS(Q27&lt;&gt;1,"",COUNT($E$7:G27)&lt;=hcpng,"",COUNT($E$7:G27)&gt;=hcpng,K27)</f>
        <v>582</v>
      </c>
      <c r="M27" cm="1">
        <f t="array" ref="M27">_xlfn.IFS(Q27=1,SUM($E$7:G27),Q27&lt;&gt;1,"")</f>
        <v>5491</v>
      </c>
      <c r="N27" cm="1">
        <f t="array" ref="N27">_xlfn.IFS(Q27=1,COUNT($E$7:G27),Q27&lt;&gt;1,"")</f>
        <v>36</v>
      </c>
      <c r="O27">
        <f>IF(Q27=1,ROUND(AVERAGE($E$7:G27),2),"")</f>
        <v>152.53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225</v>
      </c>
      <c r="X27" cm="1">
        <f t="array" ref="X27">_xlfn.IFS(AND(Q27=1,COUNT($E$7:G27)&gt;hcpng),F27+D27,$A$7=1," ")</f>
        <v>184</v>
      </c>
      <c r="Y27" cm="1">
        <f t="array" ref="Y27">_xlfn.IFS(AND(Q27=1,COUNT($E$7:G27)&gt;hcpng),G27+D27,$A$7=1," ")</f>
        <v>173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152</v>
      </c>
      <c r="D28" s="15" cm="1">
        <f t="array" ref="D28">_xlfn.IFS(Q28&lt;&gt;1,"",Q28=1,TRUNC((HCPB-C28)*HCPPC))</f>
        <v>70</v>
      </c>
      <c r="E28" s="13">
        <v>154</v>
      </c>
      <c r="F28" s="13">
        <v>160</v>
      </c>
      <c r="G28" s="13">
        <v>114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428</v>
      </c>
      <c r="J28">
        <f t="shared" si="2"/>
        <v>142</v>
      </c>
      <c r="K28" cm="1">
        <f t="array" ref="K28">_xlfn.IFS(Q28&lt;&gt;1,"",Q28=1,I28+(3*D28))</f>
        <v>638</v>
      </c>
      <c r="L28" cm="1">
        <f t="array" ref="L28">_xlfn.IFS(Q28&lt;&gt;1,"",COUNT($E$7:G28)&lt;=hcpng,"",COUNT($E$7:G28)&gt;=hcpng,K28)</f>
        <v>638</v>
      </c>
      <c r="M28" cm="1">
        <f t="array" ref="M28">_xlfn.IFS(Q28=1,SUM($E$7:G28),Q28&lt;&gt;1,"")</f>
        <v>5919</v>
      </c>
      <c r="N28" cm="1">
        <f t="array" ref="N28">_xlfn.IFS(Q28=1,COUNT($E$7:G28),Q28&lt;&gt;1,"")</f>
        <v>39</v>
      </c>
      <c r="O28">
        <f>IF(Q28=1,ROUND(AVERAGE($E$7:G28),2),"")</f>
        <v>151.77000000000001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224</v>
      </c>
      <c r="X28" cm="1">
        <f t="array" ref="X28">_xlfn.IFS(AND(Q28=1,COUNT($E$7:G28)&gt;hcpng),F28+D28,$A$7=1," ")</f>
        <v>230</v>
      </c>
      <c r="Y28" cm="1">
        <f t="array" ref="Y28">_xlfn.IFS(AND(Q28=1,COUNT($E$7:G28)&gt;hcpng),G28+D28,$A$7=1," ")</f>
        <v>184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151</v>
      </c>
      <c r="D29" s="15" cm="1">
        <f t="array" ref="D29">_xlfn.IFS(Q29&lt;&gt;1,"",Q29=1,TRUNC((HCPB-C29)*HCPPC))</f>
        <v>71</v>
      </c>
      <c r="E29" s="13">
        <v>141</v>
      </c>
      <c r="F29" s="13">
        <v>158</v>
      </c>
      <c r="G29" s="13">
        <v>121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420</v>
      </c>
      <c r="J29">
        <f t="shared" si="2"/>
        <v>140</v>
      </c>
      <c r="K29" cm="1">
        <f t="array" ref="K29">_xlfn.IFS(Q29&lt;&gt;1,"",Q29=1,I29+(3*D29))</f>
        <v>633</v>
      </c>
      <c r="L29" cm="1">
        <f t="array" ref="L29">_xlfn.IFS(Q29&lt;&gt;1,"",COUNT($E$7:G29)&lt;=hcpng,"",COUNT($E$7:G29)&gt;=hcpng,K29)</f>
        <v>633</v>
      </c>
      <c r="M29" cm="1">
        <f t="array" ref="M29">_xlfn.IFS(Q29=1,SUM($E$7:G29),Q29&lt;&gt;1,"")</f>
        <v>6339</v>
      </c>
      <c r="N29" cm="1">
        <f t="array" ref="N29">_xlfn.IFS(Q29=1,COUNT($E$7:G29),Q29&lt;&gt;1,"")</f>
        <v>42</v>
      </c>
      <c r="O29">
        <f>IF(Q29=1,ROUND(AVERAGE($E$7:G29),2),"")</f>
        <v>150.93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212</v>
      </c>
      <c r="X29" cm="1">
        <f t="array" ref="X29">_xlfn.IFS(AND(Q29=1,COUNT($E$7:G29)&gt;hcpng),F29+D29,$A$7=1," ")</f>
        <v>229</v>
      </c>
      <c r="Y29" cm="1">
        <f t="array" ref="Y29">_xlfn.IFS(AND(Q29=1,COUNT($E$7:G29)&gt;hcpng),G29+D29,$A$7=1," ")</f>
        <v>192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150</v>
      </c>
      <c r="D30" s="15" cm="1">
        <f t="array" ref="D30">_xlfn.IFS(Q30&lt;&gt;1,"",Q30=1,TRUNC((HCPB-C30)*HCPPC))</f>
        <v>72</v>
      </c>
      <c r="E30" s="13">
        <v>173</v>
      </c>
      <c r="F30" s="13">
        <v>133</v>
      </c>
      <c r="G30" s="13">
        <v>140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446</v>
      </c>
      <c r="J30">
        <f t="shared" si="2"/>
        <v>148</v>
      </c>
      <c r="K30" cm="1">
        <f t="array" ref="K30">_xlfn.IFS(Q30&lt;&gt;1,"",Q30=1,I30+(3*D30))</f>
        <v>662</v>
      </c>
      <c r="L30" cm="1">
        <f t="array" ref="L30">_xlfn.IFS(Q30&lt;&gt;1,"",COUNT($E$7:G30)&lt;=hcpng,"",COUNT($E$7:G30)&gt;=hcpng,K30)</f>
        <v>662</v>
      </c>
      <c r="M30" cm="1">
        <f t="array" ref="M30">_xlfn.IFS(Q30=1,SUM($E$7:G30),Q30&lt;&gt;1,"")</f>
        <v>6785</v>
      </c>
      <c r="N30" cm="1">
        <f t="array" ref="N30">_xlfn.IFS(Q30=1,COUNT($E$7:G30),Q30&lt;&gt;1,"")</f>
        <v>45</v>
      </c>
      <c r="O30">
        <f>IF(Q30=1,ROUND(AVERAGE($E$7:G30),2),"")</f>
        <v>150.78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245</v>
      </c>
      <c r="X30" cm="1">
        <f t="array" ref="X30">_xlfn.IFS(AND(Q30=1,COUNT($E$7:G30)&gt;hcpng),F30+D30,$A$7=1," ")</f>
        <v>205</v>
      </c>
      <c r="Y30" cm="1">
        <f t="array" ref="Y30">_xlfn.IFS(AND(Q30=1,COUNT($E$7:G30)&gt;hcpng),G30+D30,$A$7=1," ")</f>
        <v>212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150</v>
      </c>
      <c r="D31" s="15" cm="1">
        <f t="array" ref="D31">_xlfn.IFS(Q31&lt;&gt;1,"",Q31=1,TRUNC((HCPB-C31)*HCPPC))</f>
        <v>72</v>
      </c>
      <c r="E31" s="13">
        <v>158</v>
      </c>
      <c r="F31" s="13">
        <v>159</v>
      </c>
      <c r="G31" s="13">
        <v>115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432</v>
      </c>
      <c r="J31">
        <f t="shared" si="2"/>
        <v>144</v>
      </c>
      <c r="K31" cm="1">
        <f t="array" ref="K31">_xlfn.IFS(Q31&lt;&gt;1,"",Q31=1,I31+(3*D31))</f>
        <v>648</v>
      </c>
      <c r="L31" cm="1">
        <f t="array" ref="L31">_xlfn.IFS(Q31&lt;&gt;1,"",COUNT($E$7:G31)&lt;=hcpng,"",COUNT($E$7:G31)&gt;=hcpng,K31)</f>
        <v>648</v>
      </c>
      <c r="M31" cm="1">
        <f t="array" ref="M31">_xlfn.IFS(Q31=1,SUM($E$7:G31),Q31&lt;&gt;1,"")</f>
        <v>7217</v>
      </c>
      <c r="N31" cm="1">
        <f t="array" ref="N31">_xlfn.IFS(Q31=1,COUNT($E$7:G31),Q31&lt;&gt;1,"")</f>
        <v>48</v>
      </c>
      <c r="O31">
        <f>IF(Q31=1,ROUND(AVERAGE($E$7:G31),2),"")</f>
        <v>150.35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230</v>
      </c>
      <c r="X31" cm="1">
        <f t="array" ref="X31">_xlfn.IFS(AND(Q31=1,COUNT($E$7:G31)&gt;hcpng),F31+D31,$A$7=1," ")</f>
        <v>231</v>
      </c>
      <c r="Y31" cm="1">
        <f t="array" ref="Y31">_xlfn.IFS(AND(Q31=1,COUNT($E$7:G31)&gt;hcpng),G31+D31,$A$7=1," ")</f>
        <v>187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150</v>
      </c>
      <c r="D32" s="15" cm="1">
        <f t="array" ref="D32">_xlfn.IFS(Q32&lt;&gt;1,"",Q32=1,TRUNC((HCPB-C32)*HCPPC))</f>
        <v>72</v>
      </c>
      <c r="E32" s="13">
        <v>160</v>
      </c>
      <c r="F32" s="13">
        <v>113</v>
      </c>
      <c r="G32" s="13">
        <v>159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432</v>
      </c>
      <c r="J32">
        <f t="shared" si="2"/>
        <v>144</v>
      </c>
      <c r="K32" cm="1">
        <f t="array" ref="K32">_xlfn.IFS(Q32&lt;&gt;1,"",Q32=1,I32+(3*D32))</f>
        <v>648</v>
      </c>
      <c r="L32" cm="1">
        <f t="array" ref="L32">_xlfn.IFS(Q32&lt;&gt;1,"",COUNT($E$7:G32)&lt;=hcpng,"",COUNT($E$7:G32)&gt;=hcpng,K32)</f>
        <v>648</v>
      </c>
      <c r="M32" cm="1">
        <f t="array" ref="M32">_xlfn.IFS(Q32=1,SUM($E$7:G32),Q32&lt;&gt;1,"")</f>
        <v>7649</v>
      </c>
      <c r="N32" cm="1">
        <f t="array" ref="N32">_xlfn.IFS(Q32=1,COUNT($E$7:G32),Q32&lt;&gt;1,"")</f>
        <v>51</v>
      </c>
      <c r="O32">
        <f>IF(Q32=1,ROUND(AVERAGE($E$7:G32),2),"")</f>
        <v>149.97999999999999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232</v>
      </c>
      <c r="X32" cm="1">
        <f t="array" ref="X32">_xlfn.IFS(AND(Q32=1,COUNT($E$7:G32)&gt;hcpng),F32+D32,$A$7=1," ")</f>
        <v>185</v>
      </c>
      <c r="Y32" cm="1">
        <f t="array" ref="Y32">_xlfn.IFS(AND(Q32=1,COUNT($E$7:G32)&gt;hcpng),G32+D32,$A$7=1," ")</f>
        <v>231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149</v>
      </c>
      <c r="D33" s="15" cm="1">
        <f t="array" ref="D33">_xlfn.IFS(Q33&lt;&gt;1,"",Q33=1,TRUNC((HCPB-C33)*HCPPC))</f>
        <v>72</v>
      </c>
      <c r="E33" s="13">
        <v>121</v>
      </c>
      <c r="F33" s="13">
        <v>147</v>
      </c>
      <c r="G33" s="13">
        <v>152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420</v>
      </c>
      <c r="J33">
        <f t="shared" si="2"/>
        <v>140</v>
      </c>
      <c r="K33" cm="1">
        <f t="array" ref="K33">_xlfn.IFS(Q33&lt;&gt;1,"",Q33=1,I33+(3*D33))</f>
        <v>636</v>
      </c>
      <c r="L33" cm="1">
        <f t="array" ref="L33">_xlfn.IFS(Q33&lt;&gt;1,"",COUNT($E$7:G33)&lt;=hcpng,"",COUNT($E$7:G33)&gt;=hcpng,K33)</f>
        <v>636</v>
      </c>
      <c r="M33" cm="1">
        <f t="array" ref="M33">_xlfn.IFS(Q33=1,SUM($E$7:G33),Q33&lt;&gt;1,"")</f>
        <v>8069</v>
      </c>
      <c r="N33" cm="1">
        <f t="array" ref="N33">_xlfn.IFS(Q33=1,COUNT($E$7:G33),Q33&lt;&gt;1,"")</f>
        <v>54</v>
      </c>
      <c r="O33">
        <f>IF(Q33=1,ROUND(AVERAGE($E$7:G33),2),"")</f>
        <v>149.43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193</v>
      </c>
      <c r="X33" cm="1">
        <f t="array" ref="X33">_xlfn.IFS(AND(Q33=1,COUNT($E$7:G33)&gt;hcpng),F33+D33,$A$7=1," ")</f>
        <v>219</v>
      </c>
      <c r="Y33" cm="1">
        <f t="array" ref="Y33">_xlfn.IFS(AND(Q33=1,COUNT($E$7:G33)&gt;hcpng),G33+D33,$A$7=1," ")</f>
        <v>224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149</v>
      </c>
      <c r="D34" s="15" cm="1">
        <f t="array" ref="D34">_xlfn.IFS(Q34&lt;&gt;1,"",Q34=1,TRUNC((HCPB-C34)*HCPPC))</f>
        <v>72</v>
      </c>
      <c r="E34" s="13">
        <v>162</v>
      </c>
      <c r="F34" s="13">
        <v>180</v>
      </c>
      <c r="G34" s="13">
        <v>168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1"/>
        <v>510</v>
      </c>
      <c r="J34">
        <f t="shared" si="2"/>
        <v>170</v>
      </c>
      <c r="K34" cm="1">
        <f t="array" ref="K34">_xlfn.IFS(Q34&lt;&gt;1,"",Q34=1,I34+(3*D34))</f>
        <v>726</v>
      </c>
      <c r="L34" cm="1">
        <f t="array" ref="L34">_xlfn.IFS(Q34&lt;&gt;1,"",COUNT($E$7:G34)&lt;=hcpng,"",COUNT($E$7:G34)&gt;=hcpng,K34)</f>
        <v>726</v>
      </c>
      <c r="M34" cm="1">
        <f t="array" ref="M34">_xlfn.IFS(Q34=1,SUM($E$7:G34),Q34&lt;&gt;1,"")</f>
        <v>8579</v>
      </c>
      <c r="N34" cm="1">
        <f t="array" ref="N34">_xlfn.IFS(Q34=1,COUNT($E$7:G34),Q34&lt;&gt;1,"")</f>
        <v>57</v>
      </c>
      <c r="O34">
        <f>IF(Q34=1,ROUND(AVERAGE($E$7:G34),2),"")</f>
        <v>150.51</v>
      </c>
      <c r="P34" t="str" cm="1">
        <f t="array" ref="P34">_xlfn.IFS(Q34&lt;&gt;1,"",SUM($Q$7:Q34)=1,1,SUM($Q$7:Q34)&lt;&gt;1,"")</f>
        <v/>
      </c>
      <c r="Q34">
        <f t="shared" si="7"/>
        <v>1</v>
      </c>
      <c r="R34">
        <f t="shared" si="4"/>
        <v>510</v>
      </c>
      <c r="S34" t="str" cm="1">
        <f t="array" ref="S34">_xlfn.IFS(E34=$X$5,E34,F34=$X$5,F34,G34=$X$5,G34,$A$7=1,"")</f>
        <v/>
      </c>
      <c r="T34">
        <f t="shared" si="5"/>
        <v>726</v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234</v>
      </c>
      <c r="X34" cm="1">
        <f t="array" ref="X34">_xlfn.IFS(AND(Q34=1,COUNT($E$7:G34)&gt;hcpng),F34+D34,$A$7=1," ")</f>
        <v>252</v>
      </c>
      <c r="Y34" cm="1">
        <f t="array" ref="Y34">_xlfn.IFS(AND(Q34=1,COUNT($E$7:G34)&gt;hcpng),G34+D34,$A$7=1," ")</f>
        <v>240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150</v>
      </c>
      <c r="D35" s="15" cm="1">
        <f t="array" ref="D35">_xlfn.IFS(Q35&lt;&gt;1,"",Q35=1,TRUNC((HCPB-C35)*HCPPC))</f>
        <v>72</v>
      </c>
      <c r="E35" s="13">
        <v>106</v>
      </c>
      <c r="F35" s="13">
        <v>147</v>
      </c>
      <c r="G35" s="13">
        <v>157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410</v>
      </c>
      <c r="J35">
        <f t="shared" si="2"/>
        <v>136</v>
      </c>
      <c r="K35" cm="1">
        <f t="array" ref="K35">_xlfn.IFS(Q35&lt;&gt;1,"",Q35=1,I35+(3*D35))</f>
        <v>626</v>
      </c>
      <c r="L35" cm="1">
        <f t="array" ref="L35">_xlfn.IFS(Q35&lt;&gt;1,"",COUNT($E$7:G35)&lt;=hcpng,"",COUNT($E$7:G35)&gt;=hcpng,K35)</f>
        <v>626</v>
      </c>
      <c r="M35" cm="1">
        <f t="array" ref="M35">_xlfn.IFS(Q35=1,SUM($E$7:G35),Q35&lt;&gt;1,"")</f>
        <v>8989</v>
      </c>
      <c r="N35" cm="1">
        <f t="array" ref="N35">_xlfn.IFS(Q35=1,COUNT($E$7:G35),Q35&lt;&gt;1,"")</f>
        <v>60</v>
      </c>
      <c r="O35">
        <f>IF(Q35=1,ROUND(AVERAGE($E$7:G35),2),"")</f>
        <v>149.82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178</v>
      </c>
      <c r="X35" cm="1">
        <f t="array" ref="X35">_xlfn.IFS(AND(Q35=1,COUNT($E$7:G35)&gt;hcpng),F35+D35,$A$7=1," ")</f>
        <v>219</v>
      </c>
      <c r="Y35" cm="1">
        <f t="array" ref="Y35">_xlfn.IFS(AND(Q35=1,COUNT($E$7:G35)&gt;hcpng),G35+D35,$A$7=1," ")</f>
        <v>229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149</v>
      </c>
      <c r="D36" s="15" cm="1">
        <f t="array" ref="D36">_xlfn.IFS(Q36&lt;&gt;1,"",Q36=1,TRUNC((HCPB-C36)*HCPPC))</f>
        <v>72</v>
      </c>
      <c r="E36" s="13">
        <v>147</v>
      </c>
      <c r="F36" s="13">
        <v>137</v>
      </c>
      <c r="G36" s="13">
        <v>126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410</v>
      </c>
      <c r="J36">
        <f t="shared" si="2"/>
        <v>136</v>
      </c>
      <c r="K36" cm="1">
        <f t="array" ref="K36">_xlfn.IFS(Q36&lt;&gt;1,"",Q36=1,I36+(3*D36))</f>
        <v>626</v>
      </c>
      <c r="L36" cm="1">
        <f t="array" ref="L36">_xlfn.IFS(Q36&lt;&gt;1,"",COUNT($E$7:G36)&lt;=hcpng,"",COUNT($E$7:G36)&gt;=hcpng,K36)</f>
        <v>626</v>
      </c>
      <c r="M36" cm="1">
        <f t="array" ref="M36">_xlfn.IFS(Q36=1,SUM($E$7:G36),Q36&lt;&gt;1,"")</f>
        <v>9399</v>
      </c>
      <c r="N36" cm="1">
        <f t="array" ref="N36">_xlfn.IFS(Q36=1,COUNT($E$7:G36),Q36&lt;&gt;1,"")</f>
        <v>63</v>
      </c>
      <c r="O36">
        <f>IF(Q36=1,ROUND(AVERAGE($E$7:G36),2),"")</f>
        <v>149.19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219</v>
      </c>
      <c r="X36" cm="1">
        <f t="array" ref="X36">_xlfn.IFS(AND(Q36=1,COUNT($E$7:G36)&gt;hcpng),F36+D36,$A$7=1," ")</f>
        <v>209</v>
      </c>
      <c r="Y36" cm="1">
        <f t="array" ref="Y36">_xlfn.IFS(AND(Q36=1,COUNT($E$7:G36)&gt;hcpng),G36+D36,$A$7=1," ")</f>
        <v>198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145.29</v>
      </c>
      <c r="F37" s="69">
        <f>IF(COUNT(F7:F36)&gt;=1,ROUND(SUM(F7:F36)/COUNT(F7:F36),2),"")</f>
        <v>151.9</v>
      </c>
      <c r="G37" s="69">
        <f>IF(COUNT(G7:G36)&gt;=1,ROUND(SUM(G7:G36)/COUNT(G7:G36),2),"")</f>
        <v>150.38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>X</v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>X</v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65" priority="2">
      <formula>MOD(ROW(),2)=0</formula>
    </cfRule>
  </conditionalFormatting>
  <conditionalFormatting sqref="E7:G36">
    <cfRule type="expression" dxfId="64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F0854-58AA-4FBF-AC23-4B1326A0B928}">
  <sheetPr codeName="Sheet40"/>
  <dimension ref="A1:AB73"/>
  <sheetViews>
    <sheetView topLeftCell="A7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6" t="s">
        <v>171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159</v>
      </c>
      <c r="C4" s="6"/>
      <c r="D4" s="6"/>
      <c r="E4" s="6"/>
      <c r="F4" s="6"/>
      <c r="G4" s="6"/>
      <c r="W4" s="3" t="s">
        <v>33</v>
      </c>
      <c r="X4">
        <f>MAX(I7:I36)</f>
        <v>572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221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284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159</v>
      </c>
      <c r="D7" s="15" cm="1">
        <f t="array" ref="D7">_xlfn.IFS(Q7&lt;&gt;1,"",Q7=1,TRUNC((HCPB-C7)*HCPPC))</f>
        <v>63</v>
      </c>
      <c r="E7" s="13">
        <v>157</v>
      </c>
      <c r="F7" s="13">
        <v>165</v>
      </c>
      <c r="G7" s="13">
        <v>160</v>
      </c>
      <c r="H7" s="16"/>
      <c r="I7">
        <f>IF(Q7=1,SUM(E7:G7),"")</f>
        <v>482</v>
      </c>
      <c r="J7">
        <f>IF(Q7=1,TRUNC(AVERAGE(E7:G7),0),"")</f>
        <v>160</v>
      </c>
      <c r="K7" cm="1">
        <f t="array" ref="K7">_xlfn.IFS(Q7&lt;&gt;1,"",Q7=1,I7+(3*D7))</f>
        <v>671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482</v>
      </c>
      <c r="N7" cm="1">
        <f t="array" ref="N7">_xlfn.IFS(Q7=1,COUNT($E$7:G7),Q7&lt;&gt;1,"")</f>
        <v>3</v>
      </c>
      <c r="O7">
        <f>IF(Q7=1,ROUND(AVERAGE($E$7:G7),2),"")</f>
        <v>160.66999999999999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159</v>
      </c>
      <c r="D8" s="15" cm="1">
        <f t="array" ref="D8">_xlfn.IFS(Q8&lt;&gt;1,"",Q8=1,TRUNC((HCPB-C8)*HCPPC))</f>
        <v>63</v>
      </c>
      <c r="E8" s="13">
        <v>166</v>
      </c>
      <c r="F8" s="13">
        <v>158</v>
      </c>
      <c r="G8" s="13">
        <v>157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481</v>
      </c>
      <c r="J8">
        <f t="shared" ref="J8:J36" si="2">IF(Q8=1,TRUNC(AVERAGE(E8:G8),0),"")</f>
        <v>160</v>
      </c>
      <c r="K8" cm="1">
        <f t="array" ref="K8">_xlfn.IFS(Q8&lt;&gt;1,"",Q8=1,I8+(3*D8))</f>
        <v>670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963</v>
      </c>
      <c r="N8" cm="1">
        <f t="array" ref="N8">_xlfn.IFS(Q8=1,COUNT($E$7:G8),Q8&lt;&gt;1,"")</f>
        <v>6</v>
      </c>
      <c r="O8">
        <f>IF(Q8=1,ROUND(AVERAGE($E$7:G8),2),"")</f>
        <v>160.5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159</v>
      </c>
      <c r="D9" s="15" cm="1">
        <f t="array" ref="D9">_xlfn.IFS(Q9&lt;&gt;1,"",Q9=1,TRUNC((HCPB-C9)*HCPPC))</f>
        <v>63</v>
      </c>
      <c r="E9" s="13">
        <v>122</v>
      </c>
      <c r="F9" s="13">
        <v>180</v>
      </c>
      <c r="G9" s="13">
        <v>163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465</v>
      </c>
      <c r="J9">
        <f t="shared" si="2"/>
        <v>155</v>
      </c>
      <c r="K9" cm="1">
        <f t="array" ref="K9">_xlfn.IFS(Q9&lt;&gt;1,"",Q9=1,I9+(3*D9))</f>
        <v>654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1428</v>
      </c>
      <c r="N9" cm="1">
        <f t="array" ref="N9">_xlfn.IFS(Q9=1,COUNT($E$7:G9),Q9&lt;&gt;1,"")</f>
        <v>9</v>
      </c>
      <c r="O9">
        <f>IF(Q9=1,ROUND(AVERAGE($E$7:G9),2),"")</f>
        <v>158.66999999999999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158</v>
      </c>
      <c r="D10" s="15" cm="1">
        <f t="array" ref="D10">_xlfn.IFS(Q10&lt;&gt;1,"",Q10=1,TRUNC((HCPB-C10)*HCPPC))</f>
        <v>64</v>
      </c>
      <c r="E10" s="13">
        <v>212</v>
      </c>
      <c r="F10" s="13">
        <v>161</v>
      </c>
      <c r="G10" s="13">
        <v>134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507</v>
      </c>
      <c r="J10">
        <f t="shared" si="2"/>
        <v>169</v>
      </c>
      <c r="K10" cm="1">
        <f t="array" ref="K10">_xlfn.IFS(Q10&lt;&gt;1,"",Q10=1,I10+(3*D10))</f>
        <v>699</v>
      </c>
      <c r="L10" cm="1">
        <f t="array" ref="L10">_xlfn.IFS(Q10&lt;&gt;1,"",COUNT($E$7:G10)&lt;=hcpng,"",COUNT($E$7:G10)&gt;=hcpng,K10)</f>
        <v>699</v>
      </c>
      <c r="M10" cm="1">
        <f t="array" ref="M10">_xlfn.IFS(Q10=1,SUM($E$7:G10),Q10&lt;&gt;1,"")</f>
        <v>1935</v>
      </c>
      <c r="N10" cm="1">
        <f t="array" ref="N10">_xlfn.IFS(Q10=1,COUNT($E$7:G10),Q10&lt;&gt;1,"")</f>
        <v>12</v>
      </c>
      <c r="O10">
        <f>IF(Q10=1,ROUND(AVERAGE($E$7:G10),2),"")</f>
        <v>161.25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276</v>
      </c>
      <c r="X10" cm="1">
        <f t="array" ref="X10">_xlfn.IFS(AND(Q10=1,COUNT($E$7:G10)&gt;hcpng),F10+D10,$A$7=1," ")</f>
        <v>225</v>
      </c>
      <c r="Y10" cm="1">
        <f t="array" ref="Y10">_xlfn.IFS(AND(Q10=1,COUNT($E$7:G10)&gt;hcpng),G10+D10,$A$7=1," ")</f>
        <v>198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161</v>
      </c>
      <c r="D11" s="15" cm="1">
        <f t="array" ref="D11">_xlfn.IFS(Q11&lt;&gt;1,"",Q11=1,TRUNC((HCPB-C11)*HCPPC))</f>
        <v>62</v>
      </c>
      <c r="E11" s="13">
        <v>174</v>
      </c>
      <c r="F11" s="13">
        <v>129</v>
      </c>
      <c r="G11" s="13">
        <v>168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471</v>
      </c>
      <c r="J11">
        <f t="shared" si="2"/>
        <v>157</v>
      </c>
      <c r="K11" cm="1">
        <f t="array" ref="K11">_xlfn.IFS(Q11&lt;&gt;1,"",Q11=1,I11+(3*D11))</f>
        <v>657</v>
      </c>
      <c r="L11" cm="1">
        <f t="array" ref="L11">_xlfn.IFS(Q11&lt;&gt;1,"",COUNT($E$7:G11)&lt;=hcpng,"",COUNT($E$7:G11)&gt;=hcpng,K11)</f>
        <v>657</v>
      </c>
      <c r="M11" cm="1">
        <f t="array" ref="M11">_xlfn.IFS(Q11=1,SUM($E$7:G11),Q11&lt;&gt;1,"")</f>
        <v>2406</v>
      </c>
      <c r="N11" cm="1">
        <f t="array" ref="N11">_xlfn.IFS(Q11=1,COUNT($E$7:G11),Q11&lt;&gt;1,"")</f>
        <v>15</v>
      </c>
      <c r="O11">
        <f>IF(Q11=1,ROUND(AVERAGE($E$7:G11),2),"")</f>
        <v>160.4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236</v>
      </c>
      <c r="X11" cm="1">
        <f t="array" ref="X11">_xlfn.IFS(AND(Q11=1,COUNT($E$7:G11)&gt;hcpng),F11+D11,$A$7=1," ")</f>
        <v>191</v>
      </c>
      <c r="Y11" cm="1">
        <f t="array" ref="Y11">_xlfn.IFS(AND(Q11=1,COUNT($E$7:G11)&gt;hcpng),G11+D11,$A$7=1," ")</f>
        <v>230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160</v>
      </c>
      <c r="D12" s="15" cm="1">
        <f t="array" ref="D12">_xlfn.IFS(Q12&lt;&gt;1,"",Q12=1,TRUNC((HCPB-C12)*HCPPC))</f>
        <v>63</v>
      </c>
      <c r="E12" s="13">
        <v>141</v>
      </c>
      <c r="F12" s="13">
        <v>200</v>
      </c>
      <c r="G12" s="13">
        <v>125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466</v>
      </c>
      <c r="J12">
        <f t="shared" si="2"/>
        <v>155</v>
      </c>
      <c r="K12" cm="1">
        <f t="array" ref="K12">_xlfn.IFS(Q12&lt;&gt;1,"",Q12=1,I12+(3*D12))</f>
        <v>655</v>
      </c>
      <c r="L12" cm="1">
        <f t="array" ref="L12">_xlfn.IFS(Q12&lt;&gt;1,"",COUNT($E$7:G12)&lt;=hcpng,"",COUNT($E$7:G12)&gt;=hcpng,K12)</f>
        <v>655</v>
      </c>
      <c r="M12" cm="1">
        <f t="array" ref="M12">_xlfn.IFS(Q12=1,SUM($E$7:G12),Q12&lt;&gt;1,"")</f>
        <v>2872</v>
      </c>
      <c r="N12" cm="1">
        <f t="array" ref="N12">_xlfn.IFS(Q12=1,COUNT($E$7:G12),Q12&lt;&gt;1,"")</f>
        <v>18</v>
      </c>
      <c r="O12">
        <f>IF(Q12=1,ROUND(AVERAGE($E$7:G12),2),"")</f>
        <v>159.56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204</v>
      </c>
      <c r="X12" cm="1">
        <f t="array" ref="X12">_xlfn.IFS(AND(Q12=1,COUNT($E$7:G12)&gt;hcpng),F12+D12,$A$7=1," ")</f>
        <v>263</v>
      </c>
      <c r="Y12" cm="1">
        <f t="array" ref="Y12">_xlfn.IFS(AND(Q12=1,COUNT($E$7:G12)&gt;hcpng),G12+D12,$A$7=1," ")</f>
        <v>188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159</v>
      </c>
      <c r="D13" s="15" cm="1">
        <f t="array" ref="D13">_xlfn.IFS(Q13&lt;&gt;1,"",Q13=1,TRUNC((HCPB-C13)*HCPPC))</f>
        <v>63</v>
      </c>
      <c r="E13" s="13">
        <v>221</v>
      </c>
      <c r="F13" s="13">
        <v>170</v>
      </c>
      <c r="G13" s="13">
        <v>181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1"/>
        <v>572</v>
      </c>
      <c r="J13">
        <f t="shared" si="2"/>
        <v>190</v>
      </c>
      <c r="K13" cm="1">
        <f t="array" ref="K13">_xlfn.IFS(Q13&lt;&gt;1,"",Q13=1,I13+(3*D13))</f>
        <v>761</v>
      </c>
      <c r="L13" cm="1">
        <f t="array" ref="L13">_xlfn.IFS(Q13&lt;&gt;1,"",COUNT($E$7:G13)&lt;=hcpng,"",COUNT($E$7:G13)&gt;=hcpng,K13)</f>
        <v>761</v>
      </c>
      <c r="M13" cm="1">
        <f t="array" ref="M13">_xlfn.IFS(Q13=1,SUM($E$7:G13),Q13&lt;&gt;1,"")</f>
        <v>3444</v>
      </c>
      <c r="N13" cm="1">
        <f t="array" ref="N13">_xlfn.IFS(Q13=1,COUNT($E$7:G13),Q13&lt;&gt;1,"")</f>
        <v>21</v>
      </c>
      <c r="O13">
        <f>IF(Q13=1,ROUND(AVERAGE($E$7:G13),2),"")</f>
        <v>164</v>
      </c>
      <c r="P13" t="str" cm="1">
        <f t="array" ref="P13">_xlfn.IFS(Q13&lt;&gt;1,"",SUM($Q$7:Q13)=1,1,SUM($Q$7:Q13)&lt;&gt;1,"")</f>
        <v/>
      </c>
      <c r="Q13">
        <f t="shared" si="7"/>
        <v>1</v>
      </c>
      <c r="R13">
        <f t="shared" si="4"/>
        <v>572</v>
      </c>
      <c r="S13" cm="1">
        <f t="array" ref="S13">_xlfn.IFS(E13=$X$5,E13,F13=$X$5,F13,G13=$X$5,G13,$A$7=1,"")</f>
        <v>221</v>
      </c>
      <c r="T13">
        <f t="shared" si="5"/>
        <v>761</v>
      </c>
      <c r="U13" cm="1">
        <f t="array" ref="U13">_xlfn.IFS(W13=$X$6,W13,X13=$X$6,X13,Y13=$X$6,Y13,$A$7=1,"")</f>
        <v>284</v>
      </c>
      <c r="W13" cm="1">
        <f t="array" ref="W13">_xlfn.IFS(AND(Q13=1,COUNT($E$7:G13)&gt;hcpng),E13+D13,$A$7=1," ")</f>
        <v>284</v>
      </c>
      <c r="X13" cm="1">
        <f t="array" ref="X13">_xlfn.IFS(AND(Q13=1,COUNT($E$7:G13)&gt;hcpng),F13+D13,$A$7=1," ")</f>
        <v>233</v>
      </c>
      <c r="Y13" cm="1">
        <f t="array" ref="Y13">_xlfn.IFS(AND(Q13=1,COUNT($E$7:G13)&gt;hcpng),G13+D13,$A$7=1," ")</f>
        <v>244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164</v>
      </c>
      <c r="D14" s="15" cm="1">
        <f t="array" ref="D14">_xlfn.IFS(Q14&lt;&gt;1,"",Q14=1,TRUNC((HCPB-C14)*HCPPC))</f>
        <v>59</v>
      </c>
      <c r="E14" s="13">
        <v>134</v>
      </c>
      <c r="F14" s="13">
        <v>159</v>
      </c>
      <c r="G14" s="13">
        <v>172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465</v>
      </c>
      <c r="J14">
        <f t="shared" si="2"/>
        <v>155</v>
      </c>
      <c r="K14" cm="1">
        <f t="array" ref="K14">_xlfn.IFS(Q14&lt;&gt;1,"",Q14=1,I14+(3*D14))</f>
        <v>642</v>
      </c>
      <c r="L14" cm="1">
        <f t="array" ref="L14">_xlfn.IFS(Q14&lt;&gt;1,"",COUNT($E$7:G14)&lt;=hcpng,"",COUNT($E$7:G14)&gt;=hcpng,K14)</f>
        <v>642</v>
      </c>
      <c r="M14" cm="1">
        <f t="array" ref="M14">_xlfn.IFS(Q14=1,SUM($E$7:G14),Q14&lt;&gt;1,"")</f>
        <v>3909</v>
      </c>
      <c r="N14" cm="1">
        <f t="array" ref="N14">_xlfn.IFS(Q14=1,COUNT($E$7:G14),Q14&lt;&gt;1,"")</f>
        <v>24</v>
      </c>
      <c r="O14">
        <f>IF(Q14=1,ROUND(AVERAGE($E$7:G14),2),"")</f>
        <v>162.88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193</v>
      </c>
      <c r="X14" cm="1">
        <f t="array" ref="X14">_xlfn.IFS(AND(Q14=1,COUNT($E$7:G14)&gt;hcpng),F14+D14,$A$7=1," ")</f>
        <v>218</v>
      </c>
      <c r="Y14" cm="1">
        <f t="array" ref="Y14">_xlfn.IFS(AND(Q14=1,COUNT($E$7:G14)&gt;hcpng),G14+D14,$A$7=1," ")</f>
        <v>231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162</v>
      </c>
      <c r="D15" s="15" cm="1">
        <f t="array" ref="D15">_xlfn.IFS(Q15&lt;&gt;1,"",Q15=1,TRUNC((HCPB-C15)*HCPPC))</f>
        <v>61</v>
      </c>
      <c r="E15" s="13">
        <v>115</v>
      </c>
      <c r="F15" s="13">
        <v>146</v>
      </c>
      <c r="G15" s="13">
        <v>181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442</v>
      </c>
      <c r="J15">
        <f t="shared" si="2"/>
        <v>147</v>
      </c>
      <c r="K15" cm="1">
        <f t="array" ref="K15">_xlfn.IFS(Q15&lt;&gt;1,"",Q15=1,I15+(3*D15))</f>
        <v>625</v>
      </c>
      <c r="L15" cm="1">
        <f t="array" ref="L15">_xlfn.IFS(Q15&lt;&gt;1,"",COUNT($E$7:G15)&lt;=hcpng,"",COUNT($E$7:G15)&gt;=hcpng,K15)</f>
        <v>625</v>
      </c>
      <c r="M15" cm="1">
        <f t="array" ref="M15">_xlfn.IFS(Q15=1,SUM($E$7:G15),Q15&lt;&gt;1,"")</f>
        <v>4351</v>
      </c>
      <c r="N15" cm="1">
        <f t="array" ref="N15">_xlfn.IFS(Q15=1,COUNT($E$7:G15),Q15&lt;&gt;1,"")</f>
        <v>27</v>
      </c>
      <c r="O15">
        <f>IF(Q15=1,ROUND(AVERAGE($E$7:G15),2),"")</f>
        <v>161.15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176</v>
      </c>
      <c r="X15" cm="1">
        <f t="array" ref="X15">_xlfn.IFS(AND(Q15=1,COUNT($E$7:G15)&gt;hcpng),F15+D15,$A$7=1," ")</f>
        <v>207</v>
      </c>
      <c r="Y15" cm="1">
        <f t="array" ref="Y15">_xlfn.IFS(AND(Q15=1,COUNT($E$7:G15)&gt;hcpng),G15+D15,$A$7=1," ")</f>
        <v>242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161</v>
      </c>
      <c r="D16" s="15" cm="1">
        <f t="array" ref="D16">_xlfn.IFS(Q16&lt;&gt;1,"",Q16=1,TRUNC((HCPB-C16)*HCPPC))</f>
        <v>62</v>
      </c>
      <c r="E16" s="13">
        <v>178</v>
      </c>
      <c r="F16" s="13">
        <v>148</v>
      </c>
      <c r="G16" s="13">
        <v>148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474</v>
      </c>
      <c r="J16">
        <f t="shared" si="2"/>
        <v>158</v>
      </c>
      <c r="K16" cm="1">
        <f t="array" ref="K16">_xlfn.IFS(Q16&lt;&gt;1,"",Q16=1,I16+(3*D16))</f>
        <v>660</v>
      </c>
      <c r="L16" cm="1">
        <f t="array" ref="L16">_xlfn.IFS(Q16&lt;&gt;1,"",COUNT($E$7:G16)&lt;=hcpng,"",COUNT($E$7:G16)&gt;=hcpng,K16)</f>
        <v>660</v>
      </c>
      <c r="M16" cm="1">
        <f t="array" ref="M16">_xlfn.IFS(Q16=1,SUM($E$7:G16),Q16&lt;&gt;1,"")</f>
        <v>4825</v>
      </c>
      <c r="N16" cm="1">
        <f t="array" ref="N16">_xlfn.IFS(Q16=1,COUNT($E$7:G16),Q16&lt;&gt;1,"")</f>
        <v>30</v>
      </c>
      <c r="O16">
        <f>IF(Q16=1,ROUND(AVERAGE($E$7:G16),2),"")</f>
        <v>160.83000000000001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240</v>
      </c>
      <c r="X16" cm="1">
        <f t="array" ref="X16">_xlfn.IFS(AND(Q16=1,COUNT($E$7:G16)&gt;hcpng),F16+D16,$A$7=1," ")</f>
        <v>210</v>
      </c>
      <c r="Y16" cm="1">
        <f t="array" ref="Y16">_xlfn.IFS(AND(Q16=1,COUNT($E$7:G16)&gt;hcpng),G16+D16,$A$7=1," ")</f>
        <v>210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160</v>
      </c>
      <c r="D17" s="15" cm="1">
        <f t="array" ref="D17">_xlfn.IFS(Q17&lt;&gt;1,"",Q17=1,TRUNC((HCPB-C17)*HCPPC))</f>
        <v>63</v>
      </c>
      <c r="E17" s="13">
        <v>136</v>
      </c>
      <c r="F17" s="13">
        <v>144</v>
      </c>
      <c r="G17" s="13">
        <v>156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436</v>
      </c>
      <c r="J17">
        <f t="shared" si="2"/>
        <v>145</v>
      </c>
      <c r="K17" cm="1">
        <f t="array" ref="K17">_xlfn.IFS(Q17&lt;&gt;1,"",Q17=1,I17+(3*D17))</f>
        <v>625</v>
      </c>
      <c r="L17" cm="1">
        <f t="array" ref="L17">_xlfn.IFS(Q17&lt;&gt;1,"",COUNT($E$7:G17)&lt;=hcpng,"",COUNT($E$7:G17)&gt;=hcpng,K17)</f>
        <v>625</v>
      </c>
      <c r="M17" cm="1">
        <f t="array" ref="M17">_xlfn.IFS(Q17=1,SUM($E$7:G17),Q17&lt;&gt;1,"")</f>
        <v>5261</v>
      </c>
      <c r="N17" cm="1">
        <f t="array" ref="N17">_xlfn.IFS(Q17=1,COUNT($E$7:G17),Q17&lt;&gt;1,"")</f>
        <v>33</v>
      </c>
      <c r="O17">
        <f>IF(Q17=1,ROUND(AVERAGE($E$7:G17),2),"")</f>
        <v>159.41999999999999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199</v>
      </c>
      <c r="X17" cm="1">
        <f t="array" ref="X17">_xlfn.IFS(AND(Q17=1,COUNT($E$7:G17)&gt;hcpng),F17+D17,$A$7=1," ")</f>
        <v>207</v>
      </c>
      <c r="Y17" cm="1">
        <f t="array" ref="Y17">_xlfn.IFS(AND(Q17=1,COUNT($E$7:G17)&gt;hcpng),G17+D17,$A$7=1," ")</f>
        <v>219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5" t="str" cm="1">
        <f t="array" ref="D18">_xlfn.IFS(Q18&lt;&gt;1,"",Q18=1,TRUNC((HCPB-C18)*HCPPC))</f>
        <v/>
      </c>
      <c r="E18" s="13"/>
      <c r="F18" s="13"/>
      <c r="G18" s="13"/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1"/>
        <v/>
      </c>
      <c r="J18" t="str">
        <f t="shared" si="2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7"/>
        <v/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6"/>
        <v>0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159</v>
      </c>
      <c r="D19" s="15" cm="1">
        <f t="array" ref="D19">_xlfn.IFS(Q19&lt;&gt;1,"",Q19=1,TRUNC((HCPB-C19)*HCPPC))</f>
        <v>63</v>
      </c>
      <c r="E19" s="13">
        <v>172</v>
      </c>
      <c r="F19" s="13">
        <v>135</v>
      </c>
      <c r="G19" s="13">
        <v>131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438</v>
      </c>
      <c r="J19">
        <f t="shared" si="2"/>
        <v>146</v>
      </c>
      <c r="K19" cm="1">
        <f t="array" ref="K19">_xlfn.IFS(Q19&lt;&gt;1,"",Q19=1,I19+(3*D19))</f>
        <v>627</v>
      </c>
      <c r="L19" cm="1">
        <f t="array" ref="L19">_xlfn.IFS(Q19&lt;&gt;1,"",COUNT($E$7:G19)&lt;=hcpng,"",COUNT($E$7:G19)&gt;=hcpng,K19)</f>
        <v>627</v>
      </c>
      <c r="M19" cm="1">
        <f t="array" ref="M19">_xlfn.IFS(Q19=1,SUM($E$7:G19),Q19&lt;&gt;1,"")</f>
        <v>5699</v>
      </c>
      <c r="N19" cm="1">
        <f t="array" ref="N19">_xlfn.IFS(Q19=1,COUNT($E$7:G19),Q19&lt;&gt;1,"")</f>
        <v>36</v>
      </c>
      <c r="O19">
        <f>IF(Q19=1,ROUND(AVERAGE($E$7:G19),2),"")</f>
        <v>158.31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235</v>
      </c>
      <c r="X19" cm="1">
        <f t="array" ref="X19">_xlfn.IFS(AND(Q19=1,COUNT($E$7:G19)&gt;hcpng),F19+D19,$A$7=1," ")</f>
        <v>198</v>
      </c>
      <c r="Y19" cm="1">
        <f t="array" ref="Y19">_xlfn.IFS(AND(Q19=1,COUNT($E$7:G19)&gt;hcpng),G19+D19,$A$7=1," ")</f>
        <v>194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158</v>
      </c>
      <c r="D20" s="15" cm="1">
        <f t="array" ref="D20">_xlfn.IFS(Q20&lt;&gt;1,"",Q20=1,TRUNC((HCPB-C20)*HCPPC))</f>
        <v>64</v>
      </c>
      <c r="E20" s="13">
        <v>162</v>
      </c>
      <c r="F20" s="13">
        <v>165</v>
      </c>
      <c r="G20" s="13">
        <v>177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>#</v>
      </c>
      <c r="I20">
        <f t="shared" si="1"/>
        <v>504</v>
      </c>
      <c r="J20">
        <f t="shared" si="2"/>
        <v>168</v>
      </c>
      <c r="K20" cm="1">
        <f t="array" ref="K20">_xlfn.IFS(Q20&lt;&gt;1,"",Q20=1,I20+(3*D20))</f>
        <v>696</v>
      </c>
      <c r="L20" cm="1">
        <f t="array" ref="L20">_xlfn.IFS(Q20&lt;&gt;1,"",COUNT($E$7:G20)&lt;=hcpng,"",COUNT($E$7:G20)&gt;=hcpng,K20)</f>
        <v>696</v>
      </c>
      <c r="M20" cm="1">
        <f t="array" ref="M20">_xlfn.IFS(Q20=1,SUM($E$7:G20),Q20&lt;&gt;1,"")</f>
        <v>6203</v>
      </c>
      <c r="N20" cm="1">
        <f t="array" ref="N20">_xlfn.IFS(Q20=1,COUNT($E$7:G20),Q20&lt;&gt;1,"")</f>
        <v>39</v>
      </c>
      <c r="O20">
        <f>IF(Q20=1,ROUND(AVERAGE($E$7:G20),2),"")</f>
        <v>159.05000000000001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226</v>
      </c>
      <c r="X20" cm="1">
        <f t="array" ref="X20">_xlfn.IFS(AND(Q20=1,COUNT($E$7:G20)&gt;hcpng),F20+D20,$A$7=1," ")</f>
        <v>229</v>
      </c>
      <c r="Y20" cm="1">
        <f t="array" ref="Y20">_xlfn.IFS(AND(Q20=1,COUNT($E$7:G20)&gt;hcpng),G20+D20,$A$7=1," ")</f>
        <v>241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159</v>
      </c>
      <c r="D21" s="15" cm="1">
        <f t="array" ref="D21">_xlfn.IFS(Q21&lt;&gt;1,"",Q21=1,TRUNC((HCPB-C21)*HCPPC))</f>
        <v>63</v>
      </c>
      <c r="E21" s="13">
        <v>127</v>
      </c>
      <c r="F21" s="13">
        <v>156</v>
      </c>
      <c r="G21" s="13">
        <v>152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435</v>
      </c>
      <c r="J21">
        <f t="shared" si="2"/>
        <v>145</v>
      </c>
      <c r="K21" cm="1">
        <f t="array" ref="K21">_xlfn.IFS(Q21&lt;&gt;1,"",Q21=1,I21+(3*D21))</f>
        <v>624</v>
      </c>
      <c r="L21" cm="1">
        <f t="array" ref="L21">_xlfn.IFS(Q21&lt;&gt;1,"",COUNT($E$7:G21)&lt;=hcpng,"",COUNT($E$7:G21)&gt;=hcpng,K21)</f>
        <v>624</v>
      </c>
      <c r="M21" cm="1">
        <f t="array" ref="M21">_xlfn.IFS(Q21=1,SUM($E$7:G21),Q21&lt;&gt;1,"")</f>
        <v>6638</v>
      </c>
      <c r="N21" cm="1">
        <f t="array" ref="N21">_xlfn.IFS(Q21=1,COUNT($E$7:G21),Q21&lt;&gt;1,"")</f>
        <v>42</v>
      </c>
      <c r="O21">
        <f>IF(Q21=1,ROUND(AVERAGE($E$7:G21),2),"")</f>
        <v>158.05000000000001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190</v>
      </c>
      <c r="X21" cm="1">
        <f t="array" ref="X21">_xlfn.IFS(AND(Q21=1,COUNT($E$7:G21)&gt;hcpng),F21+D21,$A$7=1," ")</f>
        <v>219</v>
      </c>
      <c r="Y21" cm="1">
        <f t="array" ref="Y21">_xlfn.IFS(AND(Q21=1,COUNT($E$7:G21)&gt;hcpng),G21+D21,$A$7=1," ")</f>
        <v>215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158</v>
      </c>
      <c r="D22" s="15" cm="1">
        <f t="array" ref="D22">_xlfn.IFS(Q22&lt;&gt;1,"",Q22=1,TRUNC((HCPB-C22)*HCPPC))</f>
        <v>64</v>
      </c>
      <c r="E22" s="13">
        <v>164</v>
      </c>
      <c r="F22" s="13">
        <v>193</v>
      </c>
      <c r="G22" s="13">
        <v>175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>#</v>
      </c>
      <c r="I22">
        <f t="shared" si="1"/>
        <v>532</v>
      </c>
      <c r="J22">
        <f t="shared" si="2"/>
        <v>177</v>
      </c>
      <c r="K22" cm="1">
        <f t="array" ref="K22">_xlfn.IFS(Q22&lt;&gt;1,"",Q22=1,I22+(3*D22))</f>
        <v>724</v>
      </c>
      <c r="L22" cm="1">
        <f t="array" ref="L22">_xlfn.IFS(Q22&lt;&gt;1,"",COUNT($E$7:G22)&lt;=hcpng,"",COUNT($E$7:G22)&gt;=hcpng,K22)</f>
        <v>724</v>
      </c>
      <c r="M22" cm="1">
        <f t="array" ref="M22">_xlfn.IFS(Q22=1,SUM($E$7:G22),Q22&lt;&gt;1,"")</f>
        <v>7170</v>
      </c>
      <c r="N22" cm="1">
        <f t="array" ref="N22">_xlfn.IFS(Q22=1,COUNT($E$7:G22),Q22&lt;&gt;1,"")</f>
        <v>45</v>
      </c>
      <c r="O22">
        <f>IF(Q22=1,ROUND(AVERAGE($E$7:G22),2),"")</f>
        <v>159.33000000000001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228</v>
      </c>
      <c r="X22" cm="1">
        <f t="array" ref="X22">_xlfn.IFS(AND(Q22=1,COUNT($E$7:G22)&gt;hcpng),F22+D22,$A$7=1," ")</f>
        <v>257</v>
      </c>
      <c r="Y22" cm="1">
        <f t="array" ref="Y22">_xlfn.IFS(AND(Q22=1,COUNT($E$7:G22)&gt;hcpng),G22+D22,$A$7=1," ")</f>
        <v>239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159</v>
      </c>
      <c r="D23" s="15" cm="1">
        <f t="array" ref="D23">_xlfn.IFS(Q23&lt;&gt;1,"",Q23=1,TRUNC((HCPB-C23)*HCPPC))</f>
        <v>63</v>
      </c>
      <c r="E23" s="13">
        <v>156</v>
      </c>
      <c r="F23" s="13">
        <v>127</v>
      </c>
      <c r="G23" s="13">
        <v>124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407</v>
      </c>
      <c r="J23">
        <f t="shared" si="2"/>
        <v>135</v>
      </c>
      <c r="K23" cm="1">
        <f t="array" ref="K23">_xlfn.IFS(Q23&lt;&gt;1,"",Q23=1,I23+(3*D23))</f>
        <v>596</v>
      </c>
      <c r="L23" cm="1">
        <f t="array" ref="L23">_xlfn.IFS(Q23&lt;&gt;1,"",COUNT($E$7:G23)&lt;=hcpng,"",COUNT($E$7:G23)&gt;=hcpng,K23)</f>
        <v>596</v>
      </c>
      <c r="M23" cm="1">
        <f t="array" ref="M23">_xlfn.IFS(Q23=1,SUM($E$7:G23),Q23&lt;&gt;1,"")</f>
        <v>7577</v>
      </c>
      <c r="N23" cm="1">
        <f t="array" ref="N23">_xlfn.IFS(Q23=1,COUNT($E$7:G23),Q23&lt;&gt;1,"")</f>
        <v>48</v>
      </c>
      <c r="O23">
        <f>IF(Q23=1,ROUND(AVERAGE($E$7:G23),2),"")</f>
        <v>157.85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219</v>
      </c>
      <c r="X23" cm="1">
        <f t="array" ref="X23">_xlfn.IFS(AND(Q23=1,COUNT($E$7:G23)&gt;hcpng),F23+D23,$A$7=1," ")</f>
        <v>190</v>
      </c>
      <c r="Y23" cm="1">
        <f t="array" ref="Y23">_xlfn.IFS(AND(Q23=1,COUNT($E$7:G23)&gt;hcpng),G23+D23,$A$7=1," ")</f>
        <v>187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157</v>
      </c>
      <c r="D24" s="15" cm="1">
        <f t="array" ref="D24">_xlfn.IFS(Q24&lt;&gt;1,"",Q24=1,TRUNC((HCPB-C24)*HCPPC))</f>
        <v>65</v>
      </c>
      <c r="E24" s="13">
        <v>115</v>
      </c>
      <c r="F24" s="13">
        <v>111</v>
      </c>
      <c r="G24" s="13">
        <v>83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309</v>
      </c>
      <c r="J24">
        <f t="shared" si="2"/>
        <v>103</v>
      </c>
      <c r="K24" cm="1">
        <f t="array" ref="K24">_xlfn.IFS(Q24&lt;&gt;1,"",Q24=1,I24+(3*D24))</f>
        <v>504</v>
      </c>
      <c r="L24" cm="1">
        <f t="array" ref="L24">_xlfn.IFS(Q24&lt;&gt;1,"",COUNT($E$7:G24)&lt;=hcpng,"",COUNT($E$7:G24)&gt;=hcpng,K24)</f>
        <v>504</v>
      </c>
      <c r="M24" cm="1">
        <f t="array" ref="M24">_xlfn.IFS(Q24=1,SUM($E$7:G24),Q24&lt;&gt;1,"")</f>
        <v>7886</v>
      </c>
      <c r="N24" cm="1">
        <f t="array" ref="N24">_xlfn.IFS(Q24=1,COUNT($E$7:G24),Q24&lt;&gt;1,"")</f>
        <v>51</v>
      </c>
      <c r="O24">
        <f>IF(Q24=1,ROUND(AVERAGE($E$7:G24),2),"")</f>
        <v>154.63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180</v>
      </c>
      <c r="X24" cm="1">
        <f t="array" ref="X24">_xlfn.IFS(AND(Q24=1,COUNT($E$7:G24)&gt;hcpng),F24+D24,$A$7=1," ")</f>
        <v>176</v>
      </c>
      <c r="Y24" cm="1">
        <f t="array" ref="Y24">_xlfn.IFS(AND(Q24=1,COUNT($E$7:G24)&gt;hcpng),G24+D24,$A$7=1," ")</f>
        <v>148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154</v>
      </c>
      <c r="D25" s="15" cm="1">
        <f t="array" ref="D25">_xlfn.IFS(Q25&lt;&gt;1,"",Q25=1,TRUNC((HCPB-C25)*HCPPC))</f>
        <v>68</v>
      </c>
      <c r="E25" s="13">
        <v>164</v>
      </c>
      <c r="F25" s="13">
        <v>188</v>
      </c>
      <c r="G25" s="13">
        <v>145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497</v>
      </c>
      <c r="J25">
        <f t="shared" si="2"/>
        <v>165</v>
      </c>
      <c r="K25" cm="1">
        <f t="array" ref="K25">_xlfn.IFS(Q25&lt;&gt;1,"",Q25=1,I25+(3*D25))</f>
        <v>701</v>
      </c>
      <c r="L25" cm="1">
        <f t="array" ref="L25">_xlfn.IFS(Q25&lt;&gt;1,"",COUNT($E$7:G25)&lt;=hcpng,"",COUNT($E$7:G25)&gt;=hcpng,K25)</f>
        <v>701</v>
      </c>
      <c r="M25" cm="1">
        <f t="array" ref="M25">_xlfn.IFS(Q25=1,SUM($E$7:G25),Q25&lt;&gt;1,"")</f>
        <v>8383</v>
      </c>
      <c r="N25" cm="1">
        <f t="array" ref="N25">_xlfn.IFS(Q25=1,COUNT($E$7:G25),Q25&lt;&gt;1,"")</f>
        <v>54</v>
      </c>
      <c r="O25">
        <f>IF(Q25=1,ROUND(AVERAGE($E$7:G25),2),"")</f>
        <v>155.24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232</v>
      </c>
      <c r="X25" cm="1">
        <f t="array" ref="X25">_xlfn.IFS(AND(Q25=1,COUNT($E$7:G25)&gt;hcpng),F25+D25,$A$7=1," ")</f>
        <v>256</v>
      </c>
      <c r="Y25" cm="1">
        <f t="array" ref="Y25">_xlfn.IFS(AND(Q25=1,COUNT($E$7:G25)&gt;hcpng),G25+D25,$A$7=1," ")</f>
        <v>213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155</v>
      </c>
      <c r="D26" s="15" cm="1">
        <f t="array" ref="D26">_xlfn.IFS(Q26&lt;&gt;1,"",Q26=1,TRUNC((HCPB-C26)*HCPPC))</f>
        <v>67</v>
      </c>
      <c r="E26" s="13">
        <v>176</v>
      </c>
      <c r="F26" s="13">
        <v>121</v>
      </c>
      <c r="G26" s="13">
        <v>140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437</v>
      </c>
      <c r="J26">
        <f t="shared" si="2"/>
        <v>145</v>
      </c>
      <c r="K26" cm="1">
        <f t="array" ref="K26">_xlfn.IFS(Q26&lt;&gt;1,"",Q26=1,I26+(3*D26))</f>
        <v>638</v>
      </c>
      <c r="L26" cm="1">
        <f t="array" ref="L26">_xlfn.IFS(Q26&lt;&gt;1,"",COUNT($E$7:G26)&lt;=hcpng,"",COUNT($E$7:G26)&gt;=hcpng,K26)</f>
        <v>638</v>
      </c>
      <c r="M26" cm="1">
        <f t="array" ref="M26">_xlfn.IFS(Q26=1,SUM($E$7:G26),Q26&lt;&gt;1,"")</f>
        <v>8820</v>
      </c>
      <c r="N26" cm="1">
        <f t="array" ref="N26">_xlfn.IFS(Q26=1,COUNT($E$7:G26),Q26&lt;&gt;1,"")</f>
        <v>57</v>
      </c>
      <c r="O26">
        <f>IF(Q26=1,ROUND(AVERAGE($E$7:G26),2),"")</f>
        <v>154.74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243</v>
      </c>
      <c r="X26" cm="1">
        <f t="array" ref="X26">_xlfn.IFS(AND(Q26=1,COUNT($E$7:G26)&gt;hcpng),F26+D26,$A$7=1," ")</f>
        <v>188</v>
      </c>
      <c r="Y26" cm="1">
        <f t="array" ref="Y26">_xlfn.IFS(AND(Q26=1,COUNT($E$7:G26)&gt;hcpng),G26+D26,$A$7=1," ")</f>
        <v>207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154</v>
      </c>
      <c r="D27" s="15" cm="1">
        <f t="array" ref="D27">_xlfn.IFS(Q27&lt;&gt;1,"",Q27=1,TRUNC((HCPB-C27)*HCPPC))</f>
        <v>68</v>
      </c>
      <c r="E27" s="13">
        <v>103</v>
      </c>
      <c r="F27" s="13">
        <v>128</v>
      </c>
      <c r="G27" s="13">
        <v>129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360</v>
      </c>
      <c r="J27">
        <f t="shared" si="2"/>
        <v>120</v>
      </c>
      <c r="K27" cm="1">
        <f t="array" ref="K27">_xlfn.IFS(Q27&lt;&gt;1,"",Q27=1,I27+(3*D27))</f>
        <v>564</v>
      </c>
      <c r="L27" cm="1">
        <f t="array" ref="L27">_xlfn.IFS(Q27&lt;&gt;1,"",COUNT($E$7:G27)&lt;=hcpng,"",COUNT($E$7:G27)&gt;=hcpng,K27)</f>
        <v>564</v>
      </c>
      <c r="M27" cm="1">
        <f t="array" ref="M27">_xlfn.IFS(Q27=1,SUM($E$7:G27),Q27&lt;&gt;1,"")</f>
        <v>9180</v>
      </c>
      <c r="N27" cm="1">
        <f t="array" ref="N27">_xlfn.IFS(Q27=1,COUNT($E$7:G27),Q27&lt;&gt;1,"")</f>
        <v>60</v>
      </c>
      <c r="O27">
        <f>IF(Q27=1,ROUND(AVERAGE($E$7:G27),2),"")</f>
        <v>153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171</v>
      </c>
      <c r="X27" cm="1">
        <f t="array" ref="X27">_xlfn.IFS(AND(Q27=1,COUNT($E$7:G27)&gt;hcpng),F27+D27,$A$7=1," ")</f>
        <v>196</v>
      </c>
      <c r="Y27" cm="1">
        <f t="array" ref="Y27">_xlfn.IFS(AND(Q27=1,COUNT($E$7:G27)&gt;hcpng),G27+D27,$A$7=1," ")</f>
        <v>197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153</v>
      </c>
      <c r="D28" s="15" cm="1">
        <f t="array" ref="D28">_xlfn.IFS(Q28&lt;&gt;1,"",Q28=1,TRUNC((HCPB-C28)*HCPPC))</f>
        <v>69</v>
      </c>
      <c r="E28" s="13">
        <v>190</v>
      </c>
      <c r="F28" s="13">
        <v>158</v>
      </c>
      <c r="G28" s="13">
        <v>186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1"/>
        <v>534</v>
      </c>
      <c r="J28">
        <f t="shared" si="2"/>
        <v>178</v>
      </c>
      <c r="K28" cm="1">
        <f t="array" ref="K28">_xlfn.IFS(Q28&lt;&gt;1,"",Q28=1,I28+(3*D28))</f>
        <v>741</v>
      </c>
      <c r="L28" cm="1">
        <f t="array" ref="L28">_xlfn.IFS(Q28&lt;&gt;1,"",COUNT($E$7:G28)&lt;=hcpng,"",COUNT($E$7:G28)&gt;=hcpng,K28)</f>
        <v>741</v>
      </c>
      <c r="M28" cm="1">
        <f t="array" ref="M28">_xlfn.IFS(Q28=1,SUM($E$7:G28),Q28&lt;&gt;1,"")</f>
        <v>9714</v>
      </c>
      <c r="N28" cm="1">
        <f t="array" ref="N28">_xlfn.IFS(Q28=1,COUNT($E$7:G28),Q28&lt;&gt;1,"")</f>
        <v>63</v>
      </c>
      <c r="O28">
        <f>IF(Q28=1,ROUND(AVERAGE($E$7:G28),2),"")</f>
        <v>154.19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259</v>
      </c>
      <c r="X28" cm="1">
        <f t="array" ref="X28">_xlfn.IFS(AND(Q28=1,COUNT($E$7:G28)&gt;hcpng),F28+D28,$A$7=1," ")</f>
        <v>227</v>
      </c>
      <c r="Y28" cm="1">
        <f t="array" ref="Y28">_xlfn.IFS(AND(Q28=1,COUNT($E$7:G28)&gt;hcpng),G28+D28,$A$7=1," ")</f>
        <v>255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154</v>
      </c>
      <c r="D29" s="15" cm="1">
        <f t="array" ref="D29">_xlfn.IFS(Q29&lt;&gt;1,"",Q29=1,TRUNC((HCPB-C29)*HCPPC))</f>
        <v>68</v>
      </c>
      <c r="E29" s="13">
        <v>115</v>
      </c>
      <c r="F29" s="13">
        <v>177</v>
      </c>
      <c r="G29" s="13">
        <v>149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441</v>
      </c>
      <c r="J29">
        <f t="shared" si="2"/>
        <v>147</v>
      </c>
      <c r="K29" cm="1">
        <f t="array" ref="K29">_xlfn.IFS(Q29&lt;&gt;1,"",Q29=1,I29+(3*D29))</f>
        <v>645</v>
      </c>
      <c r="L29" cm="1">
        <f t="array" ref="L29">_xlfn.IFS(Q29&lt;&gt;1,"",COUNT($E$7:G29)&lt;=hcpng,"",COUNT($E$7:G29)&gt;=hcpng,K29)</f>
        <v>645</v>
      </c>
      <c r="M29" cm="1">
        <f t="array" ref="M29">_xlfn.IFS(Q29=1,SUM($E$7:G29),Q29&lt;&gt;1,"")</f>
        <v>10155</v>
      </c>
      <c r="N29" cm="1">
        <f t="array" ref="N29">_xlfn.IFS(Q29=1,COUNT($E$7:G29),Q29&lt;&gt;1,"")</f>
        <v>66</v>
      </c>
      <c r="O29">
        <f>IF(Q29=1,ROUND(AVERAGE($E$7:G29),2),"")</f>
        <v>153.86000000000001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183</v>
      </c>
      <c r="X29" cm="1">
        <f t="array" ref="X29">_xlfn.IFS(AND(Q29=1,COUNT($E$7:G29)&gt;hcpng),F29+D29,$A$7=1," ")</f>
        <v>245</v>
      </c>
      <c r="Y29" cm="1">
        <f t="array" ref="Y29">_xlfn.IFS(AND(Q29=1,COUNT($E$7:G29)&gt;hcpng),G29+D29,$A$7=1," ")</f>
        <v>217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153</v>
      </c>
      <c r="D30" s="15" cm="1">
        <f t="array" ref="D30">_xlfn.IFS(Q30&lt;&gt;1,"",Q30=1,TRUNC((HCPB-C30)*HCPPC))</f>
        <v>69</v>
      </c>
      <c r="E30" s="13">
        <v>185</v>
      </c>
      <c r="F30" s="13">
        <v>168</v>
      </c>
      <c r="G30" s="13">
        <v>123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476</v>
      </c>
      <c r="J30">
        <f t="shared" si="2"/>
        <v>158</v>
      </c>
      <c r="K30" cm="1">
        <f t="array" ref="K30">_xlfn.IFS(Q30&lt;&gt;1,"",Q30=1,I30+(3*D30))</f>
        <v>683</v>
      </c>
      <c r="L30" cm="1">
        <f t="array" ref="L30">_xlfn.IFS(Q30&lt;&gt;1,"",COUNT($E$7:G30)&lt;=hcpng,"",COUNT($E$7:G30)&gt;=hcpng,K30)</f>
        <v>683</v>
      </c>
      <c r="M30" cm="1">
        <f t="array" ref="M30">_xlfn.IFS(Q30=1,SUM($E$7:G30),Q30&lt;&gt;1,"")</f>
        <v>10631</v>
      </c>
      <c r="N30" cm="1">
        <f t="array" ref="N30">_xlfn.IFS(Q30=1,COUNT($E$7:G30),Q30&lt;&gt;1,"")</f>
        <v>69</v>
      </c>
      <c r="O30">
        <f>IF(Q30=1,ROUND(AVERAGE($E$7:G30),2),"")</f>
        <v>154.07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254</v>
      </c>
      <c r="X30" cm="1">
        <f t="array" ref="X30">_xlfn.IFS(AND(Q30=1,COUNT($E$7:G30)&gt;hcpng),F30+D30,$A$7=1," ")</f>
        <v>237</v>
      </c>
      <c r="Y30" cm="1">
        <f t="array" ref="Y30">_xlfn.IFS(AND(Q30=1,COUNT($E$7:G30)&gt;hcpng),G30+D30,$A$7=1," ")</f>
        <v>192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154</v>
      </c>
      <c r="D31" s="15" cm="1">
        <f t="array" ref="D31">_xlfn.IFS(Q31&lt;&gt;1,"",Q31=1,TRUNC((HCPB-C31)*HCPPC))</f>
        <v>68</v>
      </c>
      <c r="E31" s="13">
        <v>114</v>
      </c>
      <c r="F31" s="13">
        <v>176</v>
      </c>
      <c r="G31" s="13">
        <v>198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488</v>
      </c>
      <c r="J31">
        <f t="shared" si="2"/>
        <v>162</v>
      </c>
      <c r="K31" cm="1">
        <f t="array" ref="K31">_xlfn.IFS(Q31&lt;&gt;1,"",Q31=1,I31+(3*D31))</f>
        <v>692</v>
      </c>
      <c r="L31" cm="1">
        <f t="array" ref="L31">_xlfn.IFS(Q31&lt;&gt;1,"",COUNT($E$7:G31)&lt;=hcpng,"",COUNT($E$7:G31)&gt;=hcpng,K31)</f>
        <v>692</v>
      </c>
      <c r="M31" cm="1">
        <f t="array" ref="M31">_xlfn.IFS(Q31=1,SUM($E$7:G31),Q31&lt;&gt;1,"")</f>
        <v>11119</v>
      </c>
      <c r="N31" cm="1">
        <f t="array" ref="N31">_xlfn.IFS(Q31=1,COUNT($E$7:G31),Q31&lt;&gt;1,"")</f>
        <v>72</v>
      </c>
      <c r="O31">
        <f>IF(Q31=1,ROUND(AVERAGE($E$7:G31),2),"")</f>
        <v>154.43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182</v>
      </c>
      <c r="X31" cm="1">
        <f t="array" ref="X31">_xlfn.IFS(AND(Q31=1,COUNT($E$7:G31)&gt;hcpng),F31+D31,$A$7=1," ")</f>
        <v>244</v>
      </c>
      <c r="Y31" cm="1">
        <f t="array" ref="Y31">_xlfn.IFS(AND(Q31=1,COUNT($E$7:G31)&gt;hcpng),G31+D31,$A$7=1," ")</f>
        <v>266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154</v>
      </c>
      <c r="D32" s="15" cm="1">
        <f t="array" ref="D32">_xlfn.IFS(Q32&lt;&gt;1,"",Q32=1,TRUNC((HCPB-C32)*HCPPC))</f>
        <v>68</v>
      </c>
      <c r="E32" s="13">
        <v>152</v>
      </c>
      <c r="F32" s="13">
        <v>108</v>
      </c>
      <c r="G32" s="13">
        <v>117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377</v>
      </c>
      <c r="J32">
        <f t="shared" si="2"/>
        <v>125</v>
      </c>
      <c r="K32" cm="1">
        <f t="array" ref="K32">_xlfn.IFS(Q32&lt;&gt;1,"",Q32=1,I32+(3*D32))</f>
        <v>581</v>
      </c>
      <c r="L32" cm="1">
        <f t="array" ref="L32">_xlfn.IFS(Q32&lt;&gt;1,"",COUNT($E$7:G32)&lt;=hcpng,"",COUNT($E$7:G32)&gt;=hcpng,K32)</f>
        <v>581</v>
      </c>
      <c r="M32" cm="1">
        <f t="array" ref="M32">_xlfn.IFS(Q32=1,SUM($E$7:G32),Q32&lt;&gt;1,"")</f>
        <v>11496</v>
      </c>
      <c r="N32" cm="1">
        <f t="array" ref="N32">_xlfn.IFS(Q32=1,COUNT($E$7:G32),Q32&lt;&gt;1,"")</f>
        <v>75</v>
      </c>
      <c r="O32">
        <f>IF(Q32=1,ROUND(AVERAGE($E$7:G32),2),"")</f>
        <v>153.28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220</v>
      </c>
      <c r="X32" cm="1">
        <f t="array" ref="X32">_xlfn.IFS(AND(Q32=1,COUNT($E$7:G32)&gt;hcpng),F32+D32,$A$7=1," ")</f>
        <v>176</v>
      </c>
      <c r="Y32" cm="1">
        <f t="array" ref="Y32">_xlfn.IFS(AND(Q32=1,COUNT($E$7:G32)&gt;hcpng),G32+D32,$A$7=1," ")</f>
        <v>185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153</v>
      </c>
      <c r="D33" s="15" cm="1">
        <f t="array" ref="D33">_xlfn.IFS(Q33&lt;&gt;1,"",Q33=1,TRUNC((HCPB-C33)*HCPPC))</f>
        <v>69</v>
      </c>
      <c r="E33" s="13">
        <v>149</v>
      </c>
      <c r="F33" s="13">
        <v>134</v>
      </c>
      <c r="G33" s="13">
        <v>175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458</v>
      </c>
      <c r="J33">
        <f t="shared" si="2"/>
        <v>152</v>
      </c>
      <c r="K33" cm="1">
        <f t="array" ref="K33">_xlfn.IFS(Q33&lt;&gt;1,"",Q33=1,I33+(3*D33))</f>
        <v>665</v>
      </c>
      <c r="L33" cm="1">
        <f t="array" ref="L33">_xlfn.IFS(Q33&lt;&gt;1,"",COUNT($E$7:G33)&lt;=hcpng,"",COUNT($E$7:G33)&gt;=hcpng,K33)</f>
        <v>665</v>
      </c>
      <c r="M33" cm="1">
        <f t="array" ref="M33">_xlfn.IFS(Q33=1,SUM($E$7:G33),Q33&lt;&gt;1,"")</f>
        <v>11954</v>
      </c>
      <c r="N33" cm="1">
        <f t="array" ref="N33">_xlfn.IFS(Q33=1,COUNT($E$7:G33),Q33&lt;&gt;1,"")</f>
        <v>78</v>
      </c>
      <c r="O33">
        <f>IF(Q33=1,ROUND(AVERAGE($E$7:G33),2),"")</f>
        <v>153.26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218</v>
      </c>
      <c r="X33" cm="1">
        <f t="array" ref="X33">_xlfn.IFS(AND(Q33=1,COUNT($E$7:G33)&gt;hcpng),F33+D33,$A$7=1," ")</f>
        <v>203</v>
      </c>
      <c r="Y33" cm="1">
        <f t="array" ref="Y33">_xlfn.IFS(AND(Q33=1,COUNT($E$7:G33)&gt;hcpng),G33+D33,$A$7=1," ")</f>
        <v>244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153</v>
      </c>
      <c r="D34" s="15" cm="1">
        <f t="array" ref="D34">_xlfn.IFS(Q34&lt;&gt;1,"",Q34=1,TRUNC((HCPB-C34)*HCPPC))</f>
        <v>69</v>
      </c>
      <c r="E34" s="13">
        <v>146</v>
      </c>
      <c r="F34" s="13">
        <v>163</v>
      </c>
      <c r="G34" s="13">
        <v>135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444</v>
      </c>
      <c r="J34">
        <f t="shared" si="2"/>
        <v>148</v>
      </c>
      <c r="K34" cm="1">
        <f t="array" ref="K34">_xlfn.IFS(Q34&lt;&gt;1,"",Q34=1,I34+(3*D34))</f>
        <v>651</v>
      </c>
      <c r="L34" cm="1">
        <f t="array" ref="L34">_xlfn.IFS(Q34&lt;&gt;1,"",COUNT($E$7:G34)&lt;=hcpng,"",COUNT($E$7:G34)&gt;=hcpng,K34)</f>
        <v>651</v>
      </c>
      <c r="M34" cm="1">
        <f t="array" ref="M34">_xlfn.IFS(Q34=1,SUM($E$7:G34),Q34&lt;&gt;1,"")</f>
        <v>12398</v>
      </c>
      <c r="N34" cm="1">
        <f t="array" ref="N34">_xlfn.IFS(Q34=1,COUNT($E$7:G34),Q34&lt;&gt;1,"")</f>
        <v>81</v>
      </c>
      <c r="O34">
        <f>IF(Q34=1,ROUND(AVERAGE($E$7:G34),2),"")</f>
        <v>153.06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215</v>
      </c>
      <c r="X34" cm="1">
        <f t="array" ref="X34">_xlfn.IFS(AND(Q34=1,COUNT($E$7:G34)&gt;hcpng),F34+D34,$A$7=1," ")</f>
        <v>232</v>
      </c>
      <c r="Y34" cm="1">
        <f t="array" ref="Y34">_xlfn.IFS(AND(Q34=1,COUNT($E$7:G34)&gt;hcpng),G34+D34,$A$7=1," ")</f>
        <v>204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153</v>
      </c>
      <c r="D35" s="15" cm="1">
        <f t="array" ref="D35">_xlfn.IFS(Q35&lt;&gt;1,"",Q35=1,TRUNC((HCPB-C35)*HCPPC))</f>
        <v>69</v>
      </c>
      <c r="E35" s="13">
        <v>169</v>
      </c>
      <c r="F35" s="13">
        <v>152</v>
      </c>
      <c r="G35" s="13">
        <v>139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460</v>
      </c>
      <c r="J35">
        <f t="shared" si="2"/>
        <v>153</v>
      </c>
      <c r="K35" cm="1">
        <f t="array" ref="K35">_xlfn.IFS(Q35&lt;&gt;1,"",Q35=1,I35+(3*D35))</f>
        <v>667</v>
      </c>
      <c r="L35" cm="1">
        <f t="array" ref="L35">_xlfn.IFS(Q35&lt;&gt;1,"",COUNT($E$7:G35)&lt;=hcpng,"",COUNT($E$7:G35)&gt;=hcpng,K35)</f>
        <v>667</v>
      </c>
      <c r="M35" cm="1">
        <f t="array" ref="M35">_xlfn.IFS(Q35=1,SUM($E$7:G35),Q35&lt;&gt;1,"")</f>
        <v>12858</v>
      </c>
      <c r="N35" cm="1">
        <f t="array" ref="N35">_xlfn.IFS(Q35=1,COUNT($E$7:G35),Q35&lt;&gt;1,"")</f>
        <v>84</v>
      </c>
      <c r="O35">
        <f>IF(Q35=1,ROUND(AVERAGE($E$7:G35),2),"")</f>
        <v>153.07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238</v>
      </c>
      <c r="X35" cm="1">
        <f t="array" ref="X35">_xlfn.IFS(AND(Q35=1,COUNT($E$7:G35)&gt;hcpng),F35+D35,$A$7=1," ")</f>
        <v>221</v>
      </c>
      <c r="Y35" cm="1">
        <f t="array" ref="Y35">_xlfn.IFS(AND(Q35=1,COUNT($E$7:G35)&gt;hcpng),G35+D35,$A$7=1," ")</f>
        <v>208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153</v>
      </c>
      <c r="D36" s="15" cm="1">
        <f t="array" ref="D36">_xlfn.IFS(Q36&lt;&gt;1,"",Q36=1,TRUNC((HCPB-C36)*HCPPC))</f>
        <v>69</v>
      </c>
      <c r="E36" s="13">
        <v>156</v>
      </c>
      <c r="F36" s="13">
        <v>175</v>
      </c>
      <c r="G36" s="13">
        <v>151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482</v>
      </c>
      <c r="J36">
        <f t="shared" si="2"/>
        <v>160</v>
      </c>
      <c r="K36" cm="1">
        <f t="array" ref="K36">_xlfn.IFS(Q36&lt;&gt;1,"",Q36=1,I36+(3*D36))</f>
        <v>689</v>
      </c>
      <c r="L36" cm="1">
        <f t="array" ref="L36">_xlfn.IFS(Q36&lt;&gt;1,"",COUNT($E$7:G36)&lt;=hcpng,"",COUNT($E$7:G36)&gt;=hcpng,K36)</f>
        <v>689</v>
      </c>
      <c r="M36" cm="1">
        <f t="array" ref="M36">_xlfn.IFS(Q36=1,SUM($E$7:G36),Q36&lt;&gt;1,"")</f>
        <v>13340</v>
      </c>
      <c r="N36" cm="1">
        <f t="array" ref="N36">_xlfn.IFS(Q36=1,COUNT($E$7:G36),Q36&lt;&gt;1,"")</f>
        <v>87</v>
      </c>
      <c r="O36">
        <f>IF(Q36=1,ROUND(AVERAGE($E$7:G36),2),"")</f>
        <v>153.33000000000001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225</v>
      </c>
      <c r="X36" cm="1">
        <f t="array" ref="X36">_xlfn.IFS(AND(Q36=1,COUNT($E$7:G36)&gt;hcpng),F36+D36,$A$7=1," ")</f>
        <v>244</v>
      </c>
      <c r="Y36" cm="1">
        <f t="array" ref="Y36">_xlfn.IFS(AND(Q36=1,COUNT($E$7:G36)&gt;hcpng),G36+D36,$A$7=1," ")</f>
        <v>220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154.16999999999999</v>
      </c>
      <c r="F37" s="69">
        <f>IF(COUNT(F7:F36)&gt;=1,ROUND(SUM(F7:F36)/COUNT(F7:F36),2),"")</f>
        <v>155</v>
      </c>
      <c r="G37" s="69">
        <f>IF(COUNT(G7:G36)&gt;=1,ROUND(SUM(G7:G36)/COUNT(G7:G36),2),"")</f>
        <v>150.83000000000001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>X</v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>X</v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63" priority="2">
      <formula>MOD(ROW(),2)=0</formula>
    </cfRule>
  </conditionalFormatting>
  <conditionalFormatting sqref="E7:G36">
    <cfRule type="expression" dxfId="62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5B553-FB49-4671-8C7F-6F8AD4A98CDE}">
  <sheetPr codeName="Sheet39"/>
  <dimension ref="A1:AB73"/>
  <sheetViews>
    <sheetView topLeftCell="A10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16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133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118</v>
      </c>
      <c r="C4" s="6"/>
      <c r="D4" s="6"/>
      <c r="E4" s="6"/>
      <c r="F4" s="6"/>
      <c r="G4" s="6"/>
      <c r="W4" s="3" t="s">
        <v>33</v>
      </c>
      <c r="X4">
        <f>MAX(I7:I36)</f>
        <v>480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188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263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5" t="str" cm="1">
        <f t="array" ref="D7">_xlfn.IFS(Q7&lt;&gt;1,"",Q7=1,TRUNC((HCPB-C7)*HCPPC))</f>
        <v/>
      </c>
      <c r="E7" s="13"/>
      <c r="F7" s="13"/>
      <c r="G7" s="13"/>
      <c r="H7" s="16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118</v>
      </c>
      <c r="D8" s="15" cm="1">
        <f t="array" ref="D8">_xlfn.IFS(Q8&lt;&gt;1,"",Q8=1,TRUNC((HCPB-C8)*HCPPC))</f>
        <v>100</v>
      </c>
      <c r="E8" s="13">
        <v>130</v>
      </c>
      <c r="F8" s="13">
        <v>137</v>
      </c>
      <c r="G8" s="13">
        <v>133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400</v>
      </c>
      <c r="J8">
        <f t="shared" ref="J8:J36" si="2">IF(Q8=1,TRUNC(AVERAGE(E8:G8),0),"")</f>
        <v>133</v>
      </c>
      <c r="K8" cm="1">
        <f t="array" ref="K8">_xlfn.IFS(Q8&lt;&gt;1,"",Q8=1,I8+(3*D8))</f>
        <v>700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400</v>
      </c>
      <c r="N8" cm="1">
        <f t="array" ref="N8">_xlfn.IFS(Q8=1,COUNT($E$7:G8),Q8&lt;&gt;1,"")</f>
        <v>3</v>
      </c>
      <c r="O8">
        <f>IF(Q8=1,ROUND(AVERAGE($E$7:G8),2),"")</f>
        <v>133.33000000000001</v>
      </c>
      <c r="P8" cm="1">
        <f t="array" ref="P8">_xlfn.IFS(Q8&lt;&gt;1,"",SUM($Q$7:Q8)=1,1,SUM($Q$7:Q8)&lt;&gt;1,"")</f>
        <v>1</v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118</v>
      </c>
      <c r="D9" s="15" cm="1">
        <f t="array" ref="D9">_xlfn.IFS(Q9&lt;&gt;1,"",Q9=1,TRUNC((HCPB-C9)*HCPPC))</f>
        <v>100</v>
      </c>
      <c r="E9" s="13">
        <v>131</v>
      </c>
      <c r="F9" s="13">
        <v>168</v>
      </c>
      <c r="G9" s="13">
        <v>125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424</v>
      </c>
      <c r="J9">
        <f t="shared" si="2"/>
        <v>141</v>
      </c>
      <c r="K9" cm="1">
        <f t="array" ref="K9">_xlfn.IFS(Q9&lt;&gt;1,"",Q9=1,I9+(3*D9))</f>
        <v>724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824</v>
      </c>
      <c r="N9" cm="1">
        <f t="array" ref="N9">_xlfn.IFS(Q9=1,COUNT($E$7:G9),Q9&lt;&gt;1,"")</f>
        <v>6</v>
      </c>
      <c r="O9">
        <f>IF(Q9=1,ROUND(AVERAGE($E$7:G9),2),"")</f>
        <v>137.33000000000001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118</v>
      </c>
      <c r="D10" s="15" cm="1">
        <f t="array" ref="D10">_xlfn.IFS(Q10&lt;&gt;1,"",Q10=1,TRUNC((HCPB-C10)*HCPPC))</f>
        <v>100</v>
      </c>
      <c r="E10" s="13">
        <v>162</v>
      </c>
      <c r="F10" s="13">
        <v>163</v>
      </c>
      <c r="G10" s="13">
        <v>148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473</v>
      </c>
      <c r="J10">
        <f t="shared" si="2"/>
        <v>157</v>
      </c>
      <c r="K10" cm="1">
        <f t="array" ref="K10">_xlfn.IFS(Q10&lt;&gt;1,"",Q10=1,I10+(3*D10))</f>
        <v>773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1297</v>
      </c>
      <c r="N10" cm="1">
        <f t="array" ref="N10">_xlfn.IFS(Q10=1,COUNT($E$7:G10),Q10&lt;&gt;1,"")</f>
        <v>9</v>
      </c>
      <c r="O10">
        <f>IF(Q10=1,ROUND(AVERAGE($E$7:G10),2),"")</f>
        <v>144.11000000000001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144</v>
      </c>
      <c r="D11" s="15" cm="1">
        <f t="array" ref="D11">_xlfn.IFS(Q11&lt;&gt;1,"",Q11=1,TRUNC((HCPB-C11)*HCPPC))</f>
        <v>77</v>
      </c>
      <c r="E11" s="13">
        <v>144</v>
      </c>
      <c r="F11" s="13">
        <v>174</v>
      </c>
      <c r="G11" s="13">
        <v>145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463</v>
      </c>
      <c r="J11">
        <f t="shared" si="2"/>
        <v>154</v>
      </c>
      <c r="K11" cm="1">
        <f t="array" ref="K11">_xlfn.IFS(Q11&lt;&gt;1,"",Q11=1,I11+(3*D11))</f>
        <v>694</v>
      </c>
      <c r="L11" cm="1">
        <f t="array" ref="L11">_xlfn.IFS(Q11&lt;&gt;1,"",COUNT($E$7:G11)&lt;=hcpng,"",COUNT($E$7:G11)&gt;=hcpng,K11)</f>
        <v>694</v>
      </c>
      <c r="M11" cm="1">
        <f t="array" ref="M11">_xlfn.IFS(Q11=1,SUM($E$7:G11),Q11&lt;&gt;1,"")</f>
        <v>1760</v>
      </c>
      <c r="N11" cm="1">
        <f t="array" ref="N11">_xlfn.IFS(Q11=1,COUNT($E$7:G11),Q11&lt;&gt;1,"")</f>
        <v>12</v>
      </c>
      <c r="O11">
        <f>IF(Q11=1,ROUND(AVERAGE($E$7:G11),2),"")</f>
        <v>146.66999999999999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221</v>
      </c>
      <c r="X11" cm="1">
        <f t="array" ref="X11">_xlfn.IFS(AND(Q11=1,COUNT($E$7:G11)&gt;hcpng),F11+D11,$A$7=1," ")</f>
        <v>251</v>
      </c>
      <c r="Y11" cm="1">
        <f t="array" ref="Y11">_xlfn.IFS(AND(Q11=1,COUNT($E$7:G11)&gt;hcpng),G11+D11,$A$7=1," ")</f>
        <v>222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146</v>
      </c>
      <c r="D12" s="15" cm="1">
        <f t="array" ref="D12">_xlfn.IFS(Q12&lt;&gt;1,"",Q12=1,TRUNC((HCPB-C12)*HCPPC))</f>
        <v>75</v>
      </c>
      <c r="E12" s="13">
        <v>138</v>
      </c>
      <c r="F12" s="13">
        <v>149</v>
      </c>
      <c r="G12" s="13">
        <v>148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435</v>
      </c>
      <c r="J12">
        <f t="shared" si="2"/>
        <v>145</v>
      </c>
      <c r="K12" cm="1">
        <f t="array" ref="K12">_xlfn.IFS(Q12&lt;&gt;1,"",Q12=1,I12+(3*D12))</f>
        <v>660</v>
      </c>
      <c r="L12" cm="1">
        <f t="array" ref="L12">_xlfn.IFS(Q12&lt;&gt;1,"",COUNT($E$7:G12)&lt;=hcpng,"",COUNT($E$7:G12)&gt;=hcpng,K12)</f>
        <v>660</v>
      </c>
      <c r="M12" cm="1">
        <f t="array" ref="M12">_xlfn.IFS(Q12=1,SUM($E$7:G12),Q12&lt;&gt;1,"")</f>
        <v>2195</v>
      </c>
      <c r="N12" cm="1">
        <f t="array" ref="N12">_xlfn.IFS(Q12=1,COUNT($E$7:G12),Q12&lt;&gt;1,"")</f>
        <v>15</v>
      </c>
      <c r="O12">
        <f>IF(Q12=1,ROUND(AVERAGE($E$7:G12),2),"")</f>
        <v>146.33000000000001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213</v>
      </c>
      <c r="X12" cm="1">
        <f t="array" ref="X12">_xlfn.IFS(AND(Q12=1,COUNT($E$7:G12)&gt;hcpng),F12+D12,$A$7=1," ")</f>
        <v>224</v>
      </c>
      <c r="Y12" cm="1">
        <f t="array" ref="Y12">_xlfn.IFS(AND(Q12=1,COUNT($E$7:G12)&gt;hcpng),G12+D12,$A$7=1," ")</f>
        <v>223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146</v>
      </c>
      <c r="D13" s="15" cm="1">
        <f t="array" ref="D13">_xlfn.IFS(Q13&lt;&gt;1,"",Q13=1,TRUNC((HCPB-C13)*HCPPC))</f>
        <v>75</v>
      </c>
      <c r="E13" s="13">
        <v>188</v>
      </c>
      <c r="F13" s="13">
        <v>135</v>
      </c>
      <c r="G13" s="13">
        <v>157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480</v>
      </c>
      <c r="J13">
        <f t="shared" si="2"/>
        <v>160</v>
      </c>
      <c r="K13" cm="1">
        <f t="array" ref="K13">_xlfn.IFS(Q13&lt;&gt;1,"",Q13=1,I13+(3*D13))</f>
        <v>705</v>
      </c>
      <c r="L13" cm="1">
        <f t="array" ref="L13">_xlfn.IFS(Q13&lt;&gt;1,"",COUNT($E$7:G13)&lt;=hcpng,"",COUNT($E$7:G13)&gt;=hcpng,K13)</f>
        <v>705</v>
      </c>
      <c r="M13" cm="1">
        <f t="array" ref="M13">_xlfn.IFS(Q13=1,SUM($E$7:G13),Q13&lt;&gt;1,"")</f>
        <v>2675</v>
      </c>
      <c r="N13" cm="1">
        <f t="array" ref="N13">_xlfn.IFS(Q13=1,COUNT($E$7:G13),Q13&lt;&gt;1,"")</f>
        <v>18</v>
      </c>
      <c r="O13">
        <f>IF(Q13=1,ROUND(AVERAGE($E$7:G13),2),"")</f>
        <v>148.61000000000001</v>
      </c>
      <c r="P13" t="str" cm="1">
        <f t="array" ref="P13">_xlfn.IFS(Q13&lt;&gt;1,"",SUM($Q$7:Q13)=1,1,SUM($Q$7:Q13)&lt;&gt;1,"")</f>
        <v/>
      </c>
      <c r="Q13">
        <f t="shared" si="7"/>
        <v>1</v>
      </c>
      <c r="R13">
        <f t="shared" si="4"/>
        <v>480</v>
      </c>
      <c r="S13" cm="1">
        <f t="array" ref="S13">_xlfn.IFS(E13=$X$5,E13,F13=$X$5,F13,G13=$X$5,G13,$A$7=1,"")</f>
        <v>188</v>
      </c>
      <c r="T13">
        <f t="shared" si="5"/>
        <v>705</v>
      </c>
      <c r="U13" cm="1">
        <f t="array" ref="U13">_xlfn.IFS(W13=$X$6,W13,X13=$X$6,X13,Y13=$X$6,Y13,$A$7=1,"")</f>
        <v>263</v>
      </c>
      <c r="W13" cm="1">
        <f t="array" ref="W13">_xlfn.IFS(AND(Q13=1,COUNT($E$7:G13)&gt;hcpng),E13+D13,$A$7=1," ")</f>
        <v>263</v>
      </c>
      <c r="X13" cm="1">
        <f t="array" ref="X13">_xlfn.IFS(AND(Q13=1,COUNT($E$7:G13)&gt;hcpng),F13+D13,$A$7=1," ")</f>
        <v>210</v>
      </c>
      <c r="Y13" cm="1">
        <f t="array" ref="Y13">_xlfn.IFS(AND(Q13=1,COUNT($E$7:G13)&gt;hcpng),G13+D13,$A$7=1," ")</f>
        <v>232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148</v>
      </c>
      <c r="D14" s="15" cm="1">
        <f t="array" ref="D14">_xlfn.IFS(Q14&lt;&gt;1,"",Q14=1,TRUNC((HCPB-C14)*HCPPC))</f>
        <v>73</v>
      </c>
      <c r="E14" s="13">
        <v>146</v>
      </c>
      <c r="F14" s="13">
        <v>130</v>
      </c>
      <c r="G14" s="13">
        <v>132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408</v>
      </c>
      <c r="J14">
        <f t="shared" si="2"/>
        <v>136</v>
      </c>
      <c r="K14" cm="1">
        <f t="array" ref="K14">_xlfn.IFS(Q14&lt;&gt;1,"",Q14=1,I14+(3*D14))</f>
        <v>627</v>
      </c>
      <c r="L14" cm="1">
        <f t="array" ref="L14">_xlfn.IFS(Q14&lt;&gt;1,"",COUNT($E$7:G14)&lt;=hcpng,"",COUNT($E$7:G14)&gt;=hcpng,K14)</f>
        <v>627</v>
      </c>
      <c r="M14" cm="1">
        <f t="array" ref="M14">_xlfn.IFS(Q14=1,SUM($E$7:G14),Q14&lt;&gt;1,"")</f>
        <v>3083</v>
      </c>
      <c r="N14" cm="1">
        <f t="array" ref="N14">_xlfn.IFS(Q14=1,COUNT($E$7:G14),Q14&lt;&gt;1,"")</f>
        <v>21</v>
      </c>
      <c r="O14">
        <f>IF(Q14=1,ROUND(AVERAGE($E$7:G14),2),"")</f>
        <v>146.81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219</v>
      </c>
      <c r="X14" cm="1">
        <f t="array" ref="X14">_xlfn.IFS(AND(Q14=1,COUNT($E$7:G14)&gt;hcpng),F14+D14,$A$7=1," ")</f>
        <v>203</v>
      </c>
      <c r="Y14" cm="1">
        <f t="array" ref="Y14">_xlfn.IFS(AND(Q14=1,COUNT($E$7:G14)&gt;hcpng),G14+D14,$A$7=1," ")</f>
        <v>205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5" t="str" cm="1">
        <f t="array" ref="D15">_xlfn.IFS(Q15&lt;&gt;1,"",Q15=1,TRUNC((HCPB-C15)*HCPPC))</f>
        <v/>
      </c>
      <c r="E15" s="13"/>
      <c r="F15" s="13"/>
      <c r="G15" s="13"/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1"/>
        <v/>
      </c>
      <c r="J15" t="str">
        <f t="shared" si="2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7"/>
        <v/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6"/>
        <v>0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146</v>
      </c>
      <c r="D16" s="15" cm="1">
        <f t="array" ref="D16">_xlfn.IFS(Q16&lt;&gt;1,"",Q16=1,TRUNC((HCPB-C16)*HCPPC))</f>
        <v>75</v>
      </c>
      <c r="E16" s="13">
        <v>159</v>
      </c>
      <c r="F16" s="13">
        <v>147</v>
      </c>
      <c r="G16" s="13">
        <v>130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436</v>
      </c>
      <c r="J16">
        <f t="shared" si="2"/>
        <v>145</v>
      </c>
      <c r="K16" cm="1">
        <f t="array" ref="K16">_xlfn.IFS(Q16&lt;&gt;1,"",Q16=1,I16+(3*D16))</f>
        <v>661</v>
      </c>
      <c r="L16" cm="1">
        <f t="array" ref="L16">_xlfn.IFS(Q16&lt;&gt;1,"",COUNT($E$7:G16)&lt;=hcpng,"",COUNT($E$7:G16)&gt;=hcpng,K16)</f>
        <v>661</v>
      </c>
      <c r="M16" cm="1">
        <f t="array" ref="M16">_xlfn.IFS(Q16=1,SUM($E$7:G16),Q16&lt;&gt;1,"")</f>
        <v>3519</v>
      </c>
      <c r="N16" cm="1">
        <f t="array" ref="N16">_xlfn.IFS(Q16=1,COUNT($E$7:G16),Q16&lt;&gt;1,"")</f>
        <v>24</v>
      </c>
      <c r="O16">
        <f>IF(Q16=1,ROUND(AVERAGE($E$7:G16),2),"")</f>
        <v>146.63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234</v>
      </c>
      <c r="X16" cm="1">
        <f t="array" ref="X16">_xlfn.IFS(AND(Q16=1,COUNT($E$7:G16)&gt;hcpng),F16+D16,$A$7=1," ")</f>
        <v>222</v>
      </c>
      <c r="Y16" cm="1">
        <f t="array" ref="Y16">_xlfn.IFS(AND(Q16=1,COUNT($E$7:G16)&gt;hcpng),G16+D16,$A$7=1," ")</f>
        <v>205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5" t="str" cm="1">
        <f t="array" ref="D17">_xlfn.IFS(Q17&lt;&gt;1,"",Q17=1,TRUNC((HCPB-C17)*HCPPC))</f>
        <v/>
      </c>
      <c r="E17" s="13"/>
      <c r="F17" s="13"/>
      <c r="G17" s="13"/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1"/>
        <v/>
      </c>
      <c r="J17" t="str">
        <f t="shared" si="2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7"/>
        <v/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6"/>
        <v>0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146</v>
      </c>
      <c r="D18" s="15" cm="1">
        <f t="array" ref="D18">_xlfn.IFS(Q18&lt;&gt;1,"",Q18=1,TRUNC((HCPB-C18)*HCPPC))</f>
        <v>75</v>
      </c>
      <c r="E18" s="13">
        <v>124</v>
      </c>
      <c r="F18" s="13">
        <v>126</v>
      </c>
      <c r="G18" s="13">
        <v>137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387</v>
      </c>
      <c r="J18">
        <f t="shared" si="2"/>
        <v>129</v>
      </c>
      <c r="K18" cm="1">
        <f t="array" ref="K18">_xlfn.IFS(Q18&lt;&gt;1,"",Q18=1,I18+(3*D18))</f>
        <v>612</v>
      </c>
      <c r="L18" cm="1">
        <f t="array" ref="L18">_xlfn.IFS(Q18&lt;&gt;1,"",COUNT($E$7:G18)&lt;=hcpng,"",COUNT($E$7:G18)&gt;=hcpng,K18)</f>
        <v>612</v>
      </c>
      <c r="M18" cm="1">
        <f t="array" ref="M18">_xlfn.IFS(Q18=1,SUM($E$7:G18),Q18&lt;&gt;1,"")</f>
        <v>3906</v>
      </c>
      <c r="N18" cm="1">
        <f t="array" ref="N18">_xlfn.IFS(Q18=1,COUNT($E$7:G18),Q18&lt;&gt;1,"")</f>
        <v>27</v>
      </c>
      <c r="O18">
        <f>IF(Q18=1,ROUND(AVERAGE($E$7:G18),2),"")</f>
        <v>144.66999999999999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199</v>
      </c>
      <c r="X18" cm="1">
        <f t="array" ref="X18">_xlfn.IFS(AND(Q18=1,COUNT($E$7:G18)&gt;hcpng),F18+D18,$A$7=1," ")</f>
        <v>201</v>
      </c>
      <c r="Y18" cm="1">
        <f t="array" ref="Y18">_xlfn.IFS(AND(Q18=1,COUNT($E$7:G18)&gt;hcpng),G18+D18,$A$7=1," ")</f>
        <v>212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144</v>
      </c>
      <c r="D19" s="15" cm="1">
        <f t="array" ref="D19">_xlfn.IFS(Q19&lt;&gt;1,"",Q19=1,TRUNC((HCPB-C19)*HCPPC))</f>
        <v>77</v>
      </c>
      <c r="E19" s="13">
        <v>125</v>
      </c>
      <c r="F19" s="13">
        <v>131</v>
      </c>
      <c r="G19" s="13">
        <v>102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358</v>
      </c>
      <c r="J19">
        <f t="shared" si="2"/>
        <v>119</v>
      </c>
      <c r="K19" cm="1">
        <f t="array" ref="K19">_xlfn.IFS(Q19&lt;&gt;1,"",Q19=1,I19+(3*D19))</f>
        <v>589</v>
      </c>
      <c r="L19" cm="1">
        <f t="array" ref="L19">_xlfn.IFS(Q19&lt;&gt;1,"",COUNT($E$7:G19)&lt;=hcpng,"",COUNT($E$7:G19)&gt;=hcpng,K19)</f>
        <v>589</v>
      </c>
      <c r="M19" cm="1">
        <f t="array" ref="M19">_xlfn.IFS(Q19=1,SUM($E$7:G19),Q19&lt;&gt;1,"")</f>
        <v>4264</v>
      </c>
      <c r="N19" cm="1">
        <f t="array" ref="N19">_xlfn.IFS(Q19=1,COUNT($E$7:G19),Q19&lt;&gt;1,"")</f>
        <v>30</v>
      </c>
      <c r="O19">
        <f>IF(Q19=1,ROUND(AVERAGE($E$7:G19),2),"")</f>
        <v>142.13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202</v>
      </c>
      <c r="X19" cm="1">
        <f t="array" ref="X19">_xlfn.IFS(AND(Q19=1,COUNT($E$7:G19)&gt;hcpng),F19+D19,$A$7=1," ")</f>
        <v>208</v>
      </c>
      <c r="Y19" cm="1">
        <f t="array" ref="Y19">_xlfn.IFS(AND(Q19=1,COUNT($E$7:G19)&gt;hcpng),G19+D19,$A$7=1," ")</f>
        <v>179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142</v>
      </c>
      <c r="D20" s="15" cm="1">
        <f t="array" ref="D20">_xlfn.IFS(Q20&lt;&gt;1,"",Q20=1,TRUNC((HCPB-C20)*HCPPC))</f>
        <v>79</v>
      </c>
      <c r="E20" s="13">
        <v>132</v>
      </c>
      <c r="F20" s="13">
        <v>121</v>
      </c>
      <c r="G20" s="13">
        <v>151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404</v>
      </c>
      <c r="J20">
        <f t="shared" si="2"/>
        <v>134</v>
      </c>
      <c r="K20" cm="1">
        <f t="array" ref="K20">_xlfn.IFS(Q20&lt;&gt;1,"",Q20=1,I20+(3*D20))</f>
        <v>641</v>
      </c>
      <c r="L20" cm="1">
        <f t="array" ref="L20">_xlfn.IFS(Q20&lt;&gt;1,"",COUNT($E$7:G20)&lt;=hcpng,"",COUNT($E$7:G20)&gt;=hcpng,K20)</f>
        <v>641</v>
      </c>
      <c r="M20" cm="1">
        <f t="array" ref="M20">_xlfn.IFS(Q20=1,SUM($E$7:G20),Q20&lt;&gt;1,"")</f>
        <v>4668</v>
      </c>
      <c r="N20" cm="1">
        <f t="array" ref="N20">_xlfn.IFS(Q20=1,COUNT($E$7:G20),Q20&lt;&gt;1,"")</f>
        <v>33</v>
      </c>
      <c r="O20">
        <f>IF(Q20=1,ROUND(AVERAGE($E$7:G20),2),"")</f>
        <v>141.44999999999999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211</v>
      </c>
      <c r="X20" cm="1">
        <f t="array" ref="X20">_xlfn.IFS(AND(Q20=1,COUNT($E$7:G20)&gt;hcpng),F20+D20,$A$7=1," ")</f>
        <v>200</v>
      </c>
      <c r="Y20" cm="1">
        <f t="array" ref="Y20">_xlfn.IFS(AND(Q20=1,COUNT($E$7:G20)&gt;hcpng),G20+D20,$A$7=1," ")</f>
        <v>230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5" t="str" cm="1">
        <f t="array" ref="D21">_xlfn.IFS(Q21&lt;&gt;1,"",Q21=1,TRUNC((HCPB-C21)*HCPPC))</f>
        <v/>
      </c>
      <c r="E21" s="13"/>
      <c r="F21" s="13"/>
      <c r="G21" s="13"/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1"/>
        <v/>
      </c>
      <c r="J21" t="str">
        <f t="shared" si="2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7"/>
        <v/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6"/>
        <v>0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141</v>
      </c>
      <c r="D22" s="15" cm="1">
        <f t="array" ref="D22">_xlfn.IFS(Q22&lt;&gt;1,"",Q22=1,TRUNC((HCPB-C22)*HCPPC))</f>
        <v>80</v>
      </c>
      <c r="E22" s="13">
        <v>145</v>
      </c>
      <c r="F22" s="13">
        <v>121</v>
      </c>
      <c r="G22" s="13">
        <v>130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396</v>
      </c>
      <c r="J22">
        <f t="shared" si="2"/>
        <v>132</v>
      </c>
      <c r="K22" cm="1">
        <f t="array" ref="K22">_xlfn.IFS(Q22&lt;&gt;1,"",Q22=1,I22+(3*D22))</f>
        <v>636</v>
      </c>
      <c r="L22" cm="1">
        <f t="array" ref="L22">_xlfn.IFS(Q22&lt;&gt;1,"",COUNT($E$7:G22)&lt;=hcpng,"",COUNT($E$7:G22)&gt;=hcpng,K22)</f>
        <v>636</v>
      </c>
      <c r="M22" cm="1">
        <f t="array" ref="M22">_xlfn.IFS(Q22=1,SUM($E$7:G22),Q22&lt;&gt;1,"")</f>
        <v>5064</v>
      </c>
      <c r="N22" cm="1">
        <f t="array" ref="N22">_xlfn.IFS(Q22=1,COUNT($E$7:G22),Q22&lt;&gt;1,"")</f>
        <v>36</v>
      </c>
      <c r="O22">
        <f>IF(Q22=1,ROUND(AVERAGE($E$7:G22),2),"")</f>
        <v>140.66999999999999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225</v>
      </c>
      <c r="X22" cm="1">
        <f t="array" ref="X22">_xlfn.IFS(AND(Q22=1,COUNT($E$7:G22)&gt;hcpng),F22+D22,$A$7=1," ")</f>
        <v>201</v>
      </c>
      <c r="Y22" cm="1">
        <f t="array" ref="Y22">_xlfn.IFS(AND(Q22=1,COUNT($E$7:G22)&gt;hcpng),G22+D22,$A$7=1," ")</f>
        <v>210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5" t="str" cm="1">
        <f t="array" ref="D23">_xlfn.IFS(Q23&lt;&gt;1,"",Q23=1,TRUNC((HCPB-C23)*HCPPC))</f>
        <v/>
      </c>
      <c r="E23" s="13"/>
      <c r="F23" s="13"/>
      <c r="G23" s="13"/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1"/>
        <v/>
      </c>
      <c r="J23" t="str">
        <f t="shared" si="2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7"/>
        <v/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6"/>
        <v>0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5" t="str" cm="1">
        <f t="array" ref="D25">_xlfn.IFS(Q25&lt;&gt;1,"",Q25=1,TRUNC((HCPB-C25)*HCPPC))</f>
        <v/>
      </c>
      <c r="E25" s="13"/>
      <c r="F25" s="13"/>
      <c r="G25" s="13"/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1"/>
        <v/>
      </c>
      <c r="J25" t="str">
        <f t="shared" si="2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7"/>
        <v/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6"/>
        <v>0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5" t="str" cm="1">
        <f t="array" ref="D26">_xlfn.IFS(Q26&lt;&gt;1,"",Q26=1,TRUNC((HCPB-C26)*HCPPC))</f>
        <v/>
      </c>
      <c r="E26" s="13"/>
      <c r="F26" s="13"/>
      <c r="G26" s="13"/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1"/>
        <v/>
      </c>
      <c r="J26" t="str">
        <f t="shared" si="2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7"/>
        <v/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6"/>
        <v>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5" t="str" cm="1">
        <f t="array" ref="D27">_xlfn.IFS(Q27&lt;&gt;1,"",Q27=1,TRUNC((HCPB-C27)*HCPPC))</f>
        <v/>
      </c>
      <c r="E27" s="13"/>
      <c r="F27" s="13"/>
      <c r="G27" s="13"/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1"/>
        <v/>
      </c>
      <c r="J27" t="str">
        <f t="shared" si="2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7"/>
        <v/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6"/>
        <v>0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5" t="str" cm="1">
        <f t="array" ref="D28">_xlfn.IFS(Q28&lt;&gt;1,"",Q28=1,TRUNC((HCPB-C28)*HCPPC))</f>
        <v/>
      </c>
      <c r="E28" s="13"/>
      <c r="F28" s="13"/>
      <c r="G28" s="13"/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1"/>
        <v/>
      </c>
      <c r="J28" t="str">
        <f t="shared" si="2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7"/>
        <v/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6"/>
        <v>0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5" t="str" cm="1">
        <f t="array" ref="D29">_xlfn.IFS(Q29&lt;&gt;1,"",Q29=1,TRUNC((HCPB-C29)*HCPPC))</f>
        <v/>
      </c>
      <c r="E29" s="13"/>
      <c r="F29" s="13"/>
      <c r="G29" s="13"/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1"/>
        <v/>
      </c>
      <c r="J29" t="str">
        <f t="shared" si="2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7"/>
        <v/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6"/>
        <v>0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5" t="str" cm="1">
        <f t="array" ref="D30">_xlfn.IFS(Q30&lt;&gt;1,"",Q30=1,TRUNC((HCPB-C30)*HCPPC))</f>
        <v/>
      </c>
      <c r="E30" s="13"/>
      <c r="F30" s="13"/>
      <c r="G30" s="13"/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1"/>
        <v/>
      </c>
      <c r="J30" t="str">
        <f t="shared" si="2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7"/>
        <v/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6"/>
        <v>0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5" t="str" cm="1">
        <f t="array" ref="D31">_xlfn.IFS(Q31&lt;&gt;1,"",Q31=1,TRUNC((HCPB-C31)*HCPPC))</f>
        <v/>
      </c>
      <c r="E31" s="13"/>
      <c r="F31" s="13"/>
      <c r="G31" s="13"/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1"/>
        <v/>
      </c>
      <c r="J31" t="str">
        <f t="shared" si="2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7"/>
        <v/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6"/>
        <v>0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5" t="str" cm="1">
        <f t="array" ref="D33">_xlfn.IFS(Q33&lt;&gt;1,"",Q33=1,TRUNC((HCPB-C33)*HCPPC))</f>
        <v/>
      </c>
      <c r="E33" s="13"/>
      <c r="F33" s="13"/>
      <c r="G33" s="13"/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1"/>
        <v/>
      </c>
      <c r="J33" t="str">
        <f t="shared" si="2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7"/>
        <v/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6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5" t="str" cm="1">
        <f t="array" ref="D34">_xlfn.IFS(Q34&lt;&gt;1,"",Q34=1,TRUNC((HCPB-C34)*HCPPC))</f>
        <v/>
      </c>
      <c r="E34" s="13"/>
      <c r="F34" s="13"/>
      <c r="G34" s="13"/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1"/>
        <v/>
      </c>
      <c r="J34" t="str">
        <f t="shared" si="2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7"/>
        <v/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6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5" t="str" cm="1">
        <f t="array" ref="D35">_xlfn.IFS(Q35&lt;&gt;1,"",Q35=1,TRUNC((HCPB-C35)*HCPPC))</f>
        <v/>
      </c>
      <c r="E35" s="13"/>
      <c r="F35" s="13"/>
      <c r="G35" s="13"/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1"/>
        <v/>
      </c>
      <c r="J35" t="str">
        <f t="shared" si="2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7"/>
        <v/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6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5" t="str" cm="1">
        <f t="array" ref="D36">_xlfn.IFS(Q36&lt;&gt;1,"",Q36=1,TRUNC((HCPB-C36)*HCPPC))</f>
        <v/>
      </c>
      <c r="E36" s="13"/>
      <c r="F36" s="13"/>
      <c r="G36" s="13"/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1"/>
        <v/>
      </c>
      <c r="J36" t="str">
        <f t="shared" si="2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7"/>
        <v/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6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143.66999999999999</v>
      </c>
      <c r="F37" s="69">
        <f>IF(COUNT(F7:F36)&gt;=1,ROUND(SUM(F7:F36)/COUNT(F7:F36),2),"")</f>
        <v>141.83000000000001</v>
      </c>
      <c r="G37" s="69">
        <f>IF(COUNT(G7:G36)&gt;=1,ROUND(SUM(G7:G36)/COUNT(G7:G36),2),"")</f>
        <v>136.5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61" priority="2">
      <formula>MOD(ROW(),2)=0</formula>
    </cfRule>
  </conditionalFormatting>
  <conditionalFormatting sqref="E7:G36">
    <cfRule type="expression" dxfId="60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265B-1D91-46F1-BB10-FE757A14AA27}">
  <sheetPr>
    <pageSetUpPr fitToPage="1"/>
  </sheetPr>
  <dimension ref="A1:AB73"/>
  <sheetViews>
    <sheetView topLeftCell="A12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24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7" t="s">
        <v>172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164</v>
      </c>
      <c r="C4" s="6"/>
      <c r="D4" s="6"/>
      <c r="E4" s="6"/>
      <c r="F4" s="6"/>
      <c r="G4" s="6"/>
      <c r="W4" s="3" t="s">
        <v>33</v>
      </c>
      <c r="X4">
        <f>MAX(I7:I36)</f>
        <v>415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149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0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5" t="str" cm="1">
        <f t="array" ref="D7">_xlfn.IFS(Q7&lt;&gt;1,"",Q7=1,TRUNC((HCPB-C7)*HCPPC))</f>
        <v/>
      </c>
      <c r="E7" s="13"/>
      <c r="F7" s="13"/>
      <c r="G7" s="13"/>
      <c r="H7" s="16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5" t="str" cm="1">
        <f t="array" ref="D8">_xlfn.IFS(Q8&lt;&gt;1,"",Q8=1,TRUNC((HCPB-C8)*HCPPC))</f>
        <v/>
      </c>
      <c r="E8" s="13"/>
      <c r="F8" s="13"/>
      <c r="G8" s="13"/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1">IF(Q8=1,SUM(E8:G8),"")</f>
        <v/>
      </c>
      <c r="J8" t="str">
        <f t="shared" ref="J8:J36" si="2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" si="3">IF(MAX(E8:G8)&lt;1,"",1)</f>
        <v/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0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5" t="str" cm="1">
        <f t="array" ref="D9">_xlfn.IFS(Q9&lt;&gt;1,"",Q9=1,TRUNC((HCPB-C9)*HCPPC))</f>
        <v/>
      </c>
      <c r="E9" s="13"/>
      <c r="F9" s="13"/>
      <c r="G9" s="13"/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1"/>
        <v/>
      </c>
      <c r="J9" t="str">
        <f t="shared" si="2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>IF(MAX(E9:G9)&lt;1,"",1)</f>
        <v/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0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5" t="str" cm="1">
        <f t="array" ref="D11">_xlfn.IFS(Q11&lt;&gt;1,"",Q11=1,TRUNC((HCPB-C11)*HCPPC))</f>
        <v/>
      </c>
      <c r="E11" s="13"/>
      <c r="F11" s="13"/>
      <c r="G11" s="13"/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1"/>
        <v/>
      </c>
      <c r="J11" t="str">
        <f t="shared" si="2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7"/>
        <v/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0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5" t="str" cm="1">
        <f t="array" ref="D12">_xlfn.IFS(Q12&lt;&gt;1,"",Q12=1,TRUNC((HCPB-C12)*HCPPC))</f>
        <v/>
      </c>
      <c r="E12" s="13"/>
      <c r="F12" s="13"/>
      <c r="G12" s="13"/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1"/>
        <v/>
      </c>
      <c r="J12" t="str">
        <f t="shared" si="2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7"/>
        <v/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0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5" t="str" cm="1">
        <f t="array" ref="D13">_xlfn.IFS(Q13&lt;&gt;1,"",Q13=1,TRUNC((HCPB-C13)*HCPPC))</f>
        <v/>
      </c>
      <c r="E13" s="13"/>
      <c r="F13" s="13"/>
      <c r="G13" s="13"/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1"/>
        <v/>
      </c>
      <c r="J13" t="str">
        <f t="shared" si="2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7"/>
        <v/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6"/>
        <v>0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5" t="str" cm="1">
        <f t="array" ref="D15">_xlfn.IFS(Q15&lt;&gt;1,"",Q15=1,TRUNC((HCPB-C15)*HCPPC))</f>
        <v/>
      </c>
      <c r="E15" s="13"/>
      <c r="F15" s="13"/>
      <c r="G15" s="13"/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1"/>
        <v/>
      </c>
      <c r="J15" t="str">
        <f t="shared" si="2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7"/>
        <v/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6"/>
        <v>0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5" t="str" cm="1">
        <f t="array" ref="D16">_xlfn.IFS(Q16&lt;&gt;1,"",Q16=1,TRUNC((HCPB-C16)*HCPPC))</f>
        <v/>
      </c>
      <c r="E16" s="13"/>
      <c r="F16" s="13"/>
      <c r="G16" s="13"/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1"/>
        <v/>
      </c>
      <c r="J16" t="str">
        <f t="shared" si="2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7"/>
        <v/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6"/>
        <v>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5" t="str" cm="1">
        <f t="array" ref="D17">_xlfn.IFS(Q17&lt;&gt;1,"",Q17=1,TRUNC((HCPB-C17)*HCPPC))</f>
        <v/>
      </c>
      <c r="E17" s="13"/>
      <c r="F17" s="13"/>
      <c r="G17" s="13"/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1"/>
        <v/>
      </c>
      <c r="J17" t="str">
        <f t="shared" si="2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7"/>
        <v/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6"/>
        <v>0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5" t="str" cm="1">
        <f t="array" ref="D18">_xlfn.IFS(Q18&lt;&gt;1,"",Q18=1,TRUNC((HCPB-C18)*HCPPC))</f>
        <v/>
      </c>
      <c r="E18" s="13"/>
      <c r="F18" s="13"/>
      <c r="G18" s="13"/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1"/>
        <v/>
      </c>
      <c r="J18" t="str">
        <f t="shared" si="2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7"/>
        <v/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6"/>
        <v>0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5" t="str" cm="1">
        <f t="array" ref="D19">_xlfn.IFS(Q19&lt;&gt;1,"",Q19=1,TRUNC((HCPB-C19)*HCPPC))</f>
        <v/>
      </c>
      <c r="E19" s="13"/>
      <c r="F19" s="13"/>
      <c r="G19" s="13"/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1"/>
        <v/>
      </c>
      <c r="J19" t="str">
        <f t="shared" si="2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7"/>
        <v/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6"/>
        <v>0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5" t="str" cm="1">
        <f t="array" ref="D20">_xlfn.IFS(Q20&lt;&gt;1,"",Q20=1,TRUNC((HCPB-C20)*HCPPC))</f>
        <v/>
      </c>
      <c r="E20" s="13"/>
      <c r="F20" s="13"/>
      <c r="G20" s="13"/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1"/>
        <v/>
      </c>
      <c r="J20" t="str">
        <f t="shared" si="2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7"/>
        <v/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6"/>
        <v>0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5" t="str" cm="1">
        <f t="array" ref="D21">_xlfn.IFS(Q21&lt;&gt;1,"",Q21=1,TRUNC((HCPB-C21)*HCPPC))</f>
        <v/>
      </c>
      <c r="E21" s="13"/>
      <c r="F21" s="13"/>
      <c r="G21" s="13"/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1"/>
        <v/>
      </c>
      <c r="J21" t="str">
        <f t="shared" si="2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7"/>
        <v/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6"/>
        <v>0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5" t="str" cm="1">
        <f t="array" ref="D22">_xlfn.IFS(Q22&lt;&gt;1,"",Q22=1,TRUNC((HCPB-C22)*HCPPC))</f>
        <v/>
      </c>
      <c r="E22" s="13"/>
      <c r="F22" s="13"/>
      <c r="G22" s="13"/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1"/>
        <v/>
      </c>
      <c r="J22" t="str">
        <f t="shared" si="2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7"/>
        <v/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6"/>
        <v>0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5" t="str" cm="1">
        <f t="array" ref="D23">_xlfn.IFS(Q23&lt;&gt;1,"",Q23=1,TRUNC((HCPB-C23)*HCPPC))</f>
        <v/>
      </c>
      <c r="E23" s="13"/>
      <c r="F23" s="13"/>
      <c r="G23" s="13"/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1"/>
        <v/>
      </c>
      <c r="J23" t="str">
        <f t="shared" si="2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7"/>
        <v/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6"/>
        <v>0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5" t="str" cm="1">
        <f t="array" ref="D25">_xlfn.IFS(Q25&lt;&gt;1,"",Q25=1,TRUNC((HCPB-C25)*HCPPC))</f>
        <v/>
      </c>
      <c r="E25" s="13"/>
      <c r="F25" s="13"/>
      <c r="G25" s="13"/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1"/>
        <v/>
      </c>
      <c r="J25" t="str">
        <f t="shared" si="2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7"/>
        <v/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6"/>
        <v>0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5" t="str" cm="1">
        <f t="array" ref="D26">_xlfn.IFS(Q26&lt;&gt;1,"",Q26=1,TRUNC((HCPB-C26)*HCPPC))</f>
        <v/>
      </c>
      <c r="E26" s="13"/>
      <c r="F26" s="13"/>
      <c r="G26" s="13"/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1"/>
        <v/>
      </c>
      <c r="J26" t="str">
        <f t="shared" si="2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7"/>
        <v/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6"/>
        <v>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5" t="str" cm="1">
        <f t="array" ref="D27">_xlfn.IFS(Q27&lt;&gt;1,"",Q27=1,TRUNC((HCPB-C27)*HCPPC))</f>
        <v/>
      </c>
      <c r="E27" s="13"/>
      <c r="F27" s="13"/>
      <c r="G27" s="13"/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1"/>
        <v/>
      </c>
      <c r="J27" t="str">
        <f t="shared" si="2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7"/>
        <v/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6"/>
        <v>0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5" t="str" cm="1">
        <f t="array" ref="D28">_xlfn.IFS(Q28&lt;&gt;1,"",Q28=1,TRUNC((HCPB-C28)*HCPPC))</f>
        <v/>
      </c>
      <c r="E28" s="13"/>
      <c r="F28" s="13"/>
      <c r="G28" s="13"/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1"/>
        <v/>
      </c>
      <c r="J28" t="str">
        <f t="shared" si="2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7"/>
        <v/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6"/>
        <v>0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5" t="str" cm="1">
        <f t="array" ref="D29">_xlfn.IFS(Q29&lt;&gt;1,"",Q29=1,TRUNC((HCPB-C29)*HCPPC))</f>
        <v/>
      </c>
      <c r="E29" s="13"/>
      <c r="F29" s="13"/>
      <c r="G29" s="13"/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1"/>
        <v/>
      </c>
      <c r="J29" t="str">
        <f t="shared" si="2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7"/>
        <v/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6"/>
        <v>0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164</v>
      </c>
      <c r="D30" s="15" cm="1">
        <f t="array" ref="D30">_xlfn.IFS(Q30&lt;&gt;1,"",Q30=1,TRUNC((HCPB-C30)*HCPPC))</f>
        <v>59</v>
      </c>
      <c r="E30" s="13">
        <v>133</v>
      </c>
      <c r="F30" s="13">
        <v>133</v>
      </c>
      <c r="G30" s="13">
        <v>149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415</v>
      </c>
      <c r="J30">
        <f t="shared" si="2"/>
        <v>138</v>
      </c>
      <c r="K30" cm="1">
        <f t="array" ref="K30">_xlfn.IFS(Q30&lt;&gt;1,"",Q30=1,I30+(3*D30))</f>
        <v>592</v>
      </c>
      <c r="L30" t="str" cm="1">
        <f t="array" ref="L30">_xlfn.IFS(Q30&lt;&gt;1,"",COUNT($E$7:G30)&lt;=hcpng,"",COUNT($E$7:G30)&gt;=hcpng,K30)</f>
        <v/>
      </c>
      <c r="M30" cm="1">
        <f t="array" ref="M30">_xlfn.IFS(Q30=1,SUM($E$7:G30),Q30&lt;&gt;1,"")</f>
        <v>415</v>
      </c>
      <c r="N30" cm="1">
        <f t="array" ref="N30">_xlfn.IFS(Q30=1,COUNT($E$7:G30),Q30&lt;&gt;1,"")</f>
        <v>3</v>
      </c>
      <c r="O30">
        <f>IF(Q30=1,ROUND(AVERAGE($E$7:G30),2),"")</f>
        <v>138.33000000000001</v>
      </c>
      <c r="P30" cm="1">
        <f t="array" ref="P30">_xlfn.IFS(Q30&lt;&gt;1,"",SUM($Q$7:Q30)=1,1,SUM($Q$7:Q30)&lt;&gt;1,"")</f>
        <v>1</v>
      </c>
      <c r="Q30">
        <f t="shared" si="7"/>
        <v>1</v>
      </c>
      <c r="R30">
        <f t="shared" si="4"/>
        <v>415</v>
      </c>
      <c r="S30" cm="1">
        <f t="array" ref="S30">_xlfn.IFS(E30=$X$5,E30,F30=$X$5,F30,G30=$X$5,G30,$A$7=1,"")</f>
        <v>149</v>
      </c>
      <c r="T30" t="str">
        <f t="shared" si="5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5" t="str" cm="1">
        <f t="array" ref="D31">_xlfn.IFS(Q31&lt;&gt;1,"",Q31=1,TRUNC((HCPB-C31)*HCPPC))</f>
        <v/>
      </c>
      <c r="E31" s="13"/>
      <c r="F31" s="13"/>
      <c r="G31" s="13"/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1"/>
        <v/>
      </c>
      <c r="J31" t="str">
        <f t="shared" si="2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7"/>
        <v/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6"/>
        <v>0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5" t="str" cm="1">
        <f t="array" ref="D33">_xlfn.IFS(Q33&lt;&gt;1,"",Q33=1,TRUNC((HCPB-C33)*HCPPC))</f>
        <v/>
      </c>
      <c r="E33" s="13"/>
      <c r="F33" s="13"/>
      <c r="G33" s="13"/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1"/>
        <v/>
      </c>
      <c r="J33" t="str">
        <f t="shared" si="2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7"/>
        <v/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6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5" t="str" cm="1">
        <f t="array" ref="D34">_xlfn.IFS(Q34&lt;&gt;1,"",Q34=1,TRUNC((HCPB-C34)*HCPPC))</f>
        <v/>
      </c>
      <c r="E34" s="13"/>
      <c r="F34" s="13"/>
      <c r="G34" s="13"/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1"/>
        <v/>
      </c>
      <c r="J34" t="str">
        <f t="shared" si="2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7"/>
        <v/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6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5" t="str" cm="1">
        <f t="array" ref="D35">_xlfn.IFS(Q35&lt;&gt;1,"",Q35=1,TRUNC((HCPB-C35)*HCPPC))</f>
        <v/>
      </c>
      <c r="E35" s="13"/>
      <c r="F35" s="13"/>
      <c r="G35" s="13"/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1"/>
        <v/>
      </c>
      <c r="J35" t="str">
        <f t="shared" si="2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7"/>
        <v/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6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5" t="str" cm="1">
        <f t="array" ref="D36">_xlfn.IFS(Q36&lt;&gt;1,"",Q36=1,TRUNC((HCPB-C36)*HCPPC))</f>
        <v/>
      </c>
      <c r="E36" s="13"/>
      <c r="F36" s="13"/>
      <c r="G36" s="13"/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1"/>
        <v/>
      </c>
      <c r="J36" t="str">
        <f t="shared" si="2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7"/>
        <v/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6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133</v>
      </c>
      <c r="F37" s="17">
        <f>IF(COUNT(F7:F36)&gt;=1,ROUND(SUM(F7:F36)/COUNT(F7:F36),2),"")</f>
        <v>133</v>
      </c>
      <c r="G37" s="17">
        <f>IF(COUNT(G7:G36)&gt;=1,ROUND(SUM(G7:G36)/COUNT(G7:G36),2),"")</f>
        <v>149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59" priority="2">
      <formula>MOD(ROW(),2)=0</formula>
    </cfRule>
  </conditionalFormatting>
  <conditionalFormatting sqref="E7:G36">
    <cfRule type="expression" dxfId="58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87129-21F6-4ADA-AD9B-C83246E0DD94}">
  <sheetPr codeName="Sheet42"/>
  <dimension ref="A1:AB73"/>
  <sheetViews>
    <sheetView topLeftCell="A14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28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134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118</v>
      </c>
      <c r="C4" s="6"/>
      <c r="D4" s="6"/>
      <c r="E4" s="6"/>
      <c r="F4" s="6"/>
      <c r="G4" s="6"/>
      <c r="W4" s="3" t="s">
        <v>33</v>
      </c>
      <c r="X4">
        <f>MAX(I7:I36)</f>
        <v>388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149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257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118</v>
      </c>
      <c r="D7" s="15" cm="1">
        <f t="array" ref="D7">_xlfn.IFS(Q7&lt;&gt;1,"",Q7=1,TRUNC((HCPB-C7)*HCPPC))</f>
        <v>100</v>
      </c>
      <c r="E7" s="13">
        <v>104</v>
      </c>
      <c r="F7" s="13">
        <v>122</v>
      </c>
      <c r="G7" s="13">
        <v>128</v>
      </c>
      <c r="H7" s="16"/>
      <c r="I7">
        <f>IF(Q7=1,SUM(E7:G7),"")</f>
        <v>354</v>
      </c>
      <c r="J7">
        <f>IF(Q7=1,TRUNC(AVERAGE(E7:G7),0),"")</f>
        <v>118</v>
      </c>
      <c r="K7" cm="1">
        <f t="array" ref="K7">_xlfn.IFS(Q7&lt;&gt;1,"",Q7=1,I7+(3*D7))</f>
        <v>654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354</v>
      </c>
      <c r="N7" cm="1">
        <f t="array" ref="N7">_xlfn.IFS(Q7=1,COUNT($E$7:G7),Q7&lt;&gt;1,"")</f>
        <v>3</v>
      </c>
      <c r="O7">
        <f>IF(Q7=1,ROUND(AVERAGE($E$7:G7),2),"")</f>
        <v>118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118</v>
      </c>
      <c r="D8" s="15" cm="1">
        <f t="array" ref="D8">_xlfn.IFS(Q8&lt;&gt;1,"",Q8=1,TRUNC((HCPB-C8)*HCPPC))</f>
        <v>100</v>
      </c>
      <c r="E8" s="13"/>
      <c r="F8" s="13">
        <v>115</v>
      </c>
      <c r="G8" s="13">
        <v>110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225</v>
      </c>
      <c r="J8">
        <f t="shared" ref="J8:J36" si="2">IF(Q8=1,TRUNC(AVERAGE(E8:G8),0),"")</f>
        <v>112</v>
      </c>
      <c r="K8" cm="1">
        <f t="array" ref="K8">_xlfn.IFS(Q8&lt;&gt;1,"",Q8=1,I8+(3*D8))</f>
        <v>525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579</v>
      </c>
      <c r="N8" cm="1">
        <f t="array" ref="N8">_xlfn.IFS(Q8=1,COUNT($E$7:G8),Q8&lt;&gt;1,"")</f>
        <v>5</v>
      </c>
      <c r="O8">
        <f>IF(Q8=1,ROUND(AVERAGE($E$7:G8),2),"")</f>
        <v>115.8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118</v>
      </c>
      <c r="D9" s="15" cm="1">
        <f t="array" ref="D9">_xlfn.IFS(Q9&lt;&gt;1,"",Q9=1,TRUNC((HCPB-C9)*HCPPC))</f>
        <v>100</v>
      </c>
      <c r="E9" s="13">
        <v>132</v>
      </c>
      <c r="F9" s="13">
        <v>109</v>
      </c>
      <c r="G9" s="13">
        <v>90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331</v>
      </c>
      <c r="J9">
        <f t="shared" si="2"/>
        <v>110</v>
      </c>
      <c r="K9" cm="1">
        <f t="array" ref="K9">_xlfn.IFS(Q9&lt;&gt;1,"",Q9=1,I9+(3*D9))</f>
        <v>631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910</v>
      </c>
      <c r="N9" cm="1">
        <f t="array" ref="N9">_xlfn.IFS(Q9=1,COUNT($E$7:G9),Q9&lt;&gt;1,"")</f>
        <v>8</v>
      </c>
      <c r="O9">
        <f>IF(Q9=1,ROUND(AVERAGE($E$7:G9),2),"")</f>
        <v>113.75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113</v>
      </c>
      <c r="D10" s="15" cm="1">
        <f t="array" ref="D10">_xlfn.IFS(Q10&lt;&gt;1,"",Q10=1,TRUNC((HCPB-C10)*HCPPC))</f>
        <v>105</v>
      </c>
      <c r="E10" s="13">
        <v>86</v>
      </c>
      <c r="F10" s="13">
        <v>84</v>
      </c>
      <c r="G10" s="13">
        <v>97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267</v>
      </c>
      <c r="J10">
        <f t="shared" si="2"/>
        <v>89</v>
      </c>
      <c r="K10" cm="1">
        <f t="array" ref="K10">_xlfn.IFS(Q10&lt;&gt;1,"",Q10=1,I10+(3*D10))</f>
        <v>582</v>
      </c>
      <c r="L10" cm="1">
        <f t="array" ref="L10">_xlfn.IFS(Q10&lt;&gt;1,"",COUNT($E$7:G10)&lt;=hcpng,"",COUNT($E$7:G10)&gt;=hcpng,K10)</f>
        <v>582</v>
      </c>
      <c r="M10" cm="1">
        <f t="array" ref="M10">_xlfn.IFS(Q10=1,SUM($E$7:G10),Q10&lt;&gt;1,"")</f>
        <v>1177</v>
      </c>
      <c r="N10" cm="1">
        <f t="array" ref="N10">_xlfn.IFS(Q10=1,COUNT($E$7:G10),Q10&lt;&gt;1,"")</f>
        <v>11</v>
      </c>
      <c r="O10">
        <f>IF(Q10=1,ROUND(AVERAGE($E$7:G10),2),"")</f>
        <v>107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191</v>
      </c>
      <c r="X10" cm="1">
        <f t="array" ref="X10">_xlfn.IFS(AND(Q10=1,COUNT($E$7:G10)&gt;hcpng),F10+D10,$A$7=1," ")</f>
        <v>189</v>
      </c>
      <c r="Y10" cm="1">
        <f t="array" ref="Y10">_xlfn.IFS(AND(Q10=1,COUNT($E$7:G10)&gt;hcpng),G10+D10,$A$7=1," ")</f>
        <v>202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107</v>
      </c>
      <c r="D11" s="15" cm="1">
        <f t="array" ref="D11">_xlfn.IFS(Q11&lt;&gt;1,"",Q11=1,TRUNC((HCPB-C11)*HCPPC))</f>
        <v>110</v>
      </c>
      <c r="E11" s="13">
        <v>114</v>
      </c>
      <c r="F11" s="13">
        <v>143</v>
      </c>
      <c r="G11" s="13">
        <v>104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361</v>
      </c>
      <c r="J11">
        <f t="shared" si="2"/>
        <v>120</v>
      </c>
      <c r="K11" cm="1">
        <f t="array" ref="K11">_xlfn.IFS(Q11&lt;&gt;1,"",Q11=1,I11+(3*D11))</f>
        <v>691</v>
      </c>
      <c r="L11" cm="1">
        <f t="array" ref="L11">_xlfn.IFS(Q11&lt;&gt;1,"",COUNT($E$7:G11)&lt;=hcpng,"",COUNT($E$7:G11)&gt;=hcpng,K11)</f>
        <v>691</v>
      </c>
      <c r="M11" cm="1">
        <f t="array" ref="M11">_xlfn.IFS(Q11=1,SUM($E$7:G11),Q11&lt;&gt;1,"")</f>
        <v>1538</v>
      </c>
      <c r="N11" cm="1">
        <f t="array" ref="N11">_xlfn.IFS(Q11=1,COUNT($E$7:G11),Q11&lt;&gt;1,"")</f>
        <v>14</v>
      </c>
      <c r="O11">
        <f>IF(Q11=1,ROUND(AVERAGE($E$7:G11),2),"")</f>
        <v>109.86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224</v>
      </c>
      <c r="X11" cm="1">
        <f t="array" ref="X11">_xlfn.IFS(AND(Q11=1,COUNT($E$7:G11)&gt;hcpng),F11+D11,$A$7=1," ")</f>
        <v>253</v>
      </c>
      <c r="Y11" cm="1">
        <f t="array" ref="Y11">_xlfn.IFS(AND(Q11=1,COUNT($E$7:G11)&gt;hcpng),G11+D11,$A$7=1," ")</f>
        <v>214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109</v>
      </c>
      <c r="D12" s="15" cm="1">
        <f t="array" ref="D12">_xlfn.IFS(Q12&lt;&gt;1,"",Q12=1,TRUNC((HCPB-C12)*HCPPC))</f>
        <v>108</v>
      </c>
      <c r="E12" s="13">
        <v>130</v>
      </c>
      <c r="F12" s="13">
        <v>136</v>
      </c>
      <c r="G12" s="13">
        <v>122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1"/>
        <v>388</v>
      </c>
      <c r="J12">
        <f t="shared" si="2"/>
        <v>129</v>
      </c>
      <c r="K12" cm="1">
        <f t="array" ref="K12">_xlfn.IFS(Q12&lt;&gt;1,"",Q12=1,I12+(3*D12))</f>
        <v>712</v>
      </c>
      <c r="L12" cm="1">
        <f t="array" ref="L12">_xlfn.IFS(Q12&lt;&gt;1,"",COUNT($E$7:G12)&lt;=hcpng,"",COUNT($E$7:G12)&gt;=hcpng,K12)</f>
        <v>712</v>
      </c>
      <c r="M12" cm="1">
        <f t="array" ref="M12">_xlfn.IFS(Q12=1,SUM($E$7:G12),Q12&lt;&gt;1,"")</f>
        <v>1926</v>
      </c>
      <c r="N12" cm="1">
        <f t="array" ref="N12">_xlfn.IFS(Q12=1,COUNT($E$7:G12),Q12&lt;&gt;1,"")</f>
        <v>17</v>
      </c>
      <c r="O12">
        <f>IF(Q12=1,ROUND(AVERAGE($E$7:G12),2),"")</f>
        <v>113.29</v>
      </c>
      <c r="P12" t="str" cm="1">
        <f t="array" ref="P12">_xlfn.IFS(Q12&lt;&gt;1,"",SUM($Q$7:Q12)=1,1,SUM($Q$7:Q12)&lt;&gt;1,"")</f>
        <v/>
      </c>
      <c r="Q12">
        <f t="shared" si="7"/>
        <v>1</v>
      </c>
      <c r="R12">
        <f t="shared" si="4"/>
        <v>388</v>
      </c>
      <c r="S12" t="str" cm="1">
        <f t="array" ref="S12">_xlfn.IFS(E12=$X$5,E12,F12=$X$5,F12,G12=$X$5,G12,$A$7=1,"")</f>
        <v/>
      </c>
      <c r="T12">
        <f t="shared" si="5"/>
        <v>712</v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238</v>
      </c>
      <c r="X12" cm="1">
        <f t="array" ref="X12">_xlfn.IFS(AND(Q12=1,COUNT($E$7:G12)&gt;hcpng),F12+D12,$A$7=1," ")</f>
        <v>244</v>
      </c>
      <c r="Y12" cm="1">
        <f t="array" ref="Y12">_xlfn.IFS(AND(Q12=1,COUNT($E$7:G12)&gt;hcpng),G12+D12,$A$7=1," ")</f>
        <v>230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113</v>
      </c>
      <c r="D13" s="15" cm="1">
        <f t="array" ref="D13">_xlfn.IFS(Q13&lt;&gt;1,"",Q13=1,TRUNC((HCPB-C13)*HCPPC))</f>
        <v>105</v>
      </c>
      <c r="E13" s="13">
        <v>124</v>
      </c>
      <c r="F13" s="13">
        <v>115</v>
      </c>
      <c r="G13" s="13">
        <v>90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329</v>
      </c>
      <c r="J13">
        <f t="shared" si="2"/>
        <v>109</v>
      </c>
      <c r="K13" cm="1">
        <f t="array" ref="K13">_xlfn.IFS(Q13&lt;&gt;1,"",Q13=1,I13+(3*D13))</f>
        <v>644</v>
      </c>
      <c r="L13" cm="1">
        <f t="array" ref="L13">_xlfn.IFS(Q13&lt;&gt;1,"",COUNT($E$7:G13)&lt;=hcpng,"",COUNT($E$7:G13)&gt;=hcpng,K13)</f>
        <v>644</v>
      </c>
      <c r="M13" cm="1">
        <f t="array" ref="M13">_xlfn.IFS(Q13=1,SUM($E$7:G13),Q13&lt;&gt;1,"")</f>
        <v>2255</v>
      </c>
      <c r="N13" cm="1">
        <f t="array" ref="N13">_xlfn.IFS(Q13=1,COUNT($E$7:G13),Q13&lt;&gt;1,"")</f>
        <v>20</v>
      </c>
      <c r="O13">
        <f>IF(Q13=1,ROUND(AVERAGE($E$7:G13),2),"")</f>
        <v>112.75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229</v>
      </c>
      <c r="X13" cm="1">
        <f t="array" ref="X13">_xlfn.IFS(AND(Q13=1,COUNT($E$7:G13)&gt;hcpng),F13+D13,$A$7=1," ")</f>
        <v>220</v>
      </c>
      <c r="Y13" cm="1">
        <f t="array" ref="Y13">_xlfn.IFS(AND(Q13=1,COUNT($E$7:G13)&gt;hcpng),G13+D13,$A$7=1," ")</f>
        <v>195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112</v>
      </c>
      <c r="D14" s="15" cm="1">
        <f t="array" ref="D14">_xlfn.IFS(Q14&lt;&gt;1,"",Q14=1,TRUNC((HCPB-C14)*HCPPC))</f>
        <v>106</v>
      </c>
      <c r="E14" s="13">
        <v>86</v>
      </c>
      <c r="F14" s="13">
        <v>109</v>
      </c>
      <c r="G14" s="13">
        <v>118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313</v>
      </c>
      <c r="J14">
        <f t="shared" si="2"/>
        <v>104</v>
      </c>
      <c r="K14" cm="1">
        <f t="array" ref="K14">_xlfn.IFS(Q14&lt;&gt;1,"",Q14=1,I14+(3*D14))</f>
        <v>631</v>
      </c>
      <c r="L14" cm="1">
        <f t="array" ref="L14">_xlfn.IFS(Q14&lt;&gt;1,"",COUNT($E$7:G14)&lt;=hcpng,"",COUNT($E$7:G14)&gt;=hcpng,K14)</f>
        <v>631</v>
      </c>
      <c r="M14" cm="1">
        <f t="array" ref="M14">_xlfn.IFS(Q14=1,SUM($E$7:G14),Q14&lt;&gt;1,"")</f>
        <v>2568</v>
      </c>
      <c r="N14" cm="1">
        <f t="array" ref="N14">_xlfn.IFS(Q14=1,COUNT($E$7:G14),Q14&lt;&gt;1,"")</f>
        <v>23</v>
      </c>
      <c r="O14">
        <f>IF(Q14=1,ROUND(AVERAGE($E$7:G14),2),"")</f>
        <v>111.65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192</v>
      </c>
      <c r="X14" cm="1">
        <f t="array" ref="X14">_xlfn.IFS(AND(Q14=1,COUNT($E$7:G14)&gt;hcpng),F14+D14,$A$7=1," ")</f>
        <v>215</v>
      </c>
      <c r="Y14" cm="1">
        <f t="array" ref="Y14">_xlfn.IFS(AND(Q14=1,COUNT($E$7:G14)&gt;hcpng),G14+D14,$A$7=1," ")</f>
        <v>224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111</v>
      </c>
      <c r="D15" s="15" cm="1">
        <f t="array" ref="D15">_xlfn.IFS(Q15&lt;&gt;1,"",Q15=1,TRUNC((HCPB-C15)*HCPPC))</f>
        <v>107</v>
      </c>
      <c r="E15" s="13">
        <v>90</v>
      </c>
      <c r="F15" s="13">
        <v>102</v>
      </c>
      <c r="G15" s="13">
        <v>139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331</v>
      </c>
      <c r="J15">
        <f t="shared" si="2"/>
        <v>110</v>
      </c>
      <c r="K15" cm="1">
        <f t="array" ref="K15">_xlfn.IFS(Q15&lt;&gt;1,"",Q15=1,I15+(3*D15))</f>
        <v>652</v>
      </c>
      <c r="L15" cm="1">
        <f t="array" ref="L15">_xlfn.IFS(Q15&lt;&gt;1,"",COUNT($E$7:G15)&lt;=hcpng,"",COUNT($E$7:G15)&gt;=hcpng,K15)</f>
        <v>652</v>
      </c>
      <c r="M15" cm="1">
        <f t="array" ref="M15">_xlfn.IFS(Q15=1,SUM($E$7:G15),Q15&lt;&gt;1,"")</f>
        <v>2899</v>
      </c>
      <c r="N15" cm="1">
        <f t="array" ref="N15">_xlfn.IFS(Q15=1,COUNT($E$7:G15),Q15&lt;&gt;1,"")</f>
        <v>26</v>
      </c>
      <c r="O15">
        <f>IF(Q15=1,ROUND(AVERAGE($E$7:G15),2),"")</f>
        <v>111.5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197</v>
      </c>
      <c r="X15" cm="1">
        <f t="array" ref="X15">_xlfn.IFS(AND(Q15=1,COUNT($E$7:G15)&gt;hcpng),F15+D15,$A$7=1," ")</f>
        <v>209</v>
      </c>
      <c r="Y15" cm="1">
        <f t="array" ref="Y15">_xlfn.IFS(AND(Q15=1,COUNT($E$7:G15)&gt;hcpng),G15+D15,$A$7=1," ")</f>
        <v>246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111</v>
      </c>
      <c r="D16" s="15" cm="1">
        <f t="array" ref="D16">_xlfn.IFS(Q16&lt;&gt;1,"",Q16=1,TRUNC((HCPB-C16)*HCPPC))</f>
        <v>107</v>
      </c>
      <c r="E16" s="13">
        <v>78</v>
      </c>
      <c r="F16" s="13">
        <v>101</v>
      </c>
      <c r="G16" s="13">
        <v>95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274</v>
      </c>
      <c r="J16">
        <f t="shared" si="2"/>
        <v>91</v>
      </c>
      <c r="K16" cm="1">
        <f t="array" ref="K16">_xlfn.IFS(Q16&lt;&gt;1,"",Q16=1,I16+(3*D16))</f>
        <v>595</v>
      </c>
      <c r="L16" cm="1">
        <f t="array" ref="L16">_xlfn.IFS(Q16&lt;&gt;1,"",COUNT($E$7:G16)&lt;=hcpng,"",COUNT($E$7:G16)&gt;=hcpng,K16)</f>
        <v>595</v>
      </c>
      <c r="M16" cm="1">
        <f t="array" ref="M16">_xlfn.IFS(Q16=1,SUM($E$7:G16),Q16&lt;&gt;1,"")</f>
        <v>3173</v>
      </c>
      <c r="N16" cm="1">
        <f t="array" ref="N16">_xlfn.IFS(Q16=1,COUNT($E$7:G16),Q16&lt;&gt;1,"")</f>
        <v>29</v>
      </c>
      <c r="O16">
        <f>IF(Q16=1,ROUND(AVERAGE($E$7:G16),2),"")</f>
        <v>109.41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185</v>
      </c>
      <c r="X16" cm="1">
        <f t="array" ref="X16">_xlfn.IFS(AND(Q16=1,COUNT($E$7:G16)&gt;hcpng),F16+D16,$A$7=1," ")</f>
        <v>208</v>
      </c>
      <c r="Y16" cm="1">
        <f t="array" ref="Y16">_xlfn.IFS(AND(Q16=1,COUNT($E$7:G16)&gt;hcpng),G16+D16,$A$7=1," ")</f>
        <v>202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109</v>
      </c>
      <c r="D17" s="15" cm="1">
        <f t="array" ref="D17">_xlfn.IFS(Q17&lt;&gt;1,"",Q17=1,TRUNC((HCPB-C17)*HCPPC))</f>
        <v>108</v>
      </c>
      <c r="E17" s="13">
        <v>94</v>
      </c>
      <c r="F17" s="13">
        <v>106</v>
      </c>
      <c r="G17" s="13">
        <v>133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333</v>
      </c>
      <c r="J17">
        <f t="shared" si="2"/>
        <v>111</v>
      </c>
      <c r="K17" cm="1">
        <f t="array" ref="K17">_xlfn.IFS(Q17&lt;&gt;1,"",Q17=1,I17+(3*D17))</f>
        <v>657</v>
      </c>
      <c r="L17" cm="1">
        <f t="array" ref="L17">_xlfn.IFS(Q17&lt;&gt;1,"",COUNT($E$7:G17)&lt;=hcpng,"",COUNT($E$7:G17)&gt;=hcpng,K17)</f>
        <v>657</v>
      </c>
      <c r="M17" cm="1">
        <f t="array" ref="M17">_xlfn.IFS(Q17=1,SUM($E$7:G17),Q17&lt;&gt;1,"")</f>
        <v>3506</v>
      </c>
      <c r="N17" cm="1">
        <f t="array" ref="N17">_xlfn.IFS(Q17=1,COUNT($E$7:G17),Q17&lt;&gt;1,"")</f>
        <v>32</v>
      </c>
      <c r="O17">
        <f>IF(Q17=1,ROUND(AVERAGE($E$7:G17),2),"")</f>
        <v>109.56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202</v>
      </c>
      <c r="X17" cm="1">
        <f t="array" ref="X17">_xlfn.IFS(AND(Q17=1,COUNT($E$7:G17)&gt;hcpng),F17+D17,$A$7=1," ")</f>
        <v>214</v>
      </c>
      <c r="Y17" cm="1">
        <f t="array" ref="Y17">_xlfn.IFS(AND(Q17=1,COUNT($E$7:G17)&gt;hcpng),G17+D17,$A$7=1," ")</f>
        <v>241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109</v>
      </c>
      <c r="D18" s="15" cm="1">
        <f t="array" ref="D18">_xlfn.IFS(Q18&lt;&gt;1,"",Q18=1,TRUNC((HCPB-C18)*HCPPC))</f>
        <v>108</v>
      </c>
      <c r="E18" s="13">
        <v>94</v>
      </c>
      <c r="F18" s="13">
        <v>115</v>
      </c>
      <c r="G18" s="13">
        <v>104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313</v>
      </c>
      <c r="J18">
        <f t="shared" si="2"/>
        <v>104</v>
      </c>
      <c r="K18" cm="1">
        <f t="array" ref="K18">_xlfn.IFS(Q18&lt;&gt;1,"",Q18=1,I18+(3*D18))</f>
        <v>637</v>
      </c>
      <c r="L18" cm="1">
        <f t="array" ref="L18">_xlfn.IFS(Q18&lt;&gt;1,"",COUNT($E$7:G18)&lt;=hcpng,"",COUNT($E$7:G18)&gt;=hcpng,K18)</f>
        <v>637</v>
      </c>
      <c r="M18" cm="1">
        <f t="array" ref="M18">_xlfn.IFS(Q18=1,SUM($E$7:G18),Q18&lt;&gt;1,"")</f>
        <v>3819</v>
      </c>
      <c r="N18" cm="1">
        <f t="array" ref="N18">_xlfn.IFS(Q18=1,COUNT($E$7:G18),Q18&lt;&gt;1,"")</f>
        <v>35</v>
      </c>
      <c r="O18">
        <f>IF(Q18=1,ROUND(AVERAGE($E$7:G18),2),"")</f>
        <v>109.11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202</v>
      </c>
      <c r="X18" cm="1">
        <f t="array" ref="X18">_xlfn.IFS(AND(Q18=1,COUNT($E$7:G18)&gt;hcpng),F18+D18,$A$7=1," ")</f>
        <v>223</v>
      </c>
      <c r="Y18" cm="1">
        <f t="array" ref="Y18">_xlfn.IFS(AND(Q18=1,COUNT($E$7:G18)&gt;hcpng),G18+D18,$A$7=1," ")</f>
        <v>212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109</v>
      </c>
      <c r="D19" s="15" cm="1">
        <f t="array" ref="D19">_xlfn.IFS(Q19&lt;&gt;1,"",Q19=1,TRUNC((HCPB-C19)*HCPPC))</f>
        <v>108</v>
      </c>
      <c r="E19" s="13">
        <v>99</v>
      </c>
      <c r="F19" s="13">
        <v>128</v>
      </c>
      <c r="G19" s="13">
        <v>135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362</v>
      </c>
      <c r="J19">
        <f t="shared" si="2"/>
        <v>120</v>
      </c>
      <c r="K19" cm="1">
        <f t="array" ref="K19">_xlfn.IFS(Q19&lt;&gt;1,"",Q19=1,I19+(3*D19))</f>
        <v>686</v>
      </c>
      <c r="L19" cm="1">
        <f t="array" ref="L19">_xlfn.IFS(Q19&lt;&gt;1,"",COUNT($E$7:G19)&lt;=hcpng,"",COUNT($E$7:G19)&gt;=hcpng,K19)</f>
        <v>686</v>
      </c>
      <c r="M19" cm="1">
        <f t="array" ref="M19">_xlfn.IFS(Q19=1,SUM($E$7:G19),Q19&lt;&gt;1,"")</f>
        <v>4181</v>
      </c>
      <c r="N19" cm="1">
        <f t="array" ref="N19">_xlfn.IFS(Q19=1,COUNT($E$7:G19),Q19&lt;&gt;1,"")</f>
        <v>38</v>
      </c>
      <c r="O19">
        <f>IF(Q19=1,ROUND(AVERAGE($E$7:G19),2),"")</f>
        <v>110.03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207</v>
      </c>
      <c r="X19" cm="1">
        <f t="array" ref="X19">_xlfn.IFS(AND(Q19=1,COUNT($E$7:G19)&gt;hcpng),F19+D19,$A$7=1," ")</f>
        <v>236</v>
      </c>
      <c r="Y19" cm="1">
        <f t="array" ref="Y19">_xlfn.IFS(AND(Q19=1,COUNT($E$7:G19)&gt;hcpng),G19+D19,$A$7=1," ")</f>
        <v>243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110</v>
      </c>
      <c r="D20" s="15" cm="1">
        <f t="array" ref="D20">_xlfn.IFS(Q20&lt;&gt;1,"",Q20=1,TRUNC((HCPB-C20)*HCPPC))</f>
        <v>108</v>
      </c>
      <c r="E20" s="13">
        <v>87</v>
      </c>
      <c r="F20" s="13">
        <v>103</v>
      </c>
      <c r="G20" s="13">
        <v>97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287</v>
      </c>
      <c r="J20">
        <f t="shared" si="2"/>
        <v>95</v>
      </c>
      <c r="K20" cm="1">
        <f t="array" ref="K20">_xlfn.IFS(Q20&lt;&gt;1,"",Q20=1,I20+(3*D20))</f>
        <v>611</v>
      </c>
      <c r="L20" cm="1">
        <f t="array" ref="L20">_xlfn.IFS(Q20&lt;&gt;1,"",COUNT($E$7:G20)&lt;=hcpng,"",COUNT($E$7:G20)&gt;=hcpng,K20)</f>
        <v>611</v>
      </c>
      <c r="M20" cm="1">
        <f t="array" ref="M20">_xlfn.IFS(Q20=1,SUM($E$7:G20),Q20&lt;&gt;1,"")</f>
        <v>4468</v>
      </c>
      <c r="N20" cm="1">
        <f t="array" ref="N20">_xlfn.IFS(Q20=1,COUNT($E$7:G20),Q20&lt;&gt;1,"")</f>
        <v>41</v>
      </c>
      <c r="O20">
        <f>IF(Q20=1,ROUND(AVERAGE($E$7:G20),2),"")</f>
        <v>108.98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195</v>
      </c>
      <c r="X20" cm="1">
        <f t="array" ref="X20">_xlfn.IFS(AND(Q20=1,COUNT($E$7:G20)&gt;hcpng),F20+D20,$A$7=1," ")</f>
        <v>211</v>
      </c>
      <c r="Y20" cm="1">
        <f t="array" ref="Y20">_xlfn.IFS(AND(Q20=1,COUNT($E$7:G20)&gt;hcpng),G20+D20,$A$7=1," ")</f>
        <v>205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108</v>
      </c>
      <c r="D21" s="15" cm="1">
        <f t="array" ref="D21">_xlfn.IFS(Q21&lt;&gt;1,"",Q21=1,TRUNC((HCPB-C21)*HCPPC))</f>
        <v>109</v>
      </c>
      <c r="E21" s="13">
        <v>104</v>
      </c>
      <c r="F21" s="13">
        <v>104</v>
      </c>
      <c r="G21" s="13">
        <v>109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317</v>
      </c>
      <c r="J21">
        <f t="shared" si="2"/>
        <v>105</v>
      </c>
      <c r="K21" cm="1">
        <f t="array" ref="K21">_xlfn.IFS(Q21&lt;&gt;1,"",Q21=1,I21+(3*D21))</f>
        <v>644</v>
      </c>
      <c r="L21" cm="1">
        <f t="array" ref="L21">_xlfn.IFS(Q21&lt;&gt;1,"",COUNT($E$7:G21)&lt;=hcpng,"",COUNT($E$7:G21)&gt;=hcpng,K21)</f>
        <v>644</v>
      </c>
      <c r="M21" cm="1">
        <f t="array" ref="M21">_xlfn.IFS(Q21=1,SUM($E$7:G21),Q21&lt;&gt;1,"")</f>
        <v>4785</v>
      </c>
      <c r="N21" cm="1">
        <f t="array" ref="N21">_xlfn.IFS(Q21=1,COUNT($E$7:G21),Q21&lt;&gt;1,"")</f>
        <v>44</v>
      </c>
      <c r="O21">
        <f>IF(Q21=1,ROUND(AVERAGE($E$7:G21),2),"")</f>
        <v>108.75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213</v>
      </c>
      <c r="X21" cm="1">
        <f t="array" ref="X21">_xlfn.IFS(AND(Q21=1,COUNT($E$7:G21)&gt;hcpng),F21+D21,$A$7=1," ")</f>
        <v>213</v>
      </c>
      <c r="Y21" cm="1">
        <f t="array" ref="Y21">_xlfn.IFS(AND(Q21=1,COUNT($E$7:G21)&gt;hcpng),G21+D21,$A$7=1," ")</f>
        <v>218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108</v>
      </c>
      <c r="D22" s="15" cm="1">
        <f t="array" ref="D22">_xlfn.IFS(Q22&lt;&gt;1,"",Q22=1,TRUNC((HCPB-C22)*HCPPC))</f>
        <v>109</v>
      </c>
      <c r="E22" s="13">
        <v>108</v>
      </c>
      <c r="F22" s="13">
        <v>113</v>
      </c>
      <c r="G22" s="13">
        <v>142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363</v>
      </c>
      <c r="J22">
        <f t="shared" si="2"/>
        <v>121</v>
      </c>
      <c r="K22" cm="1">
        <f t="array" ref="K22">_xlfn.IFS(Q22&lt;&gt;1,"",Q22=1,I22+(3*D22))</f>
        <v>690</v>
      </c>
      <c r="L22" cm="1">
        <f t="array" ref="L22">_xlfn.IFS(Q22&lt;&gt;1,"",COUNT($E$7:G22)&lt;=hcpng,"",COUNT($E$7:G22)&gt;=hcpng,K22)</f>
        <v>690</v>
      </c>
      <c r="M22" cm="1">
        <f t="array" ref="M22">_xlfn.IFS(Q22=1,SUM($E$7:G22),Q22&lt;&gt;1,"")</f>
        <v>5148</v>
      </c>
      <c r="N22" cm="1">
        <f t="array" ref="N22">_xlfn.IFS(Q22=1,COUNT($E$7:G22),Q22&lt;&gt;1,"")</f>
        <v>47</v>
      </c>
      <c r="O22">
        <f>IF(Q22=1,ROUND(AVERAGE($E$7:G22),2),"")</f>
        <v>109.53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217</v>
      </c>
      <c r="X22" cm="1">
        <f t="array" ref="X22">_xlfn.IFS(AND(Q22=1,COUNT($E$7:G22)&gt;hcpng),F22+D22,$A$7=1," ")</f>
        <v>222</v>
      </c>
      <c r="Y22" cm="1">
        <f t="array" ref="Y22">_xlfn.IFS(AND(Q22=1,COUNT($E$7:G22)&gt;hcpng),G22+D22,$A$7=1," ")</f>
        <v>251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109</v>
      </c>
      <c r="D23" s="15" cm="1">
        <f t="array" ref="D23">_xlfn.IFS(Q23&lt;&gt;1,"",Q23=1,TRUNC((HCPB-C23)*HCPPC))</f>
        <v>108</v>
      </c>
      <c r="E23" s="13">
        <v>91</v>
      </c>
      <c r="F23" s="13">
        <v>133</v>
      </c>
      <c r="G23" s="13">
        <v>129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353</v>
      </c>
      <c r="J23">
        <f t="shared" si="2"/>
        <v>117</v>
      </c>
      <c r="K23" cm="1">
        <f t="array" ref="K23">_xlfn.IFS(Q23&lt;&gt;1,"",Q23=1,I23+(3*D23))</f>
        <v>677</v>
      </c>
      <c r="L23" cm="1">
        <f t="array" ref="L23">_xlfn.IFS(Q23&lt;&gt;1,"",COUNT($E$7:G23)&lt;=hcpng,"",COUNT($E$7:G23)&gt;=hcpng,K23)</f>
        <v>677</v>
      </c>
      <c r="M23" cm="1">
        <f t="array" ref="M23">_xlfn.IFS(Q23=1,SUM($E$7:G23),Q23&lt;&gt;1,"")</f>
        <v>5501</v>
      </c>
      <c r="N23" cm="1">
        <f t="array" ref="N23">_xlfn.IFS(Q23=1,COUNT($E$7:G23),Q23&lt;&gt;1,"")</f>
        <v>50</v>
      </c>
      <c r="O23">
        <f>IF(Q23=1,ROUND(AVERAGE($E$7:G23),2),"")</f>
        <v>110.02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199</v>
      </c>
      <c r="X23" cm="1">
        <f t="array" ref="X23">_xlfn.IFS(AND(Q23=1,COUNT($E$7:G23)&gt;hcpng),F23+D23,$A$7=1," ")</f>
        <v>241</v>
      </c>
      <c r="Y23" cm="1">
        <f t="array" ref="Y23">_xlfn.IFS(AND(Q23=1,COUNT($E$7:G23)&gt;hcpng),G23+D23,$A$7=1," ")</f>
        <v>237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110</v>
      </c>
      <c r="D24" s="15" cm="1">
        <f t="array" ref="D24">_xlfn.IFS(Q24&lt;&gt;1,"",Q24=1,TRUNC((HCPB-C24)*HCPPC))</f>
        <v>108</v>
      </c>
      <c r="E24" s="13">
        <v>94</v>
      </c>
      <c r="F24" s="13">
        <v>149</v>
      </c>
      <c r="G24" s="13">
        <v>91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334</v>
      </c>
      <c r="J24">
        <f t="shared" si="2"/>
        <v>111</v>
      </c>
      <c r="K24" cm="1">
        <f t="array" ref="K24">_xlfn.IFS(Q24&lt;&gt;1,"",Q24=1,I24+(3*D24))</f>
        <v>658</v>
      </c>
      <c r="L24" cm="1">
        <f t="array" ref="L24">_xlfn.IFS(Q24&lt;&gt;1,"",COUNT($E$7:G24)&lt;=hcpng,"",COUNT($E$7:G24)&gt;=hcpng,K24)</f>
        <v>658</v>
      </c>
      <c r="M24" cm="1">
        <f t="array" ref="M24">_xlfn.IFS(Q24=1,SUM($E$7:G24),Q24&lt;&gt;1,"")</f>
        <v>5835</v>
      </c>
      <c r="N24" cm="1">
        <f t="array" ref="N24">_xlfn.IFS(Q24=1,COUNT($E$7:G24),Q24&lt;&gt;1,"")</f>
        <v>53</v>
      </c>
      <c r="O24">
        <f>IF(Q24=1,ROUND(AVERAGE($E$7:G24),2),"")</f>
        <v>110.09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cm="1">
        <f t="array" ref="S24">_xlfn.IFS(E24=$X$5,E24,F24=$X$5,F24,G24=$X$5,G24,$A$7=1,"")</f>
        <v>149</v>
      </c>
      <c r="T24" t="str">
        <f t="shared" si="5"/>
        <v/>
      </c>
      <c r="U24" cm="1">
        <f t="array" ref="U24">_xlfn.IFS(W24=$X$6,W24,X24=$X$6,X24,Y24=$X$6,Y24,$A$7=1,"")</f>
        <v>257</v>
      </c>
      <c r="W24" cm="1">
        <f t="array" ref="W24">_xlfn.IFS(AND(Q24=1,COUNT($E$7:G24)&gt;hcpng),E24+D24,$A$7=1," ")</f>
        <v>202</v>
      </c>
      <c r="X24" cm="1">
        <f t="array" ref="X24">_xlfn.IFS(AND(Q24=1,COUNT($E$7:G24)&gt;hcpng),F24+D24,$A$7=1," ")</f>
        <v>257</v>
      </c>
      <c r="Y24" cm="1">
        <f t="array" ref="Y24">_xlfn.IFS(AND(Q24=1,COUNT($E$7:G24)&gt;hcpng),G24+D24,$A$7=1," ")</f>
        <v>199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5" t="str" cm="1">
        <f t="array" ref="D25">_xlfn.IFS(Q25&lt;&gt;1,"",Q25=1,TRUNC((HCPB-C25)*HCPPC))</f>
        <v/>
      </c>
      <c r="E25" s="13"/>
      <c r="F25" s="13"/>
      <c r="G25" s="13"/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1"/>
        <v/>
      </c>
      <c r="J25" t="str">
        <f t="shared" si="2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7"/>
        <v/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6"/>
        <v>0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110</v>
      </c>
      <c r="D26" s="15" cm="1">
        <f t="array" ref="D26">_xlfn.IFS(Q26&lt;&gt;1,"",Q26=1,TRUNC((HCPB-C26)*HCPPC))</f>
        <v>108</v>
      </c>
      <c r="E26" s="13">
        <v>112</v>
      </c>
      <c r="F26" s="13">
        <v>95</v>
      </c>
      <c r="G26" s="13">
        <v>82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289</v>
      </c>
      <c r="J26">
        <f t="shared" si="2"/>
        <v>96</v>
      </c>
      <c r="K26" cm="1">
        <f t="array" ref="K26">_xlfn.IFS(Q26&lt;&gt;1,"",Q26=1,I26+(3*D26))</f>
        <v>613</v>
      </c>
      <c r="L26" cm="1">
        <f t="array" ref="L26">_xlfn.IFS(Q26&lt;&gt;1,"",COUNT($E$7:G26)&lt;=hcpng,"",COUNT($E$7:G26)&gt;=hcpng,K26)</f>
        <v>613</v>
      </c>
      <c r="M26" cm="1">
        <f t="array" ref="M26">_xlfn.IFS(Q26=1,SUM($E$7:G26),Q26&lt;&gt;1,"")</f>
        <v>6124</v>
      </c>
      <c r="N26" cm="1">
        <f t="array" ref="N26">_xlfn.IFS(Q26=1,COUNT($E$7:G26),Q26&lt;&gt;1,"")</f>
        <v>56</v>
      </c>
      <c r="O26">
        <f>IF(Q26=1,ROUND(AVERAGE($E$7:G26),2),"")</f>
        <v>109.36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220</v>
      </c>
      <c r="X26" cm="1">
        <f t="array" ref="X26">_xlfn.IFS(AND(Q26=1,COUNT($E$7:G26)&gt;hcpng),F26+D26,$A$7=1," ")</f>
        <v>203</v>
      </c>
      <c r="Y26" cm="1">
        <f t="array" ref="Y26">_xlfn.IFS(AND(Q26=1,COUNT($E$7:G26)&gt;hcpng),G26+D26,$A$7=1," ")</f>
        <v>190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5" t="str" cm="1">
        <f t="array" ref="D27">_xlfn.IFS(Q27&lt;&gt;1,"",Q27=1,TRUNC((HCPB-C27)*HCPPC))</f>
        <v/>
      </c>
      <c r="E27" s="13"/>
      <c r="F27" s="13"/>
      <c r="G27" s="13"/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1"/>
        <v/>
      </c>
      <c r="J27" t="str">
        <f t="shared" si="2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7"/>
        <v/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6"/>
        <v>0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109</v>
      </c>
      <c r="D28" s="15" cm="1">
        <f t="array" ref="D28">_xlfn.IFS(Q28&lt;&gt;1,"",Q28=1,TRUNC((HCPB-C28)*HCPPC))</f>
        <v>108</v>
      </c>
      <c r="E28" s="13">
        <v>112</v>
      </c>
      <c r="F28" s="13">
        <v>127</v>
      </c>
      <c r="G28" s="13">
        <v>97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336</v>
      </c>
      <c r="J28">
        <f t="shared" si="2"/>
        <v>112</v>
      </c>
      <c r="K28" cm="1">
        <f t="array" ref="K28">_xlfn.IFS(Q28&lt;&gt;1,"",Q28=1,I28+(3*D28))</f>
        <v>660</v>
      </c>
      <c r="L28" cm="1">
        <f t="array" ref="L28">_xlfn.IFS(Q28&lt;&gt;1,"",COUNT($E$7:G28)&lt;=hcpng,"",COUNT($E$7:G28)&gt;=hcpng,K28)</f>
        <v>660</v>
      </c>
      <c r="M28" cm="1">
        <f t="array" ref="M28">_xlfn.IFS(Q28=1,SUM($E$7:G28),Q28&lt;&gt;1,"")</f>
        <v>6460</v>
      </c>
      <c r="N28" cm="1">
        <f t="array" ref="N28">_xlfn.IFS(Q28=1,COUNT($E$7:G28),Q28&lt;&gt;1,"")</f>
        <v>59</v>
      </c>
      <c r="O28">
        <f>IF(Q28=1,ROUND(AVERAGE($E$7:G28),2),"")</f>
        <v>109.49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220</v>
      </c>
      <c r="X28" cm="1">
        <f t="array" ref="X28">_xlfn.IFS(AND(Q28=1,COUNT($E$7:G28)&gt;hcpng),F28+D28,$A$7=1," ")</f>
        <v>235</v>
      </c>
      <c r="Y28" cm="1">
        <f t="array" ref="Y28">_xlfn.IFS(AND(Q28=1,COUNT($E$7:G28)&gt;hcpng),G28+D28,$A$7=1," ")</f>
        <v>205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109</v>
      </c>
      <c r="D29" s="15" cm="1">
        <f t="array" ref="D29">_xlfn.IFS(Q29&lt;&gt;1,"",Q29=1,TRUNC((HCPB-C29)*HCPPC))</f>
        <v>108</v>
      </c>
      <c r="E29" s="13">
        <v>122</v>
      </c>
      <c r="F29" s="13">
        <v>103</v>
      </c>
      <c r="G29" s="13">
        <v>115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340</v>
      </c>
      <c r="J29">
        <f t="shared" si="2"/>
        <v>113</v>
      </c>
      <c r="K29" cm="1">
        <f t="array" ref="K29">_xlfn.IFS(Q29&lt;&gt;1,"",Q29=1,I29+(3*D29))</f>
        <v>664</v>
      </c>
      <c r="L29" cm="1">
        <f t="array" ref="L29">_xlfn.IFS(Q29&lt;&gt;1,"",COUNT($E$7:G29)&lt;=hcpng,"",COUNT($E$7:G29)&gt;=hcpng,K29)</f>
        <v>664</v>
      </c>
      <c r="M29" cm="1">
        <f t="array" ref="M29">_xlfn.IFS(Q29=1,SUM($E$7:G29),Q29&lt;&gt;1,"")</f>
        <v>6800</v>
      </c>
      <c r="N29" cm="1">
        <f t="array" ref="N29">_xlfn.IFS(Q29=1,COUNT($E$7:G29),Q29&lt;&gt;1,"")</f>
        <v>62</v>
      </c>
      <c r="O29">
        <f>IF(Q29=1,ROUND(AVERAGE($E$7:G29),2),"")</f>
        <v>109.68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230</v>
      </c>
      <c r="X29" cm="1">
        <f t="array" ref="X29">_xlfn.IFS(AND(Q29=1,COUNT($E$7:G29)&gt;hcpng),F29+D29,$A$7=1," ")</f>
        <v>211</v>
      </c>
      <c r="Y29" cm="1">
        <f t="array" ref="Y29">_xlfn.IFS(AND(Q29=1,COUNT($E$7:G29)&gt;hcpng),G29+D29,$A$7=1," ")</f>
        <v>223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109</v>
      </c>
      <c r="D30" s="15" cm="1">
        <f t="array" ref="D30">_xlfn.IFS(Q30&lt;&gt;1,"",Q30=1,TRUNC((HCPB-C30)*HCPPC))</f>
        <v>108</v>
      </c>
      <c r="E30" s="13">
        <v>89</v>
      </c>
      <c r="F30" s="13">
        <v>128</v>
      </c>
      <c r="G30" s="13">
        <v>88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305</v>
      </c>
      <c r="J30">
        <f t="shared" si="2"/>
        <v>101</v>
      </c>
      <c r="K30" cm="1">
        <f t="array" ref="K30">_xlfn.IFS(Q30&lt;&gt;1,"",Q30=1,I30+(3*D30))</f>
        <v>629</v>
      </c>
      <c r="L30" cm="1">
        <f t="array" ref="L30">_xlfn.IFS(Q30&lt;&gt;1,"",COUNT($E$7:G30)&lt;=hcpng,"",COUNT($E$7:G30)&gt;=hcpng,K30)</f>
        <v>629</v>
      </c>
      <c r="M30" cm="1">
        <f t="array" ref="M30">_xlfn.IFS(Q30=1,SUM($E$7:G30),Q30&lt;&gt;1,"")</f>
        <v>7105</v>
      </c>
      <c r="N30" cm="1">
        <f t="array" ref="N30">_xlfn.IFS(Q30=1,COUNT($E$7:G30),Q30&lt;&gt;1,"")</f>
        <v>65</v>
      </c>
      <c r="O30">
        <f>IF(Q30=1,ROUND(AVERAGE($E$7:G30),2),"")</f>
        <v>109.31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197</v>
      </c>
      <c r="X30" cm="1">
        <f t="array" ref="X30">_xlfn.IFS(AND(Q30=1,COUNT($E$7:G30)&gt;hcpng),F30+D30,$A$7=1," ")</f>
        <v>236</v>
      </c>
      <c r="Y30" cm="1">
        <f t="array" ref="Y30">_xlfn.IFS(AND(Q30=1,COUNT($E$7:G30)&gt;hcpng),G30+D30,$A$7=1," ")</f>
        <v>196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109</v>
      </c>
      <c r="D31" s="15" cm="1">
        <f t="array" ref="D31">_xlfn.IFS(Q31&lt;&gt;1,"",Q31=1,TRUNC((HCPB-C31)*HCPPC))</f>
        <v>108</v>
      </c>
      <c r="E31" s="13">
        <v>121</v>
      </c>
      <c r="F31" s="13">
        <v>74</v>
      </c>
      <c r="G31" s="13">
        <v>114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309</v>
      </c>
      <c r="J31">
        <f t="shared" si="2"/>
        <v>103</v>
      </c>
      <c r="K31" cm="1">
        <f t="array" ref="K31">_xlfn.IFS(Q31&lt;&gt;1,"",Q31=1,I31+(3*D31))</f>
        <v>633</v>
      </c>
      <c r="L31" cm="1">
        <f t="array" ref="L31">_xlfn.IFS(Q31&lt;&gt;1,"",COUNT($E$7:G31)&lt;=hcpng,"",COUNT($E$7:G31)&gt;=hcpng,K31)</f>
        <v>633</v>
      </c>
      <c r="M31" cm="1">
        <f t="array" ref="M31">_xlfn.IFS(Q31=1,SUM($E$7:G31),Q31&lt;&gt;1,"")</f>
        <v>7414</v>
      </c>
      <c r="N31" cm="1">
        <f t="array" ref="N31">_xlfn.IFS(Q31=1,COUNT($E$7:G31),Q31&lt;&gt;1,"")</f>
        <v>68</v>
      </c>
      <c r="O31">
        <f>IF(Q31=1,ROUND(AVERAGE($E$7:G31),2),"")</f>
        <v>109.03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229</v>
      </c>
      <c r="X31" cm="1">
        <f t="array" ref="X31">_xlfn.IFS(AND(Q31=1,COUNT($E$7:G31)&gt;hcpng),F31+D31,$A$7=1," ")</f>
        <v>182</v>
      </c>
      <c r="Y31" cm="1">
        <f t="array" ref="Y31">_xlfn.IFS(AND(Q31=1,COUNT($E$7:G31)&gt;hcpng),G31+D31,$A$7=1," ")</f>
        <v>222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109</v>
      </c>
      <c r="D32" s="15" cm="1">
        <f t="array" ref="D32">_xlfn.IFS(Q32&lt;&gt;1,"",Q32=1,TRUNC((HCPB-C32)*HCPPC))</f>
        <v>108</v>
      </c>
      <c r="E32" s="13">
        <v>114</v>
      </c>
      <c r="F32" s="13">
        <v>92</v>
      </c>
      <c r="G32" s="13">
        <v>130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336</v>
      </c>
      <c r="J32">
        <f t="shared" si="2"/>
        <v>112</v>
      </c>
      <c r="K32" cm="1">
        <f t="array" ref="K32">_xlfn.IFS(Q32&lt;&gt;1,"",Q32=1,I32+(3*D32))</f>
        <v>660</v>
      </c>
      <c r="L32" cm="1">
        <f t="array" ref="L32">_xlfn.IFS(Q32&lt;&gt;1,"",COUNT($E$7:G32)&lt;=hcpng,"",COUNT($E$7:G32)&gt;=hcpng,K32)</f>
        <v>660</v>
      </c>
      <c r="M32" cm="1">
        <f t="array" ref="M32">_xlfn.IFS(Q32=1,SUM($E$7:G32),Q32&lt;&gt;1,"")</f>
        <v>7750</v>
      </c>
      <c r="N32" cm="1">
        <f t="array" ref="N32">_xlfn.IFS(Q32=1,COUNT($E$7:G32),Q32&lt;&gt;1,"")</f>
        <v>71</v>
      </c>
      <c r="O32">
        <f>IF(Q32=1,ROUND(AVERAGE($E$7:G32),2),"")</f>
        <v>109.15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222</v>
      </c>
      <c r="X32" cm="1">
        <f t="array" ref="X32">_xlfn.IFS(AND(Q32=1,COUNT($E$7:G32)&gt;hcpng),F32+D32,$A$7=1," ")</f>
        <v>200</v>
      </c>
      <c r="Y32" cm="1">
        <f t="array" ref="Y32">_xlfn.IFS(AND(Q32=1,COUNT($E$7:G32)&gt;hcpng),G32+D32,$A$7=1," ")</f>
        <v>238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109</v>
      </c>
      <c r="D33" s="15" cm="1">
        <f t="array" ref="D33">_xlfn.IFS(Q33&lt;&gt;1,"",Q33=1,TRUNC((HCPB-C33)*HCPPC))</f>
        <v>108</v>
      </c>
      <c r="E33" s="13">
        <v>81</v>
      </c>
      <c r="F33" s="13">
        <v>112</v>
      </c>
      <c r="G33" s="13">
        <v>73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266</v>
      </c>
      <c r="J33">
        <f t="shared" si="2"/>
        <v>88</v>
      </c>
      <c r="K33" cm="1">
        <f t="array" ref="K33">_xlfn.IFS(Q33&lt;&gt;1,"",Q33=1,I33+(3*D33))</f>
        <v>590</v>
      </c>
      <c r="L33" cm="1">
        <f t="array" ref="L33">_xlfn.IFS(Q33&lt;&gt;1,"",COUNT($E$7:G33)&lt;=hcpng,"",COUNT($E$7:G33)&gt;=hcpng,K33)</f>
        <v>590</v>
      </c>
      <c r="M33" cm="1">
        <f t="array" ref="M33">_xlfn.IFS(Q33=1,SUM($E$7:G33),Q33&lt;&gt;1,"")</f>
        <v>8016</v>
      </c>
      <c r="N33" cm="1">
        <f t="array" ref="N33">_xlfn.IFS(Q33=1,COUNT($E$7:G33),Q33&lt;&gt;1,"")</f>
        <v>74</v>
      </c>
      <c r="O33">
        <f>IF(Q33=1,ROUND(AVERAGE($E$7:G33),2),"")</f>
        <v>108.32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189</v>
      </c>
      <c r="X33" cm="1">
        <f t="array" ref="X33">_xlfn.IFS(AND(Q33=1,COUNT($E$7:G33)&gt;hcpng),F33+D33,$A$7=1," ")</f>
        <v>220</v>
      </c>
      <c r="Y33" cm="1">
        <f t="array" ref="Y33">_xlfn.IFS(AND(Q33=1,COUNT($E$7:G33)&gt;hcpng),G33+D33,$A$7=1," ")</f>
        <v>181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108</v>
      </c>
      <c r="D34" s="15" cm="1">
        <f t="array" ref="D34">_xlfn.IFS(Q34&lt;&gt;1,"",Q34=1,TRUNC((HCPB-C34)*HCPPC))</f>
        <v>109</v>
      </c>
      <c r="E34" s="13">
        <v>130</v>
      </c>
      <c r="F34" s="13">
        <v>108</v>
      </c>
      <c r="G34" s="13">
        <v>102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340</v>
      </c>
      <c r="J34">
        <f t="shared" si="2"/>
        <v>113</v>
      </c>
      <c r="K34" cm="1">
        <f t="array" ref="K34">_xlfn.IFS(Q34&lt;&gt;1,"",Q34=1,I34+(3*D34))</f>
        <v>667</v>
      </c>
      <c r="L34" cm="1">
        <f t="array" ref="L34">_xlfn.IFS(Q34&lt;&gt;1,"",COUNT($E$7:G34)&lt;=hcpng,"",COUNT($E$7:G34)&gt;=hcpng,K34)</f>
        <v>667</v>
      </c>
      <c r="M34" cm="1">
        <f t="array" ref="M34">_xlfn.IFS(Q34=1,SUM($E$7:G34),Q34&lt;&gt;1,"")</f>
        <v>8356</v>
      </c>
      <c r="N34" cm="1">
        <f t="array" ref="N34">_xlfn.IFS(Q34=1,COUNT($E$7:G34),Q34&lt;&gt;1,"")</f>
        <v>77</v>
      </c>
      <c r="O34">
        <f>IF(Q34=1,ROUND(AVERAGE($E$7:G34),2),"")</f>
        <v>108.52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239</v>
      </c>
      <c r="X34" cm="1">
        <f t="array" ref="X34">_xlfn.IFS(AND(Q34=1,COUNT($E$7:G34)&gt;hcpng),F34+D34,$A$7=1," ")</f>
        <v>217</v>
      </c>
      <c r="Y34" cm="1">
        <f t="array" ref="Y34">_xlfn.IFS(AND(Q34=1,COUNT($E$7:G34)&gt;hcpng),G34+D34,$A$7=1," ")</f>
        <v>211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5" t="str" cm="1">
        <f t="array" ref="D35">_xlfn.IFS(Q35&lt;&gt;1,"",Q35=1,TRUNC((HCPB-C35)*HCPPC))</f>
        <v/>
      </c>
      <c r="E35" s="13"/>
      <c r="F35" s="13"/>
      <c r="G35" s="13"/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1"/>
        <v/>
      </c>
      <c r="J35" t="str">
        <f t="shared" si="2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7"/>
        <v/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6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5" t="str" cm="1">
        <f t="array" ref="D36">_xlfn.IFS(Q36&lt;&gt;1,"",Q36=1,TRUNC((HCPB-C36)*HCPPC))</f>
        <v/>
      </c>
      <c r="E36" s="13"/>
      <c r="F36" s="13"/>
      <c r="G36" s="13"/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1"/>
        <v/>
      </c>
      <c r="J36" t="str">
        <f t="shared" si="2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7"/>
        <v/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6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103.84</v>
      </c>
      <c r="F37" s="69">
        <f>IF(COUNT(F7:F36)&gt;=1,ROUND(SUM(F7:F36)/COUNT(F7:F36),2),"")</f>
        <v>112.54</v>
      </c>
      <c r="G37" s="69">
        <f>IF(COUNT(G7:G36)&gt;=1,ROUND(SUM(G7:G36)/COUNT(G7:G36),2),"")</f>
        <v>109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57" priority="2">
      <formula>MOD(ROW(),2)=0</formula>
    </cfRule>
  </conditionalFormatting>
  <conditionalFormatting sqref="E7:G36">
    <cfRule type="expression" dxfId="56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AECF-04D5-483E-90A6-EE0F9629E429}">
  <sheetPr codeName="Sheet43"/>
  <dimension ref="A1:AB73"/>
  <sheetViews>
    <sheetView topLeftCell="A6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29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135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162</v>
      </c>
      <c r="C4" s="6"/>
      <c r="D4" s="6"/>
      <c r="E4" s="6"/>
      <c r="F4" s="6"/>
      <c r="G4" s="6"/>
      <c r="W4" s="3" t="s">
        <v>33</v>
      </c>
      <c r="X4">
        <f>MAX(I7:I36)</f>
        <v>578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222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287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162</v>
      </c>
      <c r="D7" s="15" cm="1">
        <f t="array" ref="D7">_xlfn.IFS(Q7&lt;&gt;1,"",Q7=1,TRUNC((HCPB-C7)*HCPPC))</f>
        <v>61</v>
      </c>
      <c r="E7" s="13">
        <v>164</v>
      </c>
      <c r="F7" s="13">
        <v>142</v>
      </c>
      <c r="G7" s="13">
        <v>199</v>
      </c>
      <c r="H7" s="16"/>
      <c r="I7">
        <f>IF(Q7=1,SUM(E7:G7),"")</f>
        <v>505</v>
      </c>
      <c r="J7">
        <f>IF(Q7=1,TRUNC(AVERAGE(E7:G7),0),"")</f>
        <v>168</v>
      </c>
      <c r="K7" cm="1">
        <f t="array" ref="K7">_xlfn.IFS(Q7&lt;&gt;1,"",Q7=1,I7+(3*D7))</f>
        <v>688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505</v>
      </c>
      <c r="N7" cm="1">
        <f t="array" ref="N7">_xlfn.IFS(Q7=1,COUNT($E$7:G7),Q7&lt;&gt;1,"")</f>
        <v>3</v>
      </c>
      <c r="O7">
        <f>IF(Q7=1,ROUND(AVERAGE($E$7:G7),2),"")</f>
        <v>168.33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5" t="str" cm="1">
        <f t="array" ref="D8">_xlfn.IFS(Q8&lt;&gt;1,"",Q8=1,TRUNC((HCPB-C8)*HCPPC))</f>
        <v/>
      </c>
      <c r="E8" s="13"/>
      <c r="F8" s="13"/>
      <c r="G8" s="13"/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1">IF(Q8=1,SUM(E8:G8),"")</f>
        <v/>
      </c>
      <c r="J8" t="str">
        <f t="shared" ref="J8:J36" si="2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" si="3">IF(MAX(E8:G8)&lt;1,"",1)</f>
        <v/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0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162</v>
      </c>
      <c r="D9" s="15" cm="1">
        <f t="array" ref="D9">_xlfn.IFS(Q9&lt;&gt;1,"",Q9=1,TRUNC((HCPB-C9)*HCPPC))</f>
        <v>61</v>
      </c>
      <c r="E9" s="13">
        <v>152</v>
      </c>
      <c r="F9" s="13">
        <v>122</v>
      </c>
      <c r="G9" s="13">
        <v>173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447</v>
      </c>
      <c r="J9">
        <f t="shared" si="2"/>
        <v>149</v>
      </c>
      <c r="K9" cm="1">
        <f t="array" ref="K9">_xlfn.IFS(Q9&lt;&gt;1,"",Q9=1,I9+(3*D9))</f>
        <v>630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952</v>
      </c>
      <c r="N9" cm="1">
        <f t="array" ref="N9">_xlfn.IFS(Q9=1,COUNT($E$7:G9),Q9&lt;&gt;1,"")</f>
        <v>6</v>
      </c>
      <c r="O9">
        <f>IF(Q9=1,ROUND(AVERAGE($E$7:G9),2),"")</f>
        <v>158.66999999999999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162</v>
      </c>
      <c r="D10" s="15" cm="1">
        <f t="array" ref="D10">_xlfn.IFS(Q10&lt;&gt;1,"",Q10=1,TRUNC((HCPB-C10)*HCPPC))</f>
        <v>61</v>
      </c>
      <c r="E10" s="13">
        <v>156</v>
      </c>
      <c r="F10" s="13">
        <v>157</v>
      </c>
      <c r="G10" s="13">
        <v>170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483</v>
      </c>
      <c r="J10">
        <f t="shared" si="2"/>
        <v>161</v>
      </c>
      <c r="K10" cm="1">
        <f t="array" ref="K10">_xlfn.IFS(Q10&lt;&gt;1,"",Q10=1,I10+(3*D10))</f>
        <v>666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1435</v>
      </c>
      <c r="N10" cm="1">
        <f t="array" ref="N10">_xlfn.IFS(Q10=1,COUNT($E$7:G10),Q10&lt;&gt;1,"")</f>
        <v>9</v>
      </c>
      <c r="O10">
        <f>IF(Q10=1,ROUND(AVERAGE($E$7:G10),2),"")</f>
        <v>159.44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159</v>
      </c>
      <c r="D11" s="15" cm="1">
        <f t="array" ref="D11">_xlfn.IFS(Q11&lt;&gt;1,"",Q11=1,TRUNC((HCPB-C11)*HCPPC))</f>
        <v>63</v>
      </c>
      <c r="E11" s="13">
        <v>155</v>
      </c>
      <c r="F11" s="13">
        <v>155</v>
      </c>
      <c r="G11" s="13">
        <v>172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482</v>
      </c>
      <c r="J11">
        <f t="shared" si="2"/>
        <v>160</v>
      </c>
      <c r="K11" cm="1">
        <f t="array" ref="K11">_xlfn.IFS(Q11&lt;&gt;1,"",Q11=1,I11+(3*D11))</f>
        <v>671</v>
      </c>
      <c r="L11" cm="1">
        <f t="array" ref="L11">_xlfn.IFS(Q11&lt;&gt;1,"",COUNT($E$7:G11)&lt;=hcpng,"",COUNT($E$7:G11)&gt;=hcpng,K11)</f>
        <v>671</v>
      </c>
      <c r="M11" cm="1">
        <f t="array" ref="M11">_xlfn.IFS(Q11=1,SUM($E$7:G11),Q11&lt;&gt;1,"")</f>
        <v>1917</v>
      </c>
      <c r="N11" cm="1">
        <f t="array" ref="N11">_xlfn.IFS(Q11=1,COUNT($E$7:G11),Q11&lt;&gt;1,"")</f>
        <v>12</v>
      </c>
      <c r="O11">
        <f>IF(Q11=1,ROUND(AVERAGE($E$7:G11),2),"")</f>
        <v>159.75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218</v>
      </c>
      <c r="X11" cm="1">
        <f t="array" ref="X11">_xlfn.IFS(AND(Q11=1,COUNT($E$7:G11)&gt;hcpng),F11+D11,$A$7=1," ")</f>
        <v>218</v>
      </c>
      <c r="Y11" cm="1">
        <f t="array" ref="Y11">_xlfn.IFS(AND(Q11=1,COUNT($E$7:G11)&gt;hcpng),G11+D11,$A$7=1," ")</f>
        <v>235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159</v>
      </c>
      <c r="D12" s="15" cm="1">
        <f t="array" ref="D12">_xlfn.IFS(Q12&lt;&gt;1,"",Q12=1,TRUNC((HCPB-C12)*HCPPC))</f>
        <v>63</v>
      </c>
      <c r="E12" s="13">
        <v>134</v>
      </c>
      <c r="F12" s="13">
        <v>150</v>
      </c>
      <c r="G12" s="13">
        <v>180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464</v>
      </c>
      <c r="J12">
        <f t="shared" si="2"/>
        <v>154</v>
      </c>
      <c r="K12" cm="1">
        <f t="array" ref="K12">_xlfn.IFS(Q12&lt;&gt;1,"",Q12=1,I12+(3*D12))</f>
        <v>653</v>
      </c>
      <c r="L12" cm="1">
        <f t="array" ref="L12">_xlfn.IFS(Q12&lt;&gt;1,"",COUNT($E$7:G12)&lt;=hcpng,"",COUNT($E$7:G12)&gt;=hcpng,K12)</f>
        <v>653</v>
      </c>
      <c r="M12" cm="1">
        <f t="array" ref="M12">_xlfn.IFS(Q12=1,SUM($E$7:G12),Q12&lt;&gt;1,"")</f>
        <v>2381</v>
      </c>
      <c r="N12" cm="1">
        <f t="array" ref="N12">_xlfn.IFS(Q12=1,COUNT($E$7:G12),Q12&lt;&gt;1,"")</f>
        <v>15</v>
      </c>
      <c r="O12">
        <f>IF(Q12=1,ROUND(AVERAGE($E$7:G12),2),"")</f>
        <v>158.72999999999999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197</v>
      </c>
      <c r="X12" cm="1">
        <f t="array" ref="X12">_xlfn.IFS(AND(Q12=1,COUNT($E$7:G12)&gt;hcpng),F12+D12,$A$7=1," ")</f>
        <v>213</v>
      </c>
      <c r="Y12" cm="1">
        <f t="array" ref="Y12">_xlfn.IFS(AND(Q12=1,COUNT($E$7:G12)&gt;hcpng),G12+D12,$A$7=1," ")</f>
        <v>243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5" t="str" cm="1">
        <f t="array" ref="D13">_xlfn.IFS(Q13&lt;&gt;1,"",Q13=1,TRUNC((HCPB-C13)*HCPPC))</f>
        <v/>
      </c>
      <c r="E13" s="13"/>
      <c r="F13" s="13"/>
      <c r="G13" s="13"/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1"/>
        <v/>
      </c>
      <c r="J13" t="str">
        <f t="shared" si="2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7"/>
        <v/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6"/>
        <v>0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158</v>
      </c>
      <c r="D14" s="15" cm="1">
        <f t="array" ref="D14">_xlfn.IFS(Q14&lt;&gt;1,"",Q14=1,TRUNC((HCPB-C14)*HCPPC))</f>
        <v>64</v>
      </c>
      <c r="E14" s="13">
        <v>141</v>
      </c>
      <c r="F14" s="13">
        <v>167</v>
      </c>
      <c r="G14" s="13">
        <v>140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448</v>
      </c>
      <c r="J14">
        <f t="shared" si="2"/>
        <v>149</v>
      </c>
      <c r="K14" cm="1">
        <f t="array" ref="K14">_xlfn.IFS(Q14&lt;&gt;1,"",Q14=1,I14+(3*D14))</f>
        <v>640</v>
      </c>
      <c r="L14" cm="1">
        <f t="array" ref="L14">_xlfn.IFS(Q14&lt;&gt;1,"",COUNT($E$7:G14)&lt;=hcpng,"",COUNT($E$7:G14)&gt;=hcpng,K14)</f>
        <v>640</v>
      </c>
      <c r="M14" cm="1">
        <f t="array" ref="M14">_xlfn.IFS(Q14=1,SUM($E$7:G14),Q14&lt;&gt;1,"")</f>
        <v>2829</v>
      </c>
      <c r="N14" cm="1">
        <f t="array" ref="N14">_xlfn.IFS(Q14=1,COUNT($E$7:G14),Q14&lt;&gt;1,"")</f>
        <v>18</v>
      </c>
      <c r="O14">
        <f>IF(Q14=1,ROUND(AVERAGE($E$7:G14),2),"")</f>
        <v>157.16999999999999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205</v>
      </c>
      <c r="X14" cm="1">
        <f t="array" ref="X14">_xlfn.IFS(AND(Q14=1,COUNT($E$7:G14)&gt;hcpng),F14+D14,$A$7=1," ")</f>
        <v>231</v>
      </c>
      <c r="Y14" cm="1">
        <f t="array" ref="Y14">_xlfn.IFS(AND(Q14=1,COUNT($E$7:G14)&gt;hcpng),G14+D14,$A$7=1," ")</f>
        <v>204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157</v>
      </c>
      <c r="D15" s="15" cm="1">
        <f t="array" ref="D15">_xlfn.IFS(Q15&lt;&gt;1,"",Q15=1,TRUNC((HCPB-C15)*HCPPC))</f>
        <v>65</v>
      </c>
      <c r="E15" s="13">
        <v>164</v>
      </c>
      <c r="F15" s="13">
        <v>222</v>
      </c>
      <c r="G15" s="13">
        <v>192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>#</v>
      </c>
      <c r="I15">
        <f t="shared" si="1"/>
        <v>578</v>
      </c>
      <c r="J15">
        <f t="shared" si="2"/>
        <v>192</v>
      </c>
      <c r="K15" cm="1">
        <f t="array" ref="K15">_xlfn.IFS(Q15&lt;&gt;1,"",Q15=1,I15+(3*D15))</f>
        <v>773</v>
      </c>
      <c r="L15" cm="1">
        <f t="array" ref="L15">_xlfn.IFS(Q15&lt;&gt;1,"",COUNT($E$7:G15)&lt;=hcpng,"",COUNT($E$7:G15)&gt;=hcpng,K15)</f>
        <v>773</v>
      </c>
      <c r="M15" cm="1">
        <f t="array" ref="M15">_xlfn.IFS(Q15=1,SUM($E$7:G15),Q15&lt;&gt;1,"")</f>
        <v>3407</v>
      </c>
      <c r="N15" cm="1">
        <f t="array" ref="N15">_xlfn.IFS(Q15=1,COUNT($E$7:G15),Q15&lt;&gt;1,"")</f>
        <v>21</v>
      </c>
      <c r="O15">
        <f>IF(Q15=1,ROUND(AVERAGE($E$7:G15),2),"")</f>
        <v>162.24</v>
      </c>
      <c r="P15" t="str" cm="1">
        <f t="array" ref="P15">_xlfn.IFS(Q15&lt;&gt;1,"",SUM($Q$7:Q15)=1,1,SUM($Q$7:Q15)&lt;&gt;1,"")</f>
        <v/>
      </c>
      <c r="Q15">
        <f t="shared" si="7"/>
        <v>1</v>
      </c>
      <c r="R15">
        <f t="shared" si="4"/>
        <v>578</v>
      </c>
      <c r="S15" cm="1">
        <f t="array" ref="S15">_xlfn.IFS(E15=$X$5,E15,F15=$X$5,F15,G15=$X$5,G15,$A$7=1,"")</f>
        <v>222</v>
      </c>
      <c r="T15">
        <f t="shared" si="5"/>
        <v>773</v>
      </c>
      <c r="U15" cm="1">
        <f t="array" ref="U15">_xlfn.IFS(W15=$X$6,W15,X15=$X$6,X15,Y15=$X$6,Y15,$A$7=1,"")</f>
        <v>287</v>
      </c>
      <c r="W15" cm="1">
        <f t="array" ref="W15">_xlfn.IFS(AND(Q15=1,COUNT($E$7:G15)&gt;hcpng),E15+D15,$A$7=1," ")</f>
        <v>229</v>
      </c>
      <c r="X15" cm="1">
        <f t="array" ref="X15">_xlfn.IFS(AND(Q15=1,COUNT($E$7:G15)&gt;hcpng),F15+D15,$A$7=1," ")</f>
        <v>287</v>
      </c>
      <c r="Y15" cm="1">
        <f t="array" ref="Y15">_xlfn.IFS(AND(Q15=1,COUNT($E$7:G15)&gt;hcpng),G15+D15,$A$7=1," ")</f>
        <v>257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162</v>
      </c>
      <c r="D16" s="15" cm="1">
        <f t="array" ref="D16">_xlfn.IFS(Q16&lt;&gt;1,"",Q16=1,TRUNC((HCPB-C16)*HCPPC))</f>
        <v>61</v>
      </c>
      <c r="E16" s="13">
        <v>147</v>
      </c>
      <c r="F16" s="13">
        <v>169</v>
      </c>
      <c r="G16" s="13">
        <v>161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477</v>
      </c>
      <c r="J16">
        <f t="shared" si="2"/>
        <v>159</v>
      </c>
      <c r="K16" cm="1">
        <f t="array" ref="K16">_xlfn.IFS(Q16&lt;&gt;1,"",Q16=1,I16+(3*D16))</f>
        <v>660</v>
      </c>
      <c r="L16" cm="1">
        <f t="array" ref="L16">_xlfn.IFS(Q16&lt;&gt;1,"",COUNT($E$7:G16)&lt;=hcpng,"",COUNT($E$7:G16)&gt;=hcpng,K16)</f>
        <v>660</v>
      </c>
      <c r="M16" cm="1">
        <f t="array" ref="M16">_xlfn.IFS(Q16=1,SUM($E$7:G16),Q16&lt;&gt;1,"")</f>
        <v>3884</v>
      </c>
      <c r="N16" cm="1">
        <f t="array" ref="N16">_xlfn.IFS(Q16=1,COUNT($E$7:G16),Q16&lt;&gt;1,"")</f>
        <v>24</v>
      </c>
      <c r="O16">
        <f>IF(Q16=1,ROUND(AVERAGE($E$7:G16),2),"")</f>
        <v>161.83000000000001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208</v>
      </c>
      <c r="X16" cm="1">
        <f t="array" ref="X16">_xlfn.IFS(AND(Q16=1,COUNT($E$7:G16)&gt;hcpng),F16+D16,$A$7=1," ")</f>
        <v>230</v>
      </c>
      <c r="Y16" cm="1">
        <f t="array" ref="Y16">_xlfn.IFS(AND(Q16=1,COUNT($E$7:G16)&gt;hcpng),G16+D16,$A$7=1," ")</f>
        <v>222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161</v>
      </c>
      <c r="D17" s="15" cm="1">
        <f t="array" ref="D17">_xlfn.IFS(Q17&lt;&gt;1,"",Q17=1,TRUNC((HCPB-C17)*HCPPC))</f>
        <v>62</v>
      </c>
      <c r="E17" s="13">
        <v>189</v>
      </c>
      <c r="F17" s="13">
        <v>133</v>
      </c>
      <c r="G17" s="13">
        <v>162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484</v>
      </c>
      <c r="J17">
        <f t="shared" si="2"/>
        <v>161</v>
      </c>
      <c r="K17" cm="1">
        <f t="array" ref="K17">_xlfn.IFS(Q17&lt;&gt;1,"",Q17=1,I17+(3*D17))</f>
        <v>670</v>
      </c>
      <c r="L17" cm="1">
        <f t="array" ref="L17">_xlfn.IFS(Q17&lt;&gt;1,"",COUNT($E$7:G17)&lt;=hcpng,"",COUNT($E$7:G17)&gt;=hcpng,K17)</f>
        <v>670</v>
      </c>
      <c r="M17" cm="1">
        <f t="array" ref="M17">_xlfn.IFS(Q17=1,SUM($E$7:G17),Q17&lt;&gt;1,"")</f>
        <v>4368</v>
      </c>
      <c r="N17" cm="1">
        <f t="array" ref="N17">_xlfn.IFS(Q17=1,COUNT($E$7:G17),Q17&lt;&gt;1,"")</f>
        <v>27</v>
      </c>
      <c r="O17">
        <f>IF(Q17=1,ROUND(AVERAGE($E$7:G17),2),"")</f>
        <v>161.78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251</v>
      </c>
      <c r="X17" cm="1">
        <f t="array" ref="X17">_xlfn.IFS(AND(Q17=1,COUNT($E$7:G17)&gt;hcpng),F17+D17,$A$7=1," ")</f>
        <v>195</v>
      </c>
      <c r="Y17" cm="1">
        <f t="array" ref="Y17">_xlfn.IFS(AND(Q17=1,COUNT($E$7:G17)&gt;hcpng),G17+D17,$A$7=1," ")</f>
        <v>224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5" t="str" cm="1">
        <f t="array" ref="D18">_xlfn.IFS(Q18&lt;&gt;1,"",Q18=1,TRUNC((HCPB-C18)*HCPPC))</f>
        <v/>
      </c>
      <c r="E18" s="13"/>
      <c r="F18" s="13"/>
      <c r="G18" s="13"/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1"/>
        <v/>
      </c>
      <c r="J18" t="str">
        <f t="shared" si="2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7"/>
        <v/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6"/>
        <v>0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5" t="str" cm="1">
        <f t="array" ref="D19">_xlfn.IFS(Q19&lt;&gt;1,"",Q19=1,TRUNC((HCPB-C19)*HCPPC))</f>
        <v/>
      </c>
      <c r="E19" s="13"/>
      <c r="F19" s="13"/>
      <c r="G19" s="13"/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1"/>
        <v/>
      </c>
      <c r="J19" t="str">
        <f t="shared" si="2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7"/>
        <v/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6"/>
        <v>0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161</v>
      </c>
      <c r="D20" s="15" cm="1">
        <f t="array" ref="D20">_xlfn.IFS(Q20&lt;&gt;1,"",Q20=1,TRUNC((HCPB-C20)*HCPPC))</f>
        <v>62</v>
      </c>
      <c r="E20" s="13">
        <v>139</v>
      </c>
      <c r="F20" s="13">
        <v>140</v>
      </c>
      <c r="G20" s="13">
        <v>148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427</v>
      </c>
      <c r="J20">
        <f t="shared" si="2"/>
        <v>142</v>
      </c>
      <c r="K20" cm="1">
        <f t="array" ref="K20">_xlfn.IFS(Q20&lt;&gt;1,"",Q20=1,I20+(3*D20))</f>
        <v>613</v>
      </c>
      <c r="L20" cm="1">
        <f t="array" ref="L20">_xlfn.IFS(Q20&lt;&gt;1,"",COUNT($E$7:G20)&lt;=hcpng,"",COUNT($E$7:G20)&gt;=hcpng,K20)</f>
        <v>613</v>
      </c>
      <c r="M20" cm="1">
        <f t="array" ref="M20">_xlfn.IFS(Q20=1,SUM($E$7:G20),Q20&lt;&gt;1,"")</f>
        <v>4795</v>
      </c>
      <c r="N20" cm="1">
        <f t="array" ref="N20">_xlfn.IFS(Q20=1,COUNT($E$7:G20),Q20&lt;&gt;1,"")</f>
        <v>30</v>
      </c>
      <c r="O20">
        <f>IF(Q20=1,ROUND(AVERAGE($E$7:G20),2),"")</f>
        <v>159.83000000000001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201</v>
      </c>
      <c r="X20" cm="1">
        <f t="array" ref="X20">_xlfn.IFS(AND(Q20=1,COUNT($E$7:G20)&gt;hcpng),F20+D20,$A$7=1," ")</f>
        <v>202</v>
      </c>
      <c r="Y20" cm="1">
        <f t="array" ref="Y20">_xlfn.IFS(AND(Q20=1,COUNT($E$7:G20)&gt;hcpng),G20+D20,$A$7=1," ")</f>
        <v>210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5" t="str" cm="1">
        <f t="array" ref="D21">_xlfn.IFS(Q21&lt;&gt;1,"",Q21=1,TRUNC((HCPB-C21)*HCPPC))</f>
        <v/>
      </c>
      <c r="E21" s="13"/>
      <c r="F21" s="13"/>
      <c r="G21" s="13"/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1"/>
        <v/>
      </c>
      <c r="J21" t="str">
        <f t="shared" si="2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7"/>
        <v/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6"/>
        <v>0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159</v>
      </c>
      <c r="D22" s="15" cm="1">
        <f t="array" ref="D22">_xlfn.IFS(Q22&lt;&gt;1,"",Q22=1,TRUNC((HCPB-C22)*HCPPC))</f>
        <v>63</v>
      </c>
      <c r="E22" s="13">
        <v>124</v>
      </c>
      <c r="F22" s="13">
        <v>165</v>
      </c>
      <c r="G22" s="13">
        <v>155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444</v>
      </c>
      <c r="J22">
        <f t="shared" si="2"/>
        <v>148</v>
      </c>
      <c r="K22" cm="1">
        <f t="array" ref="K22">_xlfn.IFS(Q22&lt;&gt;1,"",Q22=1,I22+(3*D22))</f>
        <v>633</v>
      </c>
      <c r="L22" cm="1">
        <f t="array" ref="L22">_xlfn.IFS(Q22&lt;&gt;1,"",COUNT($E$7:G22)&lt;=hcpng,"",COUNT($E$7:G22)&gt;=hcpng,K22)</f>
        <v>633</v>
      </c>
      <c r="M22" cm="1">
        <f t="array" ref="M22">_xlfn.IFS(Q22=1,SUM($E$7:G22),Q22&lt;&gt;1,"")</f>
        <v>5239</v>
      </c>
      <c r="N22" cm="1">
        <f t="array" ref="N22">_xlfn.IFS(Q22=1,COUNT($E$7:G22),Q22&lt;&gt;1,"")</f>
        <v>33</v>
      </c>
      <c r="O22">
        <f>IF(Q22=1,ROUND(AVERAGE($E$7:G22),2),"")</f>
        <v>158.76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187</v>
      </c>
      <c r="X22" cm="1">
        <f t="array" ref="X22">_xlfn.IFS(AND(Q22=1,COUNT($E$7:G22)&gt;hcpng),F22+D22,$A$7=1," ")</f>
        <v>228</v>
      </c>
      <c r="Y22" cm="1">
        <f t="array" ref="Y22">_xlfn.IFS(AND(Q22=1,COUNT($E$7:G22)&gt;hcpng),G22+D22,$A$7=1," ")</f>
        <v>218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158</v>
      </c>
      <c r="D23" s="15" cm="1">
        <f t="array" ref="D23">_xlfn.IFS(Q23&lt;&gt;1,"",Q23=1,TRUNC((HCPB-C23)*HCPPC))</f>
        <v>64</v>
      </c>
      <c r="E23" s="13">
        <v>172</v>
      </c>
      <c r="F23" s="13">
        <v>147</v>
      </c>
      <c r="G23" s="13">
        <v>166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485</v>
      </c>
      <c r="J23">
        <f t="shared" si="2"/>
        <v>161</v>
      </c>
      <c r="K23" cm="1">
        <f t="array" ref="K23">_xlfn.IFS(Q23&lt;&gt;1,"",Q23=1,I23+(3*D23))</f>
        <v>677</v>
      </c>
      <c r="L23" cm="1">
        <f t="array" ref="L23">_xlfn.IFS(Q23&lt;&gt;1,"",COUNT($E$7:G23)&lt;=hcpng,"",COUNT($E$7:G23)&gt;=hcpng,K23)</f>
        <v>677</v>
      </c>
      <c r="M23" cm="1">
        <f t="array" ref="M23">_xlfn.IFS(Q23=1,SUM($E$7:G23),Q23&lt;&gt;1,"")</f>
        <v>5724</v>
      </c>
      <c r="N23" cm="1">
        <f t="array" ref="N23">_xlfn.IFS(Q23=1,COUNT($E$7:G23),Q23&lt;&gt;1,"")</f>
        <v>36</v>
      </c>
      <c r="O23">
        <f>IF(Q23=1,ROUND(AVERAGE($E$7:G23),2),"")</f>
        <v>159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236</v>
      </c>
      <c r="X23" cm="1">
        <f t="array" ref="X23">_xlfn.IFS(AND(Q23=1,COUNT($E$7:G23)&gt;hcpng),F23+D23,$A$7=1," ")</f>
        <v>211</v>
      </c>
      <c r="Y23" cm="1">
        <f t="array" ref="Y23">_xlfn.IFS(AND(Q23=1,COUNT($E$7:G23)&gt;hcpng),G23+D23,$A$7=1," ")</f>
        <v>230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159</v>
      </c>
      <c r="D24" s="15" cm="1">
        <f t="array" ref="D24">_xlfn.IFS(Q24&lt;&gt;1,"",Q24=1,TRUNC((HCPB-C24)*HCPPC))</f>
        <v>63</v>
      </c>
      <c r="E24" s="13">
        <v>122</v>
      </c>
      <c r="F24" s="13">
        <v>158</v>
      </c>
      <c r="G24" s="13">
        <v>130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410</v>
      </c>
      <c r="J24">
        <f t="shared" si="2"/>
        <v>136</v>
      </c>
      <c r="K24" cm="1">
        <f t="array" ref="K24">_xlfn.IFS(Q24&lt;&gt;1,"",Q24=1,I24+(3*D24))</f>
        <v>599</v>
      </c>
      <c r="L24" cm="1">
        <f t="array" ref="L24">_xlfn.IFS(Q24&lt;&gt;1,"",COUNT($E$7:G24)&lt;=hcpng,"",COUNT($E$7:G24)&gt;=hcpng,K24)</f>
        <v>599</v>
      </c>
      <c r="M24" cm="1">
        <f t="array" ref="M24">_xlfn.IFS(Q24=1,SUM($E$7:G24),Q24&lt;&gt;1,"")</f>
        <v>6134</v>
      </c>
      <c r="N24" cm="1">
        <f t="array" ref="N24">_xlfn.IFS(Q24=1,COUNT($E$7:G24),Q24&lt;&gt;1,"")</f>
        <v>39</v>
      </c>
      <c r="O24">
        <f>IF(Q24=1,ROUND(AVERAGE($E$7:G24),2),"")</f>
        <v>157.28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185</v>
      </c>
      <c r="X24" cm="1">
        <f t="array" ref="X24">_xlfn.IFS(AND(Q24=1,COUNT($E$7:G24)&gt;hcpng),F24+D24,$A$7=1," ")</f>
        <v>221</v>
      </c>
      <c r="Y24" cm="1">
        <f t="array" ref="Y24">_xlfn.IFS(AND(Q24=1,COUNT($E$7:G24)&gt;hcpng),G24+D24,$A$7=1," ")</f>
        <v>193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157</v>
      </c>
      <c r="D25" s="15" cm="1">
        <f t="array" ref="D25">_xlfn.IFS(Q25&lt;&gt;1,"",Q25=1,TRUNC((HCPB-C25)*HCPPC))</f>
        <v>65</v>
      </c>
      <c r="E25" s="13">
        <v>131</v>
      </c>
      <c r="F25" s="13">
        <v>129</v>
      </c>
      <c r="G25" s="13">
        <v>171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431</v>
      </c>
      <c r="J25">
        <f t="shared" si="2"/>
        <v>143</v>
      </c>
      <c r="K25" cm="1">
        <f t="array" ref="K25">_xlfn.IFS(Q25&lt;&gt;1,"",Q25=1,I25+(3*D25))</f>
        <v>626</v>
      </c>
      <c r="L25" cm="1">
        <f t="array" ref="L25">_xlfn.IFS(Q25&lt;&gt;1,"",COUNT($E$7:G25)&lt;=hcpng,"",COUNT($E$7:G25)&gt;=hcpng,K25)</f>
        <v>626</v>
      </c>
      <c r="M25" cm="1">
        <f t="array" ref="M25">_xlfn.IFS(Q25=1,SUM($E$7:G25),Q25&lt;&gt;1,"")</f>
        <v>6565</v>
      </c>
      <c r="N25" cm="1">
        <f t="array" ref="N25">_xlfn.IFS(Q25=1,COUNT($E$7:G25),Q25&lt;&gt;1,"")</f>
        <v>42</v>
      </c>
      <c r="O25">
        <f>IF(Q25=1,ROUND(AVERAGE($E$7:G25),2),"")</f>
        <v>156.31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196</v>
      </c>
      <c r="X25" cm="1">
        <f t="array" ref="X25">_xlfn.IFS(AND(Q25=1,COUNT($E$7:G25)&gt;hcpng),F25+D25,$A$7=1," ")</f>
        <v>194</v>
      </c>
      <c r="Y25" cm="1">
        <f t="array" ref="Y25">_xlfn.IFS(AND(Q25=1,COUNT($E$7:G25)&gt;hcpng),G25+D25,$A$7=1," ")</f>
        <v>236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156</v>
      </c>
      <c r="D26" s="15" cm="1">
        <f t="array" ref="D26">_xlfn.IFS(Q26&lt;&gt;1,"",Q26=1,TRUNC((HCPB-C26)*HCPPC))</f>
        <v>66</v>
      </c>
      <c r="E26" s="13">
        <v>199</v>
      </c>
      <c r="F26" s="13">
        <v>128</v>
      </c>
      <c r="G26" s="13">
        <v>129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456</v>
      </c>
      <c r="J26">
        <f t="shared" si="2"/>
        <v>152</v>
      </c>
      <c r="K26" cm="1">
        <f t="array" ref="K26">_xlfn.IFS(Q26&lt;&gt;1,"",Q26=1,I26+(3*D26))</f>
        <v>654</v>
      </c>
      <c r="L26" cm="1">
        <f t="array" ref="L26">_xlfn.IFS(Q26&lt;&gt;1,"",COUNT($E$7:G26)&lt;=hcpng,"",COUNT($E$7:G26)&gt;=hcpng,K26)</f>
        <v>654</v>
      </c>
      <c r="M26" cm="1">
        <f t="array" ref="M26">_xlfn.IFS(Q26=1,SUM($E$7:G26),Q26&lt;&gt;1,"")</f>
        <v>7021</v>
      </c>
      <c r="N26" cm="1">
        <f t="array" ref="N26">_xlfn.IFS(Q26=1,COUNT($E$7:G26),Q26&lt;&gt;1,"")</f>
        <v>45</v>
      </c>
      <c r="O26">
        <f>IF(Q26=1,ROUND(AVERAGE($E$7:G26),2),"")</f>
        <v>156.02000000000001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265</v>
      </c>
      <c r="X26" cm="1">
        <f t="array" ref="X26">_xlfn.IFS(AND(Q26=1,COUNT($E$7:G26)&gt;hcpng),F26+D26,$A$7=1," ")</f>
        <v>194</v>
      </c>
      <c r="Y26" cm="1">
        <f t="array" ref="Y26">_xlfn.IFS(AND(Q26=1,COUNT($E$7:G26)&gt;hcpng),G26+D26,$A$7=1," ")</f>
        <v>195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5" t="str" cm="1">
        <f t="array" ref="D27">_xlfn.IFS(Q27&lt;&gt;1,"",Q27=1,TRUNC((HCPB-C27)*HCPPC))</f>
        <v/>
      </c>
      <c r="E27" s="13"/>
      <c r="F27" s="13"/>
      <c r="G27" s="13"/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1"/>
        <v/>
      </c>
      <c r="J27" t="str">
        <f t="shared" si="2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7"/>
        <v/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6"/>
        <v>0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5" t="str" cm="1">
        <f t="array" ref="D28">_xlfn.IFS(Q28&lt;&gt;1,"",Q28=1,TRUNC((HCPB-C28)*HCPPC))</f>
        <v/>
      </c>
      <c r="E28" s="13"/>
      <c r="F28" s="13"/>
      <c r="G28" s="13"/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1"/>
        <v/>
      </c>
      <c r="J28" t="str">
        <f t="shared" si="2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7"/>
        <v/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6"/>
        <v>0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5" t="str" cm="1">
        <f t="array" ref="D29">_xlfn.IFS(Q29&lt;&gt;1,"",Q29=1,TRUNC((HCPB-C29)*HCPPC))</f>
        <v/>
      </c>
      <c r="E29" s="13"/>
      <c r="F29" s="13"/>
      <c r="G29" s="13"/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1"/>
        <v/>
      </c>
      <c r="J29" t="str">
        <f t="shared" si="2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7"/>
        <v/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6"/>
        <v>0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5" t="str" cm="1">
        <f t="array" ref="D30">_xlfn.IFS(Q30&lt;&gt;1,"",Q30=1,TRUNC((HCPB-C30)*HCPPC))</f>
        <v/>
      </c>
      <c r="E30" s="13"/>
      <c r="F30" s="13"/>
      <c r="G30" s="13"/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1"/>
        <v/>
      </c>
      <c r="J30" t="str">
        <f t="shared" si="2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7"/>
        <v/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6"/>
        <v>0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5" t="str" cm="1">
        <f t="array" ref="D31">_xlfn.IFS(Q31&lt;&gt;1,"",Q31=1,TRUNC((HCPB-C31)*HCPPC))</f>
        <v/>
      </c>
      <c r="E31" s="13"/>
      <c r="F31" s="13"/>
      <c r="G31" s="13"/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1"/>
        <v/>
      </c>
      <c r="J31" t="str">
        <f t="shared" si="2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7"/>
        <v/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6"/>
        <v>0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156</v>
      </c>
      <c r="D32" s="15" cm="1">
        <f t="array" ref="D32">_xlfn.IFS(Q32&lt;&gt;1,"",Q32=1,TRUNC((HCPB-C32)*HCPPC))</f>
        <v>66</v>
      </c>
      <c r="E32" s="13">
        <v>153</v>
      </c>
      <c r="F32" s="13">
        <v>173</v>
      </c>
      <c r="G32" s="13">
        <v>142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468</v>
      </c>
      <c r="J32">
        <f t="shared" si="2"/>
        <v>156</v>
      </c>
      <c r="K32" cm="1">
        <f t="array" ref="K32">_xlfn.IFS(Q32&lt;&gt;1,"",Q32=1,I32+(3*D32))</f>
        <v>666</v>
      </c>
      <c r="L32" cm="1">
        <f t="array" ref="L32">_xlfn.IFS(Q32&lt;&gt;1,"",COUNT($E$7:G32)&lt;=hcpng,"",COUNT($E$7:G32)&gt;=hcpng,K32)</f>
        <v>666</v>
      </c>
      <c r="M32" cm="1">
        <f t="array" ref="M32">_xlfn.IFS(Q32=1,SUM($E$7:G32),Q32&lt;&gt;1,"")</f>
        <v>7489</v>
      </c>
      <c r="N32" cm="1">
        <f t="array" ref="N32">_xlfn.IFS(Q32=1,COUNT($E$7:G32),Q32&lt;&gt;1,"")</f>
        <v>48</v>
      </c>
      <c r="O32">
        <f>IF(Q32=1,ROUND(AVERAGE($E$7:G32),2),"")</f>
        <v>156.02000000000001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219</v>
      </c>
      <c r="X32" cm="1">
        <f t="array" ref="X32">_xlfn.IFS(AND(Q32=1,COUNT($E$7:G32)&gt;hcpng),F32+D32,$A$7=1," ")</f>
        <v>239</v>
      </c>
      <c r="Y32" cm="1">
        <f t="array" ref="Y32">_xlfn.IFS(AND(Q32=1,COUNT($E$7:G32)&gt;hcpng),G32+D32,$A$7=1," ")</f>
        <v>208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156</v>
      </c>
      <c r="D33" s="15" cm="1">
        <f t="array" ref="D33">_xlfn.IFS(Q33&lt;&gt;1,"",Q33=1,TRUNC((HCPB-C33)*HCPPC))</f>
        <v>66</v>
      </c>
      <c r="E33" s="13">
        <v>169</v>
      </c>
      <c r="F33" s="13">
        <v>130</v>
      </c>
      <c r="G33" s="13">
        <v>134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433</v>
      </c>
      <c r="J33">
        <f t="shared" si="2"/>
        <v>144</v>
      </c>
      <c r="K33" cm="1">
        <f t="array" ref="K33">_xlfn.IFS(Q33&lt;&gt;1,"",Q33=1,I33+(3*D33))</f>
        <v>631</v>
      </c>
      <c r="L33" cm="1">
        <f t="array" ref="L33">_xlfn.IFS(Q33&lt;&gt;1,"",COUNT($E$7:G33)&lt;=hcpng,"",COUNT($E$7:G33)&gt;=hcpng,K33)</f>
        <v>631</v>
      </c>
      <c r="M33" cm="1">
        <f t="array" ref="M33">_xlfn.IFS(Q33=1,SUM($E$7:G33),Q33&lt;&gt;1,"")</f>
        <v>7922</v>
      </c>
      <c r="N33" cm="1">
        <f t="array" ref="N33">_xlfn.IFS(Q33=1,COUNT($E$7:G33),Q33&lt;&gt;1,"")</f>
        <v>51</v>
      </c>
      <c r="O33">
        <f>IF(Q33=1,ROUND(AVERAGE($E$7:G33),2),"")</f>
        <v>155.33000000000001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235</v>
      </c>
      <c r="X33" cm="1">
        <f t="array" ref="X33">_xlfn.IFS(AND(Q33=1,COUNT($E$7:G33)&gt;hcpng),F33+D33,$A$7=1," ")</f>
        <v>196</v>
      </c>
      <c r="Y33" cm="1">
        <f t="array" ref="Y33">_xlfn.IFS(AND(Q33=1,COUNT($E$7:G33)&gt;hcpng),G33+D33,$A$7=1," ")</f>
        <v>200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155</v>
      </c>
      <c r="D34" s="15" cm="1">
        <f t="array" ref="D34">_xlfn.IFS(Q34&lt;&gt;1,"",Q34=1,TRUNC((HCPB-C34)*HCPPC))</f>
        <v>67</v>
      </c>
      <c r="E34" s="13">
        <v>176</v>
      </c>
      <c r="F34" s="13">
        <v>164</v>
      </c>
      <c r="G34" s="13">
        <v>138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478</v>
      </c>
      <c r="J34">
        <f t="shared" si="2"/>
        <v>159</v>
      </c>
      <c r="K34" cm="1">
        <f t="array" ref="K34">_xlfn.IFS(Q34&lt;&gt;1,"",Q34=1,I34+(3*D34))</f>
        <v>679</v>
      </c>
      <c r="L34" cm="1">
        <f t="array" ref="L34">_xlfn.IFS(Q34&lt;&gt;1,"",COUNT($E$7:G34)&lt;=hcpng,"",COUNT($E$7:G34)&gt;=hcpng,K34)</f>
        <v>679</v>
      </c>
      <c r="M34" cm="1">
        <f t="array" ref="M34">_xlfn.IFS(Q34=1,SUM($E$7:G34),Q34&lt;&gt;1,"")</f>
        <v>8400</v>
      </c>
      <c r="N34" cm="1">
        <f t="array" ref="N34">_xlfn.IFS(Q34=1,COUNT($E$7:G34),Q34&lt;&gt;1,"")</f>
        <v>54</v>
      </c>
      <c r="O34">
        <f>IF(Q34=1,ROUND(AVERAGE($E$7:G34),2),"")</f>
        <v>155.56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243</v>
      </c>
      <c r="X34" cm="1">
        <f t="array" ref="X34">_xlfn.IFS(AND(Q34=1,COUNT($E$7:G34)&gt;hcpng),F34+D34,$A$7=1," ")</f>
        <v>231</v>
      </c>
      <c r="Y34" cm="1">
        <f t="array" ref="Y34">_xlfn.IFS(AND(Q34=1,COUNT($E$7:G34)&gt;hcpng),G34+D34,$A$7=1," ")</f>
        <v>205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155</v>
      </c>
      <c r="D35" s="15" cm="1">
        <f t="array" ref="D35">_xlfn.IFS(Q35&lt;&gt;1,"",Q35=1,TRUNC((HCPB-C35)*HCPPC))</f>
        <v>67</v>
      </c>
      <c r="E35" s="13">
        <v>156</v>
      </c>
      <c r="F35" s="13">
        <v>114</v>
      </c>
      <c r="G35" s="13">
        <v>136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406</v>
      </c>
      <c r="J35">
        <f t="shared" si="2"/>
        <v>135</v>
      </c>
      <c r="K35" cm="1">
        <f t="array" ref="K35">_xlfn.IFS(Q35&lt;&gt;1,"",Q35=1,I35+(3*D35))</f>
        <v>607</v>
      </c>
      <c r="L35" cm="1">
        <f t="array" ref="L35">_xlfn.IFS(Q35&lt;&gt;1,"",COUNT($E$7:G35)&lt;=hcpng,"",COUNT($E$7:G35)&gt;=hcpng,K35)</f>
        <v>607</v>
      </c>
      <c r="M35" cm="1">
        <f t="array" ref="M35">_xlfn.IFS(Q35=1,SUM($E$7:G35),Q35&lt;&gt;1,"")</f>
        <v>8806</v>
      </c>
      <c r="N35" cm="1">
        <f t="array" ref="N35">_xlfn.IFS(Q35=1,COUNT($E$7:G35),Q35&lt;&gt;1,"")</f>
        <v>57</v>
      </c>
      <c r="O35">
        <f>IF(Q35=1,ROUND(AVERAGE($E$7:G35),2),"")</f>
        <v>154.49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223</v>
      </c>
      <c r="X35" cm="1">
        <f t="array" ref="X35">_xlfn.IFS(AND(Q35=1,COUNT($E$7:G35)&gt;hcpng),F35+D35,$A$7=1," ")</f>
        <v>181</v>
      </c>
      <c r="Y35" cm="1">
        <f t="array" ref="Y35">_xlfn.IFS(AND(Q35=1,COUNT($E$7:G35)&gt;hcpng),G35+D35,$A$7=1," ")</f>
        <v>203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5" t="str" cm="1">
        <f t="array" ref="D36">_xlfn.IFS(Q36&lt;&gt;1,"",Q36=1,TRUNC((HCPB-C36)*HCPPC))</f>
        <v/>
      </c>
      <c r="E36" s="13"/>
      <c r="F36" s="13"/>
      <c r="G36" s="13"/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1"/>
        <v/>
      </c>
      <c r="J36" t="str">
        <f t="shared" si="2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7"/>
        <v/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6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154.88999999999999</v>
      </c>
      <c r="F37" s="69">
        <f>IF(COUNT(F7:F36)&gt;=1,ROUND(SUM(F7:F36)/COUNT(F7:F36),2),"")</f>
        <v>150.79</v>
      </c>
      <c r="G37" s="69">
        <f>IF(COUNT(G7:G36)&gt;=1,ROUND(SUM(G7:G36)/COUNT(G7:G36),2),"")</f>
        <v>157.79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>X</v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55" priority="2">
      <formula>MOD(ROW(),2)=0</formula>
    </cfRule>
  </conditionalFormatting>
  <conditionalFormatting sqref="E7:G36">
    <cfRule type="expression" dxfId="54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5B12-11D2-443D-A4E0-437B4F83F335}">
  <sheetPr codeName="Sheet44"/>
  <dimension ref="A1:AB73"/>
  <sheetViews>
    <sheetView topLeftCell="A10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29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136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155</v>
      </c>
      <c r="C4" s="6"/>
      <c r="D4" s="6"/>
      <c r="E4" s="6"/>
      <c r="F4" s="6"/>
      <c r="G4" s="6"/>
      <c r="W4" s="3" t="s">
        <v>33</v>
      </c>
      <c r="X4">
        <f>MAX(I7:I36)</f>
        <v>526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201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271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5" t="str" cm="1">
        <f t="array" ref="D7">_xlfn.IFS(Q7&lt;&gt;1,"",Q7=1,TRUNC((HCPB-C7)*HCPPC))</f>
        <v/>
      </c>
      <c r="E7" s="13"/>
      <c r="F7" s="13"/>
      <c r="G7" s="13"/>
      <c r="H7" s="16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155</v>
      </c>
      <c r="D8" s="15" cm="1">
        <f t="array" ref="D8">_xlfn.IFS(Q8&lt;&gt;1,"",Q8=1,TRUNC((HCPB-C8)*HCPPC))</f>
        <v>67</v>
      </c>
      <c r="E8" s="13">
        <v>151</v>
      </c>
      <c r="F8" s="13">
        <v>159</v>
      </c>
      <c r="G8" s="13">
        <v>191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501</v>
      </c>
      <c r="J8">
        <f t="shared" ref="J8:J36" si="2">IF(Q8=1,TRUNC(AVERAGE(E8:G8),0),"")</f>
        <v>167</v>
      </c>
      <c r="K8" cm="1">
        <f t="array" ref="K8">_xlfn.IFS(Q8&lt;&gt;1,"",Q8=1,I8+(3*D8))</f>
        <v>702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501</v>
      </c>
      <c r="N8" cm="1">
        <f t="array" ref="N8">_xlfn.IFS(Q8=1,COUNT($E$7:G8),Q8&lt;&gt;1,"")</f>
        <v>3</v>
      </c>
      <c r="O8">
        <f>IF(Q8=1,ROUND(AVERAGE($E$7:G8),2),"")</f>
        <v>167</v>
      </c>
      <c r="P8" cm="1">
        <f t="array" ref="P8">_xlfn.IFS(Q8&lt;&gt;1,"",SUM($Q$7:Q8)=1,1,SUM($Q$7:Q8)&lt;&gt;1,"")</f>
        <v>1</v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155</v>
      </c>
      <c r="D9" s="15" cm="1">
        <f t="array" ref="D9">_xlfn.IFS(Q9&lt;&gt;1,"",Q9=1,TRUNC((HCPB-C9)*HCPPC))</f>
        <v>67</v>
      </c>
      <c r="E9" s="13">
        <v>134</v>
      </c>
      <c r="F9" s="13">
        <v>171</v>
      </c>
      <c r="G9" s="13">
        <v>194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499</v>
      </c>
      <c r="J9">
        <f t="shared" si="2"/>
        <v>166</v>
      </c>
      <c r="K9" cm="1">
        <f t="array" ref="K9">_xlfn.IFS(Q9&lt;&gt;1,"",Q9=1,I9+(3*D9))</f>
        <v>700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1000</v>
      </c>
      <c r="N9" cm="1">
        <f t="array" ref="N9">_xlfn.IFS(Q9=1,COUNT($E$7:G9),Q9&lt;&gt;1,"")</f>
        <v>6</v>
      </c>
      <c r="O9">
        <f>IF(Q9=1,ROUND(AVERAGE($E$7:G9),2),"")</f>
        <v>166.67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155</v>
      </c>
      <c r="D10" s="15" cm="1">
        <f t="array" ref="D10">_xlfn.IFS(Q10&lt;&gt;1,"",Q10=1,TRUNC((HCPB-C10)*HCPPC))</f>
        <v>67</v>
      </c>
      <c r="E10" s="13">
        <v>143</v>
      </c>
      <c r="F10" s="13">
        <v>160</v>
      </c>
      <c r="G10" s="13">
        <v>140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443</v>
      </c>
      <c r="J10">
        <f t="shared" si="2"/>
        <v>147</v>
      </c>
      <c r="K10" cm="1">
        <f t="array" ref="K10">_xlfn.IFS(Q10&lt;&gt;1,"",Q10=1,I10+(3*D10))</f>
        <v>644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1443</v>
      </c>
      <c r="N10" cm="1">
        <f t="array" ref="N10">_xlfn.IFS(Q10=1,COUNT($E$7:G10),Q10&lt;&gt;1,"")</f>
        <v>9</v>
      </c>
      <c r="O10">
        <f>IF(Q10=1,ROUND(AVERAGE($E$7:G10),2),"")</f>
        <v>160.33000000000001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160</v>
      </c>
      <c r="D11" s="15" cm="1">
        <f t="array" ref="D11">_xlfn.IFS(Q11&lt;&gt;1,"",Q11=1,TRUNC((HCPB-C11)*HCPPC))</f>
        <v>63</v>
      </c>
      <c r="E11" s="13">
        <v>148</v>
      </c>
      <c r="F11" s="13">
        <v>155</v>
      </c>
      <c r="G11" s="13">
        <v>121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424</v>
      </c>
      <c r="J11">
        <f t="shared" si="2"/>
        <v>141</v>
      </c>
      <c r="K11" cm="1">
        <f t="array" ref="K11">_xlfn.IFS(Q11&lt;&gt;1,"",Q11=1,I11+(3*D11))</f>
        <v>613</v>
      </c>
      <c r="L11" cm="1">
        <f t="array" ref="L11">_xlfn.IFS(Q11&lt;&gt;1,"",COUNT($E$7:G11)&lt;=hcpng,"",COUNT($E$7:G11)&gt;=hcpng,K11)</f>
        <v>613</v>
      </c>
      <c r="M11" cm="1">
        <f t="array" ref="M11">_xlfn.IFS(Q11=1,SUM($E$7:G11),Q11&lt;&gt;1,"")</f>
        <v>1867</v>
      </c>
      <c r="N11" cm="1">
        <f t="array" ref="N11">_xlfn.IFS(Q11=1,COUNT($E$7:G11),Q11&lt;&gt;1,"")</f>
        <v>12</v>
      </c>
      <c r="O11">
        <f>IF(Q11=1,ROUND(AVERAGE($E$7:G11),2),"")</f>
        <v>155.58000000000001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211</v>
      </c>
      <c r="X11" cm="1">
        <f t="array" ref="X11">_xlfn.IFS(AND(Q11=1,COUNT($E$7:G11)&gt;hcpng),F11+D11,$A$7=1," ")</f>
        <v>218</v>
      </c>
      <c r="Y11" cm="1">
        <f t="array" ref="Y11">_xlfn.IFS(AND(Q11=1,COUNT($E$7:G11)&gt;hcpng),G11+D11,$A$7=1," ")</f>
        <v>184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155</v>
      </c>
      <c r="D12" s="15" cm="1">
        <f t="array" ref="D12">_xlfn.IFS(Q12&lt;&gt;1,"",Q12=1,TRUNC((HCPB-C12)*HCPPC))</f>
        <v>67</v>
      </c>
      <c r="E12" s="13">
        <v>159</v>
      </c>
      <c r="F12" s="13">
        <v>183</v>
      </c>
      <c r="G12" s="13">
        <v>143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485</v>
      </c>
      <c r="J12">
        <f t="shared" si="2"/>
        <v>161</v>
      </c>
      <c r="K12" cm="1">
        <f t="array" ref="K12">_xlfn.IFS(Q12&lt;&gt;1,"",Q12=1,I12+(3*D12))</f>
        <v>686</v>
      </c>
      <c r="L12" cm="1">
        <f t="array" ref="L12">_xlfn.IFS(Q12&lt;&gt;1,"",COUNT($E$7:G12)&lt;=hcpng,"",COUNT($E$7:G12)&gt;=hcpng,K12)</f>
        <v>686</v>
      </c>
      <c r="M12" cm="1">
        <f t="array" ref="M12">_xlfn.IFS(Q12=1,SUM($E$7:G12),Q12&lt;&gt;1,"")</f>
        <v>2352</v>
      </c>
      <c r="N12" cm="1">
        <f t="array" ref="N12">_xlfn.IFS(Q12=1,COUNT($E$7:G12),Q12&lt;&gt;1,"")</f>
        <v>15</v>
      </c>
      <c r="O12">
        <f>IF(Q12=1,ROUND(AVERAGE($E$7:G12),2),"")</f>
        <v>156.80000000000001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226</v>
      </c>
      <c r="X12" cm="1">
        <f t="array" ref="X12">_xlfn.IFS(AND(Q12=1,COUNT($E$7:G12)&gt;hcpng),F12+D12,$A$7=1," ")</f>
        <v>250</v>
      </c>
      <c r="Y12" cm="1">
        <f t="array" ref="Y12">_xlfn.IFS(AND(Q12=1,COUNT($E$7:G12)&gt;hcpng),G12+D12,$A$7=1," ")</f>
        <v>210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5" t="str" cm="1">
        <f t="array" ref="D13">_xlfn.IFS(Q13&lt;&gt;1,"",Q13=1,TRUNC((HCPB-C13)*HCPPC))</f>
        <v/>
      </c>
      <c r="E13" s="13"/>
      <c r="F13" s="13"/>
      <c r="G13" s="13"/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1"/>
        <v/>
      </c>
      <c r="J13" t="str">
        <f t="shared" si="2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7"/>
        <v/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6"/>
        <v>0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156</v>
      </c>
      <c r="D15" s="15" cm="1">
        <f t="array" ref="D15">_xlfn.IFS(Q15&lt;&gt;1,"",Q15=1,TRUNC((HCPB-C15)*HCPPC))</f>
        <v>66</v>
      </c>
      <c r="E15" s="13">
        <v>162</v>
      </c>
      <c r="F15" s="13">
        <v>151</v>
      </c>
      <c r="G15" s="13">
        <v>145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458</v>
      </c>
      <c r="J15">
        <f t="shared" si="2"/>
        <v>152</v>
      </c>
      <c r="K15" cm="1">
        <f t="array" ref="K15">_xlfn.IFS(Q15&lt;&gt;1,"",Q15=1,I15+(3*D15))</f>
        <v>656</v>
      </c>
      <c r="L15" cm="1">
        <f t="array" ref="L15">_xlfn.IFS(Q15&lt;&gt;1,"",COUNT($E$7:G15)&lt;=hcpng,"",COUNT($E$7:G15)&gt;=hcpng,K15)</f>
        <v>656</v>
      </c>
      <c r="M15" cm="1">
        <f t="array" ref="M15">_xlfn.IFS(Q15=1,SUM($E$7:G15),Q15&lt;&gt;1,"")</f>
        <v>2810</v>
      </c>
      <c r="N15" cm="1">
        <f t="array" ref="N15">_xlfn.IFS(Q15=1,COUNT($E$7:G15),Q15&lt;&gt;1,"")</f>
        <v>18</v>
      </c>
      <c r="O15">
        <f>IF(Q15=1,ROUND(AVERAGE($E$7:G15),2),"")</f>
        <v>156.11000000000001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228</v>
      </c>
      <c r="X15" cm="1">
        <f t="array" ref="X15">_xlfn.IFS(AND(Q15=1,COUNT($E$7:G15)&gt;hcpng),F15+D15,$A$7=1," ")</f>
        <v>217</v>
      </c>
      <c r="Y15" cm="1">
        <f t="array" ref="Y15">_xlfn.IFS(AND(Q15=1,COUNT($E$7:G15)&gt;hcpng),G15+D15,$A$7=1," ")</f>
        <v>211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156</v>
      </c>
      <c r="D16" s="15" cm="1">
        <f t="array" ref="D16">_xlfn.IFS(Q16&lt;&gt;1,"",Q16=1,TRUNC((HCPB-C16)*HCPPC))</f>
        <v>66</v>
      </c>
      <c r="E16" s="13">
        <v>139</v>
      </c>
      <c r="F16" s="13">
        <v>158</v>
      </c>
      <c r="G16" s="13">
        <v>125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422</v>
      </c>
      <c r="J16">
        <f t="shared" si="2"/>
        <v>140</v>
      </c>
      <c r="K16" cm="1">
        <f t="array" ref="K16">_xlfn.IFS(Q16&lt;&gt;1,"",Q16=1,I16+(3*D16))</f>
        <v>620</v>
      </c>
      <c r="L16" cm="1">
        <f t="array" ref="L16">_xlfn.IFS(Q16&lt;&gt;1,"",COUNT($E$7:G16)&lt;=hcpng,"",COUNT($E$7:G16)&gt;=hcpng,K16)</f>
        <v>620</v>
      </c>
      <c r="M16" cm="1">
        <f t="array" ref="M16">_xlfn.IFS(Q16=1,SUM($E$7:G16),Q16&lt;&gt;1,"")</f>
        <v>3232</v>
      </c>
      <c r="N16" cm="1">
        <f t="array" ref="N16">_xlfn.IFS(Q16=1,COUNT($E$7:G16),Q16&lt;&gt;1,"")</f>
        <v>21</v>
      </c>
      <c r="O16">
        <f>IF(Q16=1,ROUND(AVERAGE($E$7:G16),2),"")</f>
        <v>153.9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205</v>
      </c>
      <c r="X16" cm="1">
        <f t="array" ref="X16">_xlfn.IFS(AND(Q16=1,COUNT($E$7:G16)&gt;hcpng),F16+D16,$A$7=1," ")</f>
        <v>224</v>
      </c>
      <c r="Y16" cm="1">
        <f t="array" ref="Y16">_xlfn.IFS(AND(Q16=1,COUNT($E$7:G16)&gt;hcpng),G16+D16,$A$7=1," ")</f>
        <v>191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153</v>
      </c>
      <c r="D17" s="15" cm="1">
        <f t="array" ref="D17">_xlfn.IFS(Q17&lt;&gt;1,"",Q17=1,TRUNC((HCPB-C17)*HCPPC))</f>
        <v>69</v>
      </c>
      <c r="E17" s="13">
        <v>157</v>
      </c>
      <c r="F17" s="13">
        <v>166</v>
      </c>
      <c r="G17" s="13">
        <v>164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>#</v>
      </c>
      <c r="I17">
        <f t="shared" si="1"/>
        <v>487</v>
      </c>
      <c r="J17">
        <f t="shared" si="2"/>
        <v>162</v>
      </c>
      <c r="K17" cm="1">
        <f t="array" ref="K17">_xlfn.IFS(Q17&lt;&gt;1,"",Q17=1,I17+(3*D17))</f>
        <v>694</v>
      </c>
      <c r="L17" cm="1">
        <f t="array" ref="L17">_xlfn.IFS(Q17&lt;&gt;1,"",COUNT($E$7:G17)&lt;=hcpng,"",COUNT($E$7:G17)&gt;=hcpng,K17)</f>
        <v>694</v>
      </c>
      <c r="M17" cm="1">
        <f t="array" ref="M17">_xlfn.IFS(Q17=1,SUM($E$7:G17),Q17&lt;&gt;1,"")</f>
        <v>3719</v>
      </c>
      <c r="N17" cm="1">
        <f t="array" ref="N17">_xlfn.IFS(Q17=1,COUNT($E$7:G17),Q17&lt;&gt;1,"")</f>
        <v>24</v>
      </c>
      <c r="O17">
        <f>IF(Q17=1,ROUND(AVERAGE($E$7:G17),2),"")</f>
        <v>154.96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226</v>
      </c>
      <c r="X17" cm="1">
        <f t="array" ref="X17">_xlfn.IFS(AND(Q17=1,COUNT($E$7:G17)&gt;hcpng),F17+D17,$A$7=1," ")</f>
        <v>235</v>
      </c>
      <c r="Y17" cm="1">
        <f t="array" ref="Y17">_xlfn.IFS(AND(Q17=1,COUNT($E$7:G17)&gt;hcpng),G17+D17,$A$7=1," ")</f>
        <v>233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154</v>
      </c>
      <c r="D18" s="15" cm="1">
        <f t="array" ref="D18">_xlfn.IFS(Q18&lt;&gt;1,"",Q18=1,TRUNC((HCPB-C18)*HCPPC))</f>
        <v>68</v>
      </c>
      <c r="E18" s="13">
        <v>156</v>
      </c>
      <c r="F18" s="13">
        <v>151</v>
      </c>
      <c r="G18" s="13">
        <v>176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483</v>
      </c>
      <c r="J18">
        <f t="shared" si="2"/>
        <v>161</v>
      </c>
      <c r="K18" cm="1">
        <f t="array" ref="K18">_xlfn.IFS(Q18&lt;&gt;1,"",Q18=1,I18+(3*D18))</f>
        <v>687</v>
      </c>
      <c r="L18" cm="1">
        <f t="array" ref="L18">_xlfn.IFS(Q18&lt;&gt;1,"",COUNT($E$7:G18)&lt;=hcpng,"",COUNT($E$7:G18)&gt;=hcpng,K18)</f>
        <v>687</v>
      </c>
      <c r="M18" cm="1">
        <f t="array" ref="M18">_xlfn.IFS(Q18=1,SUM($E$7:G18),Q18&lt;&gt;1,"")</f>
        <v>4202</v>
      </c>
      <c r="N18" cm="1">
        <f t="array" ref="N18">_xlfn.IFS(Q18=1,COUNT($E$7:G18),Q18&lt;&gt;1,"")</f>
        <v>27</v>
      </c>
      <c r="O18">
        <f>IF(Q18=1,ROUND(AVERAGE($E$7:G18),2),"")</f>
        <v>155.63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224</v>
      </c>
      <c r="X18" cm="1">
        <f t="array" ref="X18">_xlfn.IFS(AND(Q18=1,COUNT($E$7:G18)&gt;hcpng),F18+D18,$A$7=1," ")</f>
        <v>219</v>
      </c>
      <c r="Y18" cm="1">
        <f t="array" ref="Y18">_xlfn.IFS(AND(Q18=1,COUNT($E$7:G18)&gt;hcpng),G18+D18,$A$7=1," ")</f>
        <v>244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155</v>
      </c>
      <c r="D19" s="15" cm="1">
        <f t="array" ref="D19">_xlfn.IFS(Q19&lt;&gt;1,"",Q19=1,TRUNC((HCPB-C19)*HCPPC))</f>
        <v>67</v>
      </c>
      <c r="E19" s="13">
        <v>158</v>
      </c>
      <c r="F19" s="13">
        <v>129</v>
      </c>
      <c r="G19" s="13">
        <v>135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422</v>
      </c>
      <c r="J19">
        <f t="shared" si="2"/>
        <v>140</v>
      </c>
      <c r="K19" cm="1">
        <f t="array" ref="K19">_xlfn.IFS(Q19&lt;&gt;1,"",Q19=1,I19+(3*D19))</f>
        <v>623</v>
      </c>
      <c r="L19" cm="1">
        <f t="array" ref="L19">_xlfn.IFS(Q19&lt;&gt;1,"",COUNT($E$7:G19)&lt;=hcpng,"",COUNT($E$7:G19)&gt;=hcpng,K19)</f>
        <v>623</v>
      </c>
      <c r="M19" cm="1">
        <f t="array" ref="M19">_xlfn.IFS(Q19=1,SUM($E$7:G19),Q19&lt;&gt;1,"")</f>
        <v>4624</v>
      </c>
      <c r="N19" cm="1">
        <f t="array" ref="N19">_xlfn.IFS(Q19=1,COUNT($E$7:G19),Q19&lt;&gt;1,"")</f>
        <v>30</v>
      </c>
      <c r="O19">
        <f>IF(Q19=1,ROUND(AVERAGE($E$7:G19),2),"")</f>
        <v>154.13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225</v>
      </c>
      <c r="X19" cm="1">
        <f t="array" ref="X19">_xlfn.IFS(AND(Q19=1,COUNT($E$7:G19)&gt;hcpng),F19+D19,$A$7=1," ")</f>
        <v>196</v>
      </c>
      <c r="Y19" cm="1">
        <f t="array" ref="Y19">_xlfn.IFS(AND(Q19=1,COUNT($E$7:G19)&gt;hcpng),G19+D19,$A$7=1," ")</f>
        <v>202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154</v>
      </c>
      <c r="D20" s="15" cm="1">
        <f t="array" ref="D20">_xlfn.IFS(Q20&lt;&gt;1,"",Q20=1,TRUNC((HCPB-C20)*HCPPC))</f>
        <v>68</v>
      </c>
      <c r="E20" s="13">
        <v>163</v>
      </c>
      <c r="F20" s="13">
        <v>122</v>
      </c>
      <c r="G20" s="13">
        <v>122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407</v>
      </c>
      <c r="J20">
        <f t="shared" si="2"/>
        <v>135</v>
      </c>
      <c r="K20" cm="1">
        <f t="array" ref="K20">_xlfn.IFS(Q20&lt;&gt;1,"",Q20=1,I20+(3*D20))</f>
        <v>611</v>
      </c>
      <c r="L20" cm="1">
        <f t="array" ref="L20">_xlfn.IFS(Q20&lt;&gt;1,"",COUNT($E$7:G20)&lt;=hcpng,"",COUNT($E$7:G20)&gt;=hcpng,K20)</f>
        <v>611</v>
      </c>
      <c r="M20" cm="1">
        <f t="array" ref="M20">_xlfn.IFS(Q20=1,SUM($E$7:G20),Q20&lt;&gt;1,"")</f>
        <v>5031</v>
      </c>
      <c r="N20" cm="1">
        <f t="array" ref="N20">_xlfn.IFS(Q20=1,COUNT($E$7:G20),Q20&lt;&gt;1,"")</f>
        <v>33</v>
      </c>
      <c r="O20">
        <f>IF(Q20=1,ROUND(AVERAGE($E$7:G20),2),"")</f>
        <v>152.44999999999999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231</v>
      </c>
      <c r="X20" cm="1">
        <f t="array" ref="X20">_xlfn.IFS(AND(Q20=1,COUNT($E$7:G20)&gt;hcpng),F20+D20,$A$7=1," ")</f>
        <v>190</v>
      </c>
      <c r="Y20" cm="1">
        <f t="array" ref="Y20">_xlfn.IFS(AND(Q20=1,COUNT($E$7:G20)&gt;hcpng),G20+D20,$A$7=1," ")</f>
        <v>190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152</v>
      </c>
      <c r="D21" s="15" cm="1">
        <f t="array" ref="D21">_xlfn.IFS(Q21&lt;&gt;1,"",Q21=1,TRUNC((HCPB-C21)*HCPPC))</f>
        <v>70</v>
      </c>
      <c r="E21" s="13">
        <v>177</v>
      </c>
      <c r="F21" s="13">
        <v>157</v>
      </c>
      <c r="G21" s="13">
        <v>165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>#</v>
      </c>
      <c r="I21">
        <f t="shared" si="1"/>
        <v>499</v>
      </c>
      <c r="J21">
        <f t="shared" si="2"/>
        <v>166</v>
      </c>
      <c r="K21" cm="1">
        <f t="array" ref="K21">_xlfn.IFS(Q21&lt;&gt;1,"",Q21=1,I21+(3*D21))</f>
        <v>709</v>
      </c>
      <c r="L21" cm="1">
        <f t="array" ref="L21">_xlfn.IFS(Q21&lt;&gt;1,"",COUNT($E$7:G21)&lt;=hcpng,"",COUNT($E$7:G21)&gt;=hcpng,K21)</f>
        <v>709</v>
      </c>
      <c r="M21" cm="1">
        <f t="array" ref="M21">_xlfn.IFS(Q21=1,SUM($E$7:G21),Q21&lt;&gt;1,"")</f>
        <v>5530</v>
      </c>
      <c r="N21" cm="1">
        <f t="array" ref="N21">_xlfn.IFS(Q21=1,COUNT($E$7:G21),Q21&lt;&gt;1,"")</f>
        <v>36</v>
      </c>
      <c r="O21">
        <f>IF(Q21=1,ROUND(AVERAGE($E$7:G21),2),"")</f>
        <v>153.61000000000001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247</v>
      </c>
      <c r="X21" cm="1">
        <f t="array" ref="X21">_xlfn.IFS(AND(Q21=1,COUNT($E$7:G21)&gt;hcpng),F21+D21,$A$7=1," ")</f>
        <v>227</v>
      </c>
      <c r="Y21" cm="1">
        <f t="array" ref="Y21">_xlfn.IFS(AND(Q21=1,COUNT($E$7:G21)&gt;hcpng),G21+D21,$A$7=1," ")</f>
        <v>235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153</v>
      </c>
      <c r="D22" s="15" cm="1">
        <f t="array" ref="D22">_xlfn.IFS(Q22&lt;&gt;1,"",Q22=1,TRUNC((HCPB-C22)*HCPPC))</f>
        <v>69</v>
      </c>
      <c r="E22" s="13">
        <v>115</v>
      </c>
      <c r="F22" s="13">
        <v>161</v>
      </c>
      <c r="G22" s="13">
        <v>118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394</v>
      </c>
      <c r="J22">
        <f t="shared" si="2"/>
        <v>131</v>
      </c>
      <c r="K22" cm="1">
        <f t="array" ref="K22">_xlfn.IFS(Q22&lt;&gt;1,"",Q22=1,I22+(3*D22))</f>
        <v>601</v>
      </c>
      <c r="L22" cm="1">
        <f t="array" ref="L22">_xlfn.IFS(Q22&lt;&gt;1,"",COUNT($E$7:G22)&lt;=hcpng,"",COUNT($E$7:G22)&gt;=hcpng,K22)</f>
        <v>601</v>
      </c>
      <c r="M22" cm="1">
        <f t="array" ref="M22">_xlfn.IFS(Q22=1,SUM($E$7:G22),Q22&lt;&gt;1,"")</f>
        <v>5924</v>
      </c>
      <c r="N22" cm="1">
        <f t="array" ref="N22">_xlfn.IFS(Q22=1,COUNT($E$7:G22),Q22&lt;&gt;1,"")</f>
        <v>39</v>
      </c>
      <c r="O22">
        <f>IF(Q22=1,ROUND(AVERAGE($E$7:G22),2),"")</f>
        <v>151.9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184</v>
      </c>
      <c r="X22" cm="1">
        <f t="array" ref="X22">_xlfn.IFS(AND(Q22=1,COUNT($E$7:G22)&gt;hcpng),F22+D22,$A$7=1," ")</f>
        <v>230</v>
      </c>
      <c r="Y22" cm="1">
        <f t="array" ref="Y22">_xlfn.IFS(AND(Q22=1,COUNT($E$7:G22)&gt;hcpng),G22+D22,$A$7=1," ")</f>
        <v>187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151</v>
      </c>
      <c r="D23" s="15" cm="1">
        <f t="array" ref="D23">_xlfn.IFS(Q23&lt;&gt;1,"",Q23=1,TRUNC((HCPB-C23)*HCPPC))</f>
        <v>71</v>
      </c>
      <c r="E23" s="13">
        <v>183</v>
      </c>
      <c r="F23" s="13">
        <v>140</v>
      </c>
      <c r="G23" s="13">
        <v>151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474</v>
      </c>
      <c r="J23">
        <f t="shared" si="2"/>
        <v>158</v>
      </c>
      <c r="K23" cm="1">
        <f t="array" ref="K23">_xlfn.IFS(Q23&lt;&gt;1,"",Q23=1,I23+(3*D23))</f>
        <v>687</v>
      </c>
      <c r="L23" cm="1">
        <f t="array" ref="L23">_xlfn.IFS(Q23&lt;&gt;1,"",COUNT($E$7:G23)&lt;=hcpng,"",COUNT($E$7:G23)&gt;=hcpng,K23)</f>
        <v>687</v>
      </c>
      <c r="M23" cm="1">
        <f t="array" ref="M23">_xlfn.IFS(Q23=1,SUM($E$7:G23),Q23&lt;&gt;1,"")</f>
        <v>6398</v>
      </c>
      <c r="N23" cm="1">
        <f t="array" ref="N23">_xlfn.IFS(Q23=1,COUNT($E$7:G23),Q23&lt;&gt;1,"")</f>
        <v>42</v>
      </c>
      <c r="O23">
        <f>IF(Q23=1,ROUND(AVERAGE($E$7:G23),2),"")</f>
        <v>152.33000000000001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254</v>
      </c>
      <c r="X23" cm="1">
        <f t="array" ref="X23">_xlfn.IFS(AND(Q23=1,COUNT($E$7:G23)&gt;hcpng),F23+D23,$A$7=1," ")</f>
        <v>211</v>
      </c>
      <c r="Y23" cm="1">
        <f t="array" ref="Y23">_xlfn.IFS(AND(Q23=1,COUNT($E$7:G23)&gt;hcpng),G23+D23,$A$7=1," ")</f>
        <v>222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152</v>
      </c>
      <c r="D24" s="15" cm="1">
        <f t="array" ref="D24">_xlfn.IFS(Q24&lt;&gt;1,"",Q24=1,TRUNC((HCPB-C24)*HCPPC))</f>
        <v>70</v>
      </c>
      <c r="E24" s="13">
        <v>147</v>
      </c>
      <c r="F24" s="13">
        <v>154</v>
      </c>
      <c r="G24" s="13">
        <v>160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461</v>
      </c>
      <c r="J24">
        <f t="shared" si="2"/>
        <v>153</v>
      </c>
      <c r="K24" cm="1">
        <f t="array" ref="K24">_xlfn.IFS(Q24&lt;&gt;1,"",Q24=1,I24+(3*D24))</f>
        <v>671</v>
      </c>
      <c r="L24" cm="1">
        <f t="array" ref="L24">_xlfn.IFS(Q24&lt;&gt;1,"",COUNT($E$7:G24)&lt;=hcpng,"",COUNT($E$7:G24)&gt;=hcpng,K24)</f>
        <v>671</v>
      </c>
      <c r="M24" cm="1">
        <f t="array" ref="M24">_xlfn.IFS(Q24=1,SUM($E$7:G24),Q24&lt;&gt;1,"")</f>
        <v>6859</v>
      </c>
      <c r="N24" cm="1">
        <f t="array" ref="N24">_xlfn.IFS(Q24=1,COUNT($E$7:G24),Q24&lt;&gt;1,"")</f>
        <v>45</v>
      </c>
      <c r="O24">
        <f>IF(Q24=1,ROUND(AVERAGE($E$7:G24),2),"")</f>
        <v>152.41999999999999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217</v>
      </c>
      <c r="X24" cm="1">
        <f t="array" ref="X24">_xlfn.IFS(AND(Q24=1,COUNT($E$7:G24)&gt;hcpng),F24+D24,$A$7=1," ")</f>
        <v>224</v>
      </c>
      <c r="Y24" cm="1">
        <f t="array" ref="Y24">_xlfn.IFS(AND(Q24=1,COUNT($E$7:G24)&gt;hcpng),G24+D24,$A$7=1," ")</f>
        <v>230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152</v>
      </c>
      <c r="D25" s="15" cm="1">
        <f t="array" ref="D25">_xlfn.IFS(Q25&lt;&gt;1,"",Q25=1,TRUNC((HCPB-C25)*HCPPC))</f>
        <v>70</v>
      </c>
      <c r="E25" s="13">
        <v>165</v>
      </c>
      <c r="F25" s="13">
        <v>159</v>
      </c>
      <c r="G25" s="13">
        <v>121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445</v>
      </c>
      <c r="J25">
        <f t="shared" si="2"/>
        <v>148</v>
      </c>
      <c r="K25" cm="1">
        <f t="array" ref="K25">_xlfn.IFS(Q25&lt;&gt;1,"",Q25=1,I25+(3*D25))</f>
        <v>655</v>
      </c>
      <c r="L25" cm="1">
        <f t="array" ref="L25">_xlfn.IFS(Q25&lt;&gt;1,"",COUNT($E$7:G25)&lt;=hcpng,"",COUNT($E$7:G25)&gt;=hcpng,K25)</f>
        <v>655</v>
      </c>
      <c r="M25" cm="1">
        <f t="array" ref="M25">_xlfn.IFS(Q25=1,SUM($E$7:G25),Q25&lt;&gt;1,"")</f>
        <v>7304</v>
      </c>
      <c r="N25" cm="1">
        <f t="array" ref="N25">_xlfn.IFS(Q25=1,COUNT($E$7:G25),Q25&lt;&gt;1,"")</f>
        <v>48</v>
      </c>
      <c r="O25">
        <f>IF(Q25=1,ROUND(AVERAGE($E$7:G25),2),"")</f>
        <v>152.16999999999999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235</v>
      </c>
      <c r="X25" cm="1">
        <f t="array" ref="X25">_xlfn.IFS(AND(Q25=1,COUNT($E$7:G25)&gt;hcpng),F25+D25,$A$7=1," ")</f>
        <v>229</v>
      </c>
      <c r="Y25" cm="1">
        <f t="array" ref="Y25">_xlfn.IFS(AND(Q25=1,COUNT($E$7:G25)&gt;hcpng),G25+D25,$A$7=1," ")</f>
        <v>191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152</v>
      </c>
      <c r="D26" s="15" cm="1">
        <f t="array" ref="D26">_xlfn.IFS(Q26&lt;&gt;1,"",Q26=1,TRUNC((HCPB-C26)*HCPPC))</f>
        <v>70</v>
      </c>
      <c r="E26" s="13">
        <v>201</v>
      </c>
      <c r="F26" s="13">
        <v>127</v>
      </c>
      <c r="G26" s="13">
        <v>116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444</v>
      </c>
      <c r="J26">
        <f t="shared" si="2"/>
        <v>148</v>
      </c>
      <c r="K26" cm="1">
        <f t="array" ref="K26">_xlfn.IFS(Q26&lt;&gt;1,"",Q26=1,I26+(3*D26))</f>
        <v>654</v>
      </c>
      <c r="L26" cm="1">
        <f t="array" ref="L26">_xlfn.IFS(Q26&lt;&gt;1,"",COUNT($E$7:G26)&lt;=hcpng,"",COUNT($E$7:G26)&gt;=hcpng,K26)</f>
        <v>654</v>
      </c>
      <c r="M26" cm="1">
        <f t="array" ref="M26">_xlfn.IFS(Q26=1,SUM($E$7:G26),Q26&lt;&gt;1,"")</f>
        <v>7748</v>
      </c>
      <c r="N26" cm="1">
        <f t="array" ref="N26">_xlfn.IFS(Q26=1,COUNT($E$7:G26),Q26&lt;&gt;1,"")</f>
        <v>51</v>
      </c>
      <c r="O26">
        <f>IF(Q26=1,ROUND(AVERAGE($E$7:G26),2),"")</f>
        <v>151.91999999999999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cm="1">
        <f t="array" ref="S26">_xlfn.IFS(E26=$X$5,E26,F26=$X$5,F26,G26=$X$5,G26,$A$7=1,"")</f>
        <v>201</v>
      </c>
      <c r="T26" t="str">
        <f t="shared" si="5"/>
        <v/>
      </c>
      <c r="U26" cm="1">
        <f t="array" ref="U26">_xlfn.IFS(W26=$X$6,W26,X26=$X$6,X26,Y26=$X$6,Y26,$A$7=1,"")</f>
        <v>271</v>
      </c>
      <c r="W26" cm="1">
        <f t="array" ref="W26">_xlfn.IFS(AND(Q26=1,COUNT($E$7:G26)&gt;hcpng),E26+D26,$A$7=1," ")</f>
        <v>271</v>
      </c>
      <c r="X26" cm="1">
        <f t="array" ref="X26">_xlfn.IFS(AND(Q26=1,COUNT($E$7:G26)&gt;hcpng),F26+D26,$A$7=1," ")</f>
        <v>197</v>
      </c>
      <c r="Y26" cm="1">
        <f t="array" ref="Y26">_xlfn.IFS(AND(Q26=1,COUNT($E$7:G26)&gt;hcpng),G26+D26,$A$7=1," ")</f>
        <v>186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151</v>
      </c>
      <c r="D27" s="15" cm="1">
        <f t="array" ref="D27">_xlfn.IFS(Q27&lt;&gt;1,"",Q27=1,TRUNC((HCPB-C27)*HCPPC))</f>
        <v>71</v>
      </c>
      <c r="E27" s="13">
        <v>194</v>
      </c>
      <c r="F27" s="13">
        <v>166</v>
      </c>
      <c r="G27" s="13">
        <v>166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1"/>
        <v>526</v>
      </c>
      <c r="J27">
        <f t="shared" si="2"/>
        <v>175</v>
      </c>
      <c r="K27" cm="1">
        <f t="array" ref="K27">_xlfn.IFS(Q27&lt;&gt;1,"",Q27=1,I27+(3*D27))</f>
        <v>739</v>
      </c>
      <c r="L27" cm="1">
        <f t="array" ref="L27">_xlfn.IFS(Q27&lt;&gt;1,"",COUNT($E$7:G27)&lt;=hcpng,"",COUNT($E$7:G27)&gt;=hcpng,K27)</f>
        <v>739</v>
      </c>
      <c r="M27" cm="1">
        <f t="array" ref="M27">_xlfn.IFS(Q27=1,SUM($E$7:G27),Q27&lt;&gt;1,"")</f>
        <v>8274</v>
      </c>
      <c r="N27" cm="1">
        <f t="array" ref="N27">_xlfn.IFS(Q27=1,COUNT($E$7:G27),Q27&lt;&gt;1,"")</f>
        <v>54</v>
      </c>
      <c r="O27">
        <f>IF(Q27=1,ROUND(AVERAGE($E$7:G27),2),"")</f>
        <v>153.22</v>
      </c>
      <c r="P27" t="str" cm="1">
        <f t="array" ref="P27">_xlfn.IFS(Q27&lt;&gt;1,"",SUM($Q$7:Q27)=1,1,SUM($Q$7:Q27)&lt;&gt;1,"")</f>
        <v/>
      </c>
      <c r="Q27">
        <f t="shared" si="7"/>
        <v>1</v>
      </c>
      <c r="R27">
        <f t="shared" si="4"/>
        <v>526</v>
      </c>
      <c r="S27" t="str" cm="1">
        <f t="array" ref="S27">_xlfn.IFS(E27=$X$5,E27,F27=$X$5,F27,G27=$X$5,G27,$A$7=1,"")</f>
        <v/>
      </c>
      <c r="T27">
        <f t="shared" si="5"/>
        <v>739</v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265</v>
      </c>
      <c r="X27" cm="1">
        <f t="array" ref="X27">_xlfn.IFS(AND(Q27=1,COUNT($E$7:G27)&gt;hcpng),F27+D27,$A$7=1," ")</f>
        <v>237</v>
      </c>
      <c r="Y27" cm="1">
        <f t="array" ref="Y27">_xlfn.IFS(AND(Q27=1,COUNT($E$7:G27)&gt;hcpng),G27+D27,$A$7=1," ")</f>
        <v>237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153</v>
      </c>
      <c r="D28" s="15" cm="1">
        <f t="array" ref="D28">_xlfn.IFS(Q28&lt;&gt;1,"",Q28=1,TRUNC((HCPB-C28)*HCPPC))</f>
        <v>69</v>
      </c>
      <c r="E28" s="13">
        <v>141</v>
      </c>
      <c r="F28" s="13">
        <v>144</v>
      </c>
      <c r="G28" s="13">
        <v>123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408</v>
      </c>
      <c r="J28">
        <f t="shared" si="2"/>
        <v>136</v>
      </c>
      <c r="K28" cm="1">
        <f t="array" ref="K28">_xlfn.IFS(Q28&lt;&gt;1,"",Q28=1,I28+(3*D28))</f>
        <v>615</v>
      </c>
      <c r="L28" cm="1">
        <f t="array" ref="L28">_xlfn.IFS(Q28&lt;&gt;1,"",COUNT($E$7:G28)&lt;=hcpng,"",COUNT($E$7:G28)&gt;=hcpng,K28)</f>
        <v>615</v>
      </c>
      <c r="M28" cm="1">
        <f t="array" ref="M28">_xlfn.IFS(Q28=1,SUM($E$7:G28),Q28&lt;&gt;1,"")</f>
        <v>8682</v>
      </c>
      <c r="N28" cm="1">
        <f t="array" ref="N28">_xlfn.IFS(Q28=1,COUNT($E$7:G28),Q28&lt;&gt;1,"")</f>
        <v>57</v>
      </c>
      <c r="O28">
        <f>IF(Q28=1,ROUND(AVERAGE($E$7:G28),2),"")</f>
        <v>152.32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210</v>
      </c>
      <c r="X28" cm="1">
        <f t="array" ref="X28">_xlfn.IFS(AND(Q28=1,COUNT($E$7:G28)&gt;hcpng),F28+D28,$A$7=1," ")</f>
        <v>213</v>
      </c>
      <c r="Y28" cm="1">
        <f t="array" ref="Y28">_xlfn.IFS(AND(Q28=1,COUNT($E$7:G28)&gt;hcpng),G28+D28,$A$7=1," ")</f>
        <v>192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152</v>
      </c>
      <c r="D29" s="15" cm="1">
        <f t="array" ref="D29">_xlfn.IFS(Q29&lt;&gt;1,"",Q29=1,TRUNC((HCPB-C29)*HCPPC))</f>
        <v>70</v>
      </c>
      <c r="E29" s="13">
        <v>181</v>
      </c>
      <c r="F29" s="13">
        <v>123</v>
      </c>
      <c r="G29" s="13">
        <v>177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481</v>
      </c>
      <c r="J29">
        <f t="shared" si="2"/>
        <v>160</v>
      </c>
      <c r="K29" cm="1">
        <f t="array" ref="K29">_xlfn.IFS(Q29&lt;&gt;1,"",Q29=1,I29+(3*D29))</f>
        <v>691</v>
      </c>
      <c r="L29" cm="1">
        <f t="array" ref="L29">_xlfn.IFS(Q29&lt;&gt;1,"",COUNT($E$7:G29)&lt;=hcpng,"",COUNT($E$7:G29)&gt;=hcpng,K29)</f>
        <v>691</v>
      </c>
      <c r="M29" cm="1">
        <f t="array" ref="M29">_xlfn.IFS(Q29=1,SUM($E$7:G29),Q29&lt;&gt;1,"")</f>
        <v>9163</v>
      </c>
      <c r="N29" cm="1">
        <f t="array" ref="N29">_xlfn.IFS(Q29=1,COUNT($E$7:G29),Q29&lt;&gt;1,"")</f>
        <v>60</v>
      </c>
      <c r="O29">
        <f>IF(Q29=1,ROUND(AVERAGE($E$7:G29),2),"")</f>
        <v>152.72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251</v>
      </c>
      <c r="X29" cm="1">
        <f t="array" ref="X29">_xlfn.IFS(AND(Q29=1,COUNT($E$7:G29)&gt;hcpng),F29+D29,$A$7=1," ")</f>
        <v>193</v>
      </c>
      <c r="Y29" cm="1">
        <f t="array" ref="Y29">_xlfn.IFS(AND(Q29=1,COUNT($E$7:G29)&gt;hcpng),G29+D29,$A$7=1," ")</f>
        <v>247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152</v>
      </c>
      <c r="D30" s="15" cm="1">
        <f t="array" ref="D30">_xlfn.IFS(Q30&lt;&gt;1,"",Q30=1,TRUNC((HCPB-C30)*HCPPC))</f>
        <v>70</v>
      </c>
      <c r="E30" s="13">
        <v>198</v>
      </c>
      <c r="F30" s="13">
        <v>141</v>
      </c>
      <c r="G30" s="13">
        <v>163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502</v>
      </c>
      <c r="J30">
        <f t="shared" si="2"/>
        <v>167</v>
      </c>
      <c r="K30" cm="1">
        <f t="array" ref="K30">_xlfn.IFS(Q30&lt;&gt;1,"",Q30=1,I30+(3*D30))</f>
        <v>712</v>
      </c>
      <c r="L30" cm="1">
        <f t="array" ref="L30">_xlfn.IFS(Q30&lt;&gt;1,"",COUNT($E$7:G30)&lt;=hcpng,"",COUNT($E$7:G30)&gt;=hcpng,K30)</f>
        <v>712</v>
      </c>
      <c r="M30" cm="1">
        <f t="array" ref="M30">_xlfn.IFS(Q30=1,SUM($E$7:G30),Q30&lt;&gt;1,"")</f>
        <v>9665</v>
      </c>
      <c r="N30" cm="1">
        <f t="array" ref="N30">_xlfn.IFS(Q30=1,COUNT($E$7:G30),Q30&lt;&gt;1,"")</f>
        <v>63</v>
      </c>
      <c r="O30">
        <f>IF(Q30=1,ROUND(AVERAGE($E$7:G30),2),"")</f>
        <v>153.41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268</v>
      </c>
      <c r="X30" cm="1">
        <f t="array" ref="X30">_xlfn.IFS(AND(Q30=1,COUNT($E$7:G30)&gt;hcpng),F30+D30,$A$7=1," ")</f>
        <v>211</v>
      </c>
      <c r="Y30" cm="1">
        <f t="array" ref="Y30">_xlfn.IFS(AND(Q30=1,COUNT($E$7:G30)&gt;hcpng),G30+D30,$A$7=1," ")</f>
        <v>233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153</v>
      </c>
      <c r="D31" s="15" cm="1">
        <f t="array" ref="D31">_xlfn.IFS(Q31&lt;&gt;1,"",Q31=1,TRUNC((HCPB-C31)*HCPPC))</f>
        <v>69</v>
      </c>
      <c r="E31" s="13">
        <v>150</v>
      </c>
      <c r="F31" s="13">
        <v>180</v>
      </c>
      <c r="G31" s="13">
        <v>142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472</v>
      </c>
      <c r="J31">
        <f t="shared" si="2"/>
        <v>157</v>
      </c>
      <c r="K31" cm="1">
        <f t="array" ref="K31">_xlfn.IFS(Q31&lt;&gt;1,"",Q31=1,I31+(3*D31))</f>
        <v>679</v>
      </c>
      <c r="L31" cm="1">
        <f t="array" ref="L31">_xlfn.IFS(Q31&lt;&gt;1,"",COUNT($E$7:G31)&lt;=hcpng,"",COUNT($E$7:G31)&gt;=hcpng,K31)</f>
        <v>679</v>
      </c>
      <c r="M31" cm="1">
        <f t="array" ref="M31">_xlfn.IFS(Q31=1,SUM($E$7:G31),Q31&lt;&gt;1,"")</f>
        <v>10137</v>
      </c>
      <c r="N31" cm="1">
        <f t="array" ref="N31">_xlfn.IFS(Q31=1,COUNT($E$7:G31),Q31&lt;&gt;1,"")</f>
        <v>66</v>
      </c>
      <c r="O31">
        <f>IF(Q31=1,ROUND(AVERAGE($E$7:G31),2),"")</f>
        <v>153.59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219</v>
      </c>
      <c r="X31" cm="1">
        <f t="array" ref="X31">_xlfn.IFS(AND(Q31=1,COUNT($E$7:G31)&gt;hcpng),F31+D31,$A$7=1," ")</f>
        <v>249</v>
      </c>
      <c r="Y31" cm="1">
        <f t="array" ref="Y31">_xlfn.IFS(AND(Q31=1,COUNT($E$7:G31)&gt;hcpng),G31+D31,$A$7=1," ")</f>
        <v>211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153</v>
      </c>
      <c r="D33" s="15" cm="1">
        <f t="array" ref="D33">_xlfn.IFS(Q33&lt;&gt;1,"",Q33=1,TRUNC((HCPB-C33)*HCPPC))</f>
        <v>69</v>
      </c>
      <c r="E33" s="13">
        <v>164</v>
      </c>
      <c r="F33" s="13">
        <v>188</v>
      </c>
      <c r="G33" s="13">
        <v>166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1"/>
        <v>518</v>
      </c>
      <c r="J33">
        <f t="shared" si="2"/>
        <v>172</v>
      </c>
      <c r="K33" cm="1">
        <f t="array" ref="K33">_xlfn.IFS(Q33&lt;&gt;1,"",Q33=1,I33+(3*D33))</f>
        <v>725</v>
      </c>
      <c r="L33" cm="1">
        <f t="array" ref="L33">_xlfn.IFS(Q33&lt;&gt;1,"",COUNT($E$7:G33)&lt;=hcpng,"",COUNT($E$7:G33)&gt;=hcpng,K33)</f>
        <v>725</v>
      </c>
      <c r="M33" cm="1">
        <f t="array" ref="M33">_xlfn.IFS(Q33=1,SUM($E$7:G33),Q33&lt;&gt;1,"")</f>
        <v>10655</v>
      </c>
      <c r="N33" cm="1">
        <f t="array" ref="N33">_xlfn.IFS(Q33=1,COUNT($E$7:G33),Q33&lt;&gt;1,"")</f>
        <v>69</v>
      </c>
      <c r="O33">
        <f>IF(Q33=1,ROUND(AVERAGE($E$7:G33),2),"")</f>
        <v>154.41999999999999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233</v>
      </c>
      <c r="X33" cm="1">
        <f t="array" ref="X33">_xlfn.IFS(AND(Q33=1,COUNT($E$7:G33)&gt;hcpng),F33+D33,$A$7=1," ")</f>
        <v>257</v>
      </c>
      <c r="Y33" cm="1">
        <f t="array" ref="Y33">_xlfn.IFS(AND(Q33=1,COUNT($E$7:G33)&gt;hcpng),G33+D33,$A$7=1," ")</f>
        <v>235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154</v>
      </c>
      <c r="D34" s="15" cm="1">
        <f t="array" ref="D34">_xlfn.IFS(Q34&lt;&gt;1,"",Q34=1,TRUNC((HCPB-C34)*HCPPC))</f>
        <v>68</v>
      </c>
      <c r="E34" s="13">
        <v>146</v>
      </c>
      <c r="F34" s="13">
        <v>138</v>
      </c>
      <c r="G34" s="13">
        <v>194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478</v>
      </c>
      <c r="J34">
        <f t="shared" si="2"/>
        <v>159</v>
      </c>
      <c r="K34" cm="1">
        <f t="array" ref="K34">_xlfn.IFS(Q34&lt;&gt;1,"",Q34=1,I34+(3*D34))</f>
        <v>682</v>
      </c>
      <c r="L34" cm="1">
        <f t="array" ref="L34">_xlfn.IFS(Q34&lt;&gt;1,"",COUNT($E$7:G34)&lt;=hcpng,"",COUNT($E$7:G34)&gt;=hcpng,K34)</f>
        <v>682</v>
      </c>
      <c r="M34" cm="1">
        <f t="array" ref="M34">_xlfn.IFS(Q34=1,SUM($E$7:G34),Q34&lt;&gt;1,"")</f>
        <v>11133</v>
      </c>
      <c r="N34" cm="1">
        <f t="array" ref="N34">_xlfn.IFS(Q34=1,COUNT($E$7:G34),Q34&lt;&gt;1,"")</f>
        <v>72</v>
      </c>
      <c r="O34">
        <f>IF(Q34=1,ROUND(AVERAGE($E$7:G34),2),"")</f>
        <v>154.63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214</v>
      </c>
      <c r="X34" cm="1">
        <f t="array" ref="X34">_xlfn.IFS(AND(Q34=1,COUNT($E$7:G34)&gt;hcpng),F34+D34,$A$7=1," ")</f>
        <v>206</v>
      </c>
      <c r="Y34" cm="1">
        <f t="array" ref="Y34">_xlfn.IFS(AND(Q34=1,COUNT($E$7:G34)&gt;hcpng),G34+D34,$A$7=1," ")</f>
        <v>262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154</v>
      </c>
      <c r="D35" s="15" cm="1">
        <f t="array" ref="D35">_xlfn.IFS(Q35&lt;&gt;1,"",Q35=1,TRUNC((HCPB-C35)*HCPPC))</f>
        <v>68</v>
      </c>
      <c r="E35" s="13">
        <v>120</v>
      </c>
      <c r="F35" s="13">
        <v>145</v>
      </c>
      <c r="G35" s="13">
        <v>151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416</v>
      </c>
      <c r="J35">
        <f t="shared" si="2"/>
        <v>138</v>
      </c>
      <c r="K35" cm="1">
        <f t="array" ref="K35">_xlfn.IFS(Q35&lt;&gt;1,"",Q35=1,I35+(3*D35))</f>
        <v>620</v>
      </c>
      <c r="L35" cm="1">
        <f t="array" ref="L35">_xlfn.IFS(Q35&lt;&gt;1,"",COUNT($E$7:G35)&lt;=hcpng,"",COUNT($E$7:G35)&gt;=hcpng,K35)</f>
        <v>620</v>
      </c>
      <c r="M35" cm="1">
        <f t="array" ref="M35">_xlfn.IFS(Q35=1,SUM($E$7:G35),Q35&lt;&gt;1,"")</f>
        <v>11549</v>
      </c>
      <c r="N35" cm="1">
        <f t="array" ref="N35">_xlfn.IFS(Q35=1,COUNT($E$7:G35),Q35&lt;&gt;1,"")</f>
        <v>75</v>
      </c>
      <c r="O35">
        <f>IF(Q35=1,ROUND(AVERAGE($E$7:G35),2),"")</f>
        <v>153.99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188</v>
      </c>
      <c r="X35" cm="1">
        <f t="array" ref="X35">_xlfn.IFS(AND(Q35=1,COUNT($E$7:G35)&gt;hcpng),F35+D35,$A$7=1," ")</f>
        <v>213</v>
      </c>
      <c r="Y35" cm="1">
        <f t="array" ref="Y35">_xlfn.IFS(AND(Q35=1,COUNT($E$7:G35)&gt;hcpng),G35+D35,$A$7=1," ")</f>
        <v>219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5" t="str" cm="1">
        <f t="array" ref="D36">_xlfn.IFS(Q36&lt;&gt;1,"",Q36=1,TRUNC((HCPB-C36)*HCPPC))</f>
        <v/>
      </c>
      <c r="E36" s="13"/>
      <c r="F36" s="13"/>
      <c r="G36" s="13"/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1"/>
        <v/>
      </c>
      <c r="J36" t="str">
        <f t="shared" si="2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7"/>
        <v/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6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158.08000000000001</v>
      </c>
      <c r="F37" s="17">
        <f>IF(COUNT(F7:F36)&gt;=1,ROUND(SUM(F7:F36)/COUNT(F7:F36),2),"")</f>
        <v>153.12</v>
      </c>
      <c r="G37" s="17">
        <f>IF(COUNT(G7:G36)&gt;=1,ROUND(SUM(G7:G36)/COUNT(G7:G36),2),"")</f>
        <v>150.76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>X</v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53" priority="2">
      <formula>MOD(ROW(),2)=0</formula>
    </cfRule>
  </conditionalFormatting>
  <conditionalFormatting sqref="E7:G36">
    <cfRule type="expression" dxfId="52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EDAE-F89E-4B25-9D6D-20D2E678936D}">
  <sheetPr codeName="Sheet45"/>
  <dimension ref="A1:AB73"/>
  <sheetViews>
    <sheetView topLeftCell="A12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29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137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167</v>
      </c>
      <c r="C4" s="6"/>
      <c r="D4" s="6"/>
      <c r="E4" s="6"/>
      <c r="F4" s="6"/>
      <c r="G4" s="6"/>
      <c r="W4" s="3" t="s">
        <v>33</v>
      </c>
      <c r="X4">
        <f>MAX(I7:I36)</f>
        <v>575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236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282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167</v>
      </c>
      <c r="D7" s="15" cm="1">
        <f t="array" ref="D7">_xlfn.IFS(Q7&lt;&gt;1,"",Q7=1,TRUNC((HCPB-C7)*HCPPC))</f>
        <v>56</v>
      </c>
      <c r="E7" s="13">
        <v>182</v>
      </c>
      <c r="F7" s="13">
        <v>168</v>
      </c>
      <c r="G7" s="13">
        <v>225</v>
      </c>
      <c r="H7" s="16"/>
      <c r="I7">
        <f>IF(Q7=1,SUM(E7:G7),"")</f>
        <v>575</v>
      </c>
      <c r="J7">
        <f>IF(Q7=1,TRUNC(AVERAGE(E7:G7),0),"")</f>
        <v>191</v>
      </c>
      <c r="K7" cm="1">
        <f t="array" ref="K7">_xlfn.IFS(Q7&lt;&gt;1,"",Q7=1,I7+(3*D7))</f>
        <v>743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575</v>
      </c>
      <c r="N7" cm="1">
        <f t="array" ref="N7">_xlfn.IFS(Q7=1,COUNT($E$7:G7),Q7&lt;&gt;1,"")</f>
        <v>3</v>
      </c>
      <c r="O7">
        <f>IF(Q7=1,ROUND(AVERAGE($E$7:G7),2),"")</f>
        <v>191.67</v>
      </c>
      <c r="P7" cm="1">
        <f t="array" ref="P7">_xlfn.IFS(Q7&lt;&gt;1,"",SUM($Q$7:Q7)=1,1,SUM($Q$7:Q7)&lt;&gt;1,"")</f>
        <v>1</v>
      </c>
      <c r="Q7">
        <f>IF(MAX(E7:G7)&lt;1,"",1)</f>
        <v>1</v>
      </c>
      <c r="R7">
        <f>IF(I7=$X$4,I7,"")</f>
        <v>575</v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167</v>
      </c>
      <c r="D8" s="15" cm="1">
        <f t="array" ref="D8">_xlfn.IFS(Q8&lt;&gt;1,"",Q8=1,TRUNC((HCPB-C8)*HCPPC))</f>
        <v>56</v>
      </c>
      <c r="E8" s="13">
        <v>236</v>
      </c>
      <c r="F8" s="13">
        <v>171</v>
      </c>
      <c r="G8" s="13">
        <v>158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565</v>
      </c>
      <c r="J8">
        <f t="shared" ref="J8:J36" si="2">IF(Q8=1,TRUNC(AVERAGE(E8:G8),0),"")</f>
        <v>188</v>
      </c>
      <c r="K8" cm="1">
        <f t="array" ref="K8">_xlfn.IFS(Q8&lt;&gt;1,"",Q8=1,I8+(3*D8))</f>
        <v>733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1140</v>
      </c>
      <c r="N8" cm="1">
        <f t="array" ref="N8">_xlfn.IFS(Q8=1,COUNT($E$7:G8),Q8&lt;&gt;1,"")</f>
        <v>6</v>
      </c>
      <c r="O8">
        <f>IF(Q8=1,ROUND(AVERAGE($E$7:G8),2),"")</f>
        <v>190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cm="1">
        <f t="array" ref="S8">_xlfn.IFS(E8=$X$5,E8,F8=$X$5,F8,G8=$X$5,G8,$A$7=1,"")</f>
        <v>236</v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167</v>
      </c>
      <c r="D9" s="15" cm="1">
        <f t="array" ref="D9">_xlfn.IFS(Q9&lt;&gt;1,"",Q9=1,TRUNC((HCPB-C9)*HCPPC))</f>
        <v>56</v>
      </c>
      <c r="E9" s="13">
        <v>145</v>
      </c>
      <c r="F9" s="13">
        <v>189</v>
      </c>
      <c r="G9" s="13">
        <v>137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471</v>
      </c>
      <c r="J9">
        <f t="shared" si="2"/>
        <v>157</v>
      </c>
      <c r="K9" cm="1">
        <f t="array" ref="K9">_xlfn.IFS(Q9&lt;&gt;1,"",Q9=1,I9+(3*D9))</f>
        <v>639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1611</v>
      </c>
      <c r="N9" cm="1">
        <f t="array" ref="N9">_xlfn.IFS(Q9=1,COUNT($E$7:G9),Q9&lt;&gt;1,"")</f>
        <v>9</v>
      </c>
      <c r="O9">
        <f>IF(Q9=1,ROUND(AVERAGE($E$7:G9),2),"")</f>
        <v>179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179</v>
      </c>
      <c r="D10" s="15" cm="1">
        <f t="array" ref="D10">_xlfn.IFS(Q10&lt;&gt;1,"",Q10=1,TRUNC((HCPB-C10)*HCPPC))</f>
        <v>45</v>
      </c>
      <c r="E10" s="13">
        <v>144</v>
      </c>
      <c r="F10" s="13">
        <v>168</v>
      </c>
      <c r="G10" s="13">
        <v>167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479</v>
      </c>
      <c r="J10">
        <f t="shared" si="2"/>
        <v>159</v>
      </c>
      <c r="K10" cm="1">
        <f t="array" ref="K10">_xlfn.IFS(Q10&lt;&gt;1,"",Q10=1,I10+(3*D10))</f>
        <v>614</v>
      </c>
      <c r="L10" cm="1">
        <f t="array" ref="L10">_xlfn.IFS(Q10&lt;&gt;1,"",COUNT($E$7:G10)&lt;=hcpng,"",COUNT($E$7:G10)&gt;=hcpng,K10)</f>
        <v>614</v>
      </c>
      <c r="M10" cm="1">
        <f t="array" ref="M10">_xlfn.IFS(Q10=1,SUM($E$7:G10),Q10&lt;&gt;1,"")</f>
        <v>2090</v>
      </c>
      <c r="N10" cm="1">
        <f t="array" ref="N10">_xlfn.IFS(Q10=1,COUNT($E$7:G10),Q10&lt;&gt;1,"")</f>
        <v>12</v>
      </c>
      <c r="O10">
        <f>IF(Q10=1,ROUND(AVERAGE($E$7:G10),2),"")</f>
        <v>174.17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189</v>
      </c>
      <c r="X10" cm="1">
        <f t="array" ref="X10">_xlfn.IFS(AND(Q10=1,COUNT($E$7:G10)&gt;hcpng),F10+D10,$A$7=1," ")</f>
        <v>213</v>
      </c>
      <c r="Y10" cm="1">
        <f t="array" ref="Y10">_xlfn.IFS(AND(Q10=1,COUNT($E$7:G10)&gt;hcpng),G10+D10,$A$7=1," ")</f>
        <v>212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174</v>
      </c>
      <c r="D11" s="15" cm="1">
        <f t="array" ref="D11">_xlfn.IFS(Q11&lt;&gt;1,"",Q11=1,TRUNC((HCPB-C11)*HCPPC))</f>
        <v>50</v>
      </c>
      <c r="E11" s="13">
        <v>149</v>
      </c>
      <c r="F11" s="13">
        <v>152</v>
      </c>
      <c r="G11" s="13">
        <v>159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460</v>
      </c>
      <c r="J11">
        <f t="shared" si="2"/>
        <v>153</v>
      </c>
      <c r="K11" cm="1">
        <f t="array" ref="K11">_xlfn.IFS(Q11&lt;&gt;1,"",Q11=1,I11+(3*D11))</f>
        <v>610</v>
      </c>
      <c r="L11" cm="1">
        <f t="array" ref="L11">_xlfn.IFS(Q11&lt;&gt;1,"",COUNT($E$7:G11)&lt;=hcpng,"",COUNT($E$7:G11)&gt;=hcpng,K11)</f>
        <v>610</v>
      </c>
      <c r="M11" cm="1">
        <f t="array" ref="M11">_xlfn.IFS(Q11=1,SUM($E$7:G11),Q11&lt;&gt;1,"")</f>
        <v>2550</v>
      </c>
      <c r="N11" cm="1">
        <f t="array" ref="N11">_xlfn.IFS(Q11=1,COUNT($E$7:G11),Q11&lt;&gt;1,"")</f>
        <v>15</v>
      </c>
      <c r="O11">
        <f>IF(Q11=1,ROUND(AVERAGE($E$7:G11),2),"")</f>
        <v>170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199</v>
      </c>
      <c r="X11" cm="1">
        <f t="array" ref="X11">_xlfn.IFS(AND(Q11=1,COUNT($E$7:G11)&gt;hcpng),F11+D11,$A$7=1," ")</f>
        <v>202</v>
      </c>
      <c r="Y11" cm="1">
        <f t="array" ref="Y11">_xlfn.IFS(AND(Q11=1,COUNT($E$7:G11)&gt;hcpng),G11+D11,$A$7=1," ")</f>
        <v>209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170</v>
      </c>
      <c r="D12" s="15" cm="1">
        <f t="array" ref="D12">_xlfn.IFS(Q12&lt;&gt;1,"",Q12=1,TRUNC((HCPB-C12)*HCPPC))</f>
        <v>54</v>
      </c>
      <c r="E12" s="13">
        <v>146</v>
      </c>
      <c r="F12" s="13">
        <v>169</v>
      </c>
      <c r="G12" s="13">
        <v>124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439</v>
      </c>
      <c r="J12">
        <f t="shared" si="2"/>
        <v>146</v>
      </c>
      <c r="K12" cm="1">
        <f t="array" ref="K12">_xlfn.IFS(Q12&lt;&gt;1,"",Q12=1,I12+(3*D12))</f>
        <v>601</v>
      </c>
      <c r="L12" cm="1">
        <f t="array" ref="L12">_xlfn.IFS(Q12&lt;&gt;1,"",COUNT($E$7:G12)&lt;=hcpng,"",COUNT($E$7:G12)&gt;=hcpng,K12)</f>
        <v>601</v>
      </c>
      <c r="M12" cm="1">
        <f t="array" ref="M12">_xlfn.IFS(Q12=1,SUM($E$7:G12),Q12&lt;&gt;1,"")</f>
        <v>2989</v>
      </c>
      <c r="N12" cm="1">
        <f t="array" ref="N12">_xlfn.IFS(Q12=1,COUNT($E$7:G12),Q12&lt;&gt;1,"")</f>
        <v>18</v>
      </c>
      <c r="O12">
        <f>IF(Q12=1,ROUND(AVERAGE($E$7:G12),2),"")</f>
        <v>166.06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200</v>
      </c>
      <c r="X12" cm="1">
        <f t="array" ref="X12">_xlfn.IFS(AND(Q12=1,COUNT($E$7:G12)&gt;hcpng),F12+D12,$A$7=1," ")</f>
        <v>223</v>
      </c>
      <c r="Y12" cm="1">
        <f t="array" ref="Y12">_xlfn.IFS(AND(Q12=1,COUNT($E$7:G12)&gt;hcpng),G12+D12,$A$7=1," ")</f>
        <v>178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5" t="str" cm="1">
        <f t="array" ref="D13">_xlfn.IFS(Q13&lt;&gt;1,"",Q13=1,TRUNC((HCPB-C13)*HCPPC))</f>
        <v/>
      </c>
      <c r="E13" s="13"/>
      <c r="F13" s="13"/>
      <c r="G13" s="13"/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1"/>
        <v/>
      </c>
      <c r="J13" t="str">
        <f t="shared" si="2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7"/>
        <v/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6"/>
        <v>0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166</v>
      </c>
      <c r="D14" s="15" cm="1">
        <f t="array" ref="D14">_xlfn.IFS(Q14&lt;&gt;1,"",Q14=1,TRUNC((HCPB-C14)*HCPPC))</f>
        <v>57</v>
      </c>
      <c r="E14" s="13">
        <v>136</v>
      </c>
      <c r="F14" s="13">
        <v>149</v>
      </c>
      <c r="G14" s="13">
        <v>170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455</v>
      </c>
      <c r="J14">
        <f t="shared" si="2"/>
        <v>151</v>
      </c>
      <c r="K14" cm="1">
        <f t="array" ref="K14">_xlfn.IFS(Q14&lt;&gt;1,"",Q14=1,I14+(3*D14))</f>
        <v>626</v>
      </c>
      <c r="L14" cm="1">
        <f t="array" ref="L14">_xlfn.IFS(Q14&lt;&gt;1,"",COUNT($E$7:G14)&lt;=hcpng,"",COUNT($E$7:G14)&gt;=hcpng,K14)</f>
        <v>626</v>
      </c>
      <c r="M14" cm="1">
        <f t="array" ref="M14">_xlfn.IFS(Q14=1,SUM($E$7:G14),Q14&lt;&gt;1,"")</f>
        <v>3444</v>
      </c>
      <c r="N14" cm="1">
        <f t="array" ref="N14">_xlfn.IFS(Q14=1,COUNT($E$7:G14),Q14&lt;&gt;1,"")</f>
        <v>21</v>
      </c>
      <c r="O14">
        <f>IF(Q14=1,ROUND(AVERAGE($E$7:G14),2),"")</f>
        <v>164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193</v>
      </c>
      <c r="X14" cm="1">
        <f t="array" ref="X14">_xlfn.IFS(AND(Q14=1,COUNT($E$7:G14)&gt;hcpng),F14+D14,$A$7=1," ")</f>
        <v>206</v>
      </c>
      <c r="Y14" cm="1">
        <f t="array" ref="Y14">_xlfn.IFS(AND(Q14=1,COUNT($E$7:G14)&gt;hcpng),G14+D14,$A$7=1," ")</f>
        <v>227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164</v>
      </c>
      <c r="D15" s="15" cm="1">
        <f t="array" ref="D15">_xlfn.IFS(Q15&lt;&gt;1,"",Q15=1,TRUNC((HCPB-C15)*HCPPC))</f>
        <v>59</v>
      </c>
      <c r="E15" s="13">
        <v>177</v>
      </c>
      <c r="F15" s="13">
        <v>166</v>
      </c>
      <c r="G15" s="13">
        <v>137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480</v>
      </c>
      <c r="J15">
        <f t="shared" si="2"/>
        <v>160</v>
      </c>
      <c r="K15" cm="1">
        <f t="array" ref="K15">_xlfn.IFS(Q15&lt;&gt;1,"",Q15=1,I15+(3*D15))</f>
        <v>657</v>
      </c>
      <c r="L15" cm="1">
        <f t="array" ref="L15">_xlfn.IFS(Q15&lt;&gt;1,"",COUNT($E$7:G15)&lt;=hcpng,"",COUNT($E$7:G15)&gt;=hcpng,K15)</f>
        <v>657</v>
      </c>
      <c r="M15" cm="1">
        <f t="array" ref="M15">_xlfn.IFS(Q15=1,SUM($E$7:G15),Q15&lt;&gt;1,"")</f>
        <v>3924</v>
      </c>
      <c r="N15" cm="1">
        <f t="array" ref="N15">_xlfn.IFS(Q15=1,COUNT($E$7:G15),Q15&lt;&gt;1,"")</f>
        <v>24</v>
      </c>
      <c r="O15">
        <f>IF(Q15=1,ROUND(AVERAGE($E$7:G15),2),"")</f>
        <v>163.5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236</v>
      </c>
      <c r="X15" cm="1">
        <f t="array" ref="X15">_xlfn.IFS(AND(Q15=1,COUNT($E$7:G15)&gt;hcpng),F15+D15,$A$7=1," ")</f>
        <v>225</v>
      </c>
      <c r="Y15" cm="1">
        <f t="array" ref="Y15">_xlfn.IFS(AND(Q15=1,COUNT($E$7:G15)&gt;hcpng),G15+D15,$A$7=1," ")</f>
        <v>196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163</v>
      </c>
      <c r="D16" s="15" cm="1">
        <f t="array" ref="D16">_xlfn.IFS(Q16&lt;&gt;1,"",Q16=1,TRUNC((HCPB-C16)*HCPPC))</f>
        <v>60</v>
      </c>
      <c r="E16" s="13">
        <v>151</v>
      </c>
      <c r="F16" s="13">
        <v>116</v>
      </c>
      <c r="G16" s="13">
        <v>156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423</v>
      </c>
      <c r="J16">
        <f t="shared" si="2"/>
        <v>141</v>
      </c>
      <c r="K16" cm="1">
        <f t="array" ref="K16">_xlfn.IFS(Q16&lt;&gt;1,"",Q16=1,I16+(3*D16))</f>
        <v>603</v>
      </c>
      <c r="L16" cm="1">
        <f t="array" ref="L16">_xlfn.IFS(Q16&lt;&gt;1,"",COUNT($E$7:G16)&lt;=hcpng,"",COUNT($E$7:G16)&gt;=hcpng,K16)</f>
        <v>603</v>
      </c>
      <c r="M16" cm="1">
        <f t="array" ref="M16">_xlfn.IFS(Q16=1,SUM($E$7:G16),Q16&lt;&gt;1,"")</f>
        <v>4347</v>
      </c>
      <c r="N16" cm="1">
        <f t="array" ref="N16">_xlfn.IFS(Q16=1,COUNT($E$7:G16),Q16&lt;&gt;1,"")</f>
        <v>27</v>
      </c>
      <c r="O16">
        <f>IF(Q16=1,ROUND(AVERAGE($E$7:G16),2),"")</f>
        <v>161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211</v>
      </c>
      <c r="X16" cm="1">
        <f t="array" ref="X16">_xlfn.IFS(AND(Q16=1,COUNT($E$7:G16)&gt;hcpng),F16+D16,$A$7=1," ")</f>
        <v>176</v>
      </c>
      <c r="Y16" cm="1">
        <f t="array" ref="Y16">_xlfn.IFS(AND(Q16=1,COUNT($E$7:G16)&gt;hcpng),G16+D16,$A$7=1," ")</f>
        <v>216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5" t="str" cm="1">
        <f t="array" ref="D17">_xlfn.IFS(Q17&lt;&gt;1,"",Q17=1,TRUNC((HCPB-C17)*HCPPC))</f>
        <v/>
      </c>
      <c r="E17" s="13"/>
      <c r="F17" s="13"/>
      <c r="G17" s="13"/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1"/>
        <v/>
      </c>
      <c r="J17" t="str">
        <f t="shared" si="2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7"/>
        <v/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6"/>
        <v>0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161</v>
      </c>
      <c r="D18" s="15" cm="1">
        <f t="array" ref="D18">_xlfn.IFS(Q18&lt;&gt;1,"",Q18=1,TRUNC((HCPB-C18)*HCPPC))</f>
        <v>62</v>
      </c>
      <c r="E18" s="13">
        <v>142</v>
      </c>
      <c r="F18" s="13">
        <v>192</v>
      </c>
      <c r="G18" s="13">
        <v>166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500</v>
      </c>
      <c r="J18">
        <f t="shared" si="2"/>
        <v>166</v>
      </c>
      <c r="K18" cm="1">
        <f t="array" ref="K18">_xlfn.IFS(Q18&lt;&gt;1,"",Q18=1,I18+(3*D18))</f>
        <v>686</v>
      </c>
      <c r="L18" cm="1">
        <f t="array" ref="L18">_xlfn.IFS(Q18&lt;&gt;1,"",COUNT($E$7:G18)&lt;=hcpng,"",COUNT($E$7:G18)&gt;=hcpng,K18)</f>
        <v>686</v>
      </c>
      <c r="M18" cm="1">
        <f t="array" ref="M18">_xlfn.IFS(Q18=1,SUM($E$7:G18),Q18&lt;&gt;1,"")</f>
        <v>4847</v>
      </c>
      <c r="N18" cm="1">
        <f t="array" ref="N18">_xlfn.IFS(Q18=1,COUNT($E$7:G18),Q18&lt;&gt;1,"")</f>
        <v>30</v>
      </c>
      <c r="O18">
        <f>IF(Q18=1,ROUND(AVERAGE($E$7:G18),2),"")</f>
        <v>161.57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204</v>
      </c>
      <c r="X18" cm="1">
        <f t="array" ref="X18">_xlfn.IFS(AND(Q18=1,COUNT($E$7:G18)&gt;hcpng),F18+D18,$A$7=1," ")</f>
        <v>254</v>
      </c>
      <c r="Y18" cm="1">
        <f t="array" ref="Y18">_xlfn.IFS(AND(Q18=1,COUNT($E$7:G18)&gt;hcpng),G18+D18,$A$7=1," ")</f>
        <v>228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161</v>
      </c>
      <c r="D19" s="15" cm="1">
        <f t="array" ref="D19">_xlfn.IFS(Q19&lt;&gt;1,"",Q19=1,TRUNC((HCPB-C19)*HCPPC))</f>
        <v>62</v>
      </c>
      <c r="E19" s="13">
        <v>172</v>
      </c>
      <c r="F19" s="13">
        <v>200</v>
      </c>
      <c r="G19" s="13">
        <v>149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521</v>
      </c>
      <c r="J19">
        <f t="shared" si="2"/>
        <v>173</v>
      </c>
      <c r="K19" cm="1">
        <f t="array" ref="K19">_xlfn.IFS(Q19&lt;&gt;1,"",Q19=1,I19+(3*D19))</f>
        <v>707</v>
      </c>
      <c r="L19" cm="1">
        <f t="array" ref="L19">_xlfn.IFS(Q19&lt;&gt;1,"",COUNT($E$7:G19)&lt;=hcpng,"",COUNT($E$7:G19)&gt;=hcpng,K19)</f>
        <v>707</v>
      </c>
      <c r="M19" cm="1">
        <f t="array" ref="M19">_xlfn.IFS(Q19=1,SUM($E$7:G19),Q19&lt;&gt;1,"")</f>
        <v>5368</v>
      </c>
      <c r="N19" cm="1">
        <f t="array" ref="N19">_xlfn.IFS(Q19=1,COUNT($E$7:G19),Q19&lt;&gt;1,"")</f>
        <v>33</v>
      </c>
      <c r="O19">
        <f>IF(Q19=1,ROUND(AVERAGE($E$7:G19),2),"")</f>
        <v>162.66999999999999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234</v>
      </c>
      <c r="X19" cm="1">
        <f t="array" ref="X19">_xlfn.IFS(AND(Q19=1,COUNT($E$7:G19)&gt;hcpng),F19+D19,$A$7=1," ")</f>
        <v>262</v>
      </c>
      <c r="Y19" cm="1">
        <f t="array" ref="Y19">_xlfn.IFS(AND(Q19=1,COUNT($E$7:G19)&gt;hcpng),G19+D19,$A$7=1," ")</f>
        <v>211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162</v>
      </c>
      <c r="D20" s="15" cm="1">
        <f t="array" ref="D20">_xlfn.IFS(Q20&lt;&gt;1,"",Q20=1,TRUNC((HCPB-C20)*HCPPC))</f>
        <v>61</v>
      </c>
      <c r="E20" s="13">
        <v>215</v>
      </c>
      <c r="F20" s="13">
        <v>174</v>
      </c>
      <c r="G20" s="13">
        <v>158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547</v>
      </c>
      <c r="J20">
        <f t="shared" si="2"/>
        <v>182</v>
      </c>
      <c r="K20" cm="1">
        <f t="array" ref="K20">_xlfn.IFS(Q20&lt;&gt;1,"",Q20=1,I20+(3*D20))</f>
        <v>730</v>
      </c>
      <c r="L20" cm="1">
        <f t="array" ref="L20">_xlfn.IFS(Q20&lt;&gt;1,"",COUNT($E$7:G20)&lt;=hcpng,"",COUNT($E$7:G20)&gt;=hcpng,K20)</f>
        <v>730</v>
      </c>
      <c r="M20" cm="1">
        <f t="array" ref="M20">_xlfn.IFS(Q20=1,SUM($E$7:G20),Q20&lt;&gt;1,"")</f>
        <v>5915</v>
      </c>
      <c r="N20" cm="1">
        <f t="array" ref="N20">_xlfn.IFS(Q20=1,COUNT($E$7:G20),Q20&lt;&gt;1,"")</f>
        <v>36</v>
      </c>
      <c r="O20">
        <f>IF(Q20=1,ROUND(AVERAGE($E$7:G20),2),"")</f>
        <v>164.31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>
        <f t="shared" si="5"/>
        <v>730</v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276</v>
      </c>
      <c r="X20" cm="1">
        <f t="array" ref="X20">_xlfn.IFS(AND(Q20=1,COUNT($E$7:G20)&gt;hcpng),F20+D20,$A$7=1," ")</f>
        <v>235</v>
      </c>
      <c r="Y20" cm="1">
        <f t="array" ref="Y20">_xlfn.IFS(AND(Q20=1,COUNT($E$7:G20)&gt;hcpng),G20+D20,$A$7=1," ")</f>
        <v>219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164</v>
      </c>
      <c r="D21" s="15" cm="1">
        <f t="array" ref="D21">_xlfn.IFS(Q21&lt;&gt;1,"",Q21=1,TRUNC((HCPB-C21)*HCPPC))</f>
        <v>59</v>
      </c>
      <c r="E21" s="13">
        <v>140</v>
      </c>
      <c r="F21" s="13">
        <v>142</v>
      </c>
      <c r="G21" s="13">
        <v>150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432</v>
      </c>
      <c r="J21">
        <f t="shared" si="2"/>
        <v>144</v>
      </c>
      <c r="K21" cm="1">
        <f t="array" ref="K21">_xlfn.IFS(Q21&lt;&gt;1,"",Q21=1,I21+(3*D21))</f>
        <v>609</v>
      </c>
      <c r="L21" cm="1">
        <f t="array" ref="L21">_xlfn.IFS(Q21&lt;&gt;1,"",COUNT($E$7:G21)&lt;=hcpng,"",COUNT($E$7:G21)&gt;=hcpng,K21)</f>
        <v>609</v>
      </c>
      <c r="M21" cm="1">
        <f t="array" ref="M21">_xlfn.IFS(Q21=1,SUM($E$7:G21),Q21&lt;&gt;1,"")</f>
        <v>6347</v>
      </c>
      <c r="N21" cm="1">
        <f t="array" ref="N21">_xlfn.IFS(Q21=1,COUNT($E$7:G21),Q21&lt;&gt;1,"")</f>
        <v>39</v>
      </c>
      <c r="O21">
        <f>IF(Q21=1,ROUND(AVERAGE($E$7:G21),2),"")</f>
        <v>162.74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199</v>
      </c>
      <c r="X21" cm="1">
        <f t="array" ref="X21">_xlfn.IFS(AND(Q21=1,COUNT($E$7:G21)&gt;hcpng),F21+D21,$A$7=1," ")</f>
        <v>201</v>
      </c>
      <c r="Y21" cm="1">
        <f t="array" ref="Y21">_xlfn.IFS(AND(Q21=1,COUNT($E$7:G21)&gt;hcpng),G21+D21,$A$7=1," ")</f>
        <v>209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162</v>
      </c>
      <c r="D22" s="15" cm="1">
        <f t="array" ref="D22">_xlfn.IFS(Q22&lt;&gt;1,"",Q22=1,TRUNC((HCPB-C22)*HCPPC))</f>
        <v>61</v>
      </c>
      <c r="E22" s="13">
        <v>148</v>
      </c>
      <c r="F22" s="13">
        <v>129</v>
      </c>
      <c r="G22" s="13">
        <v>155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432</v>
      </c>
      <c r="J22">
        <f t="shared" si="2"/>
        <v>144</v>
      </c>
      <c r="K22" cm="1">
        <f t="array" ref="K22">_xlfn.IFS(Q22&lt;&gt;1,"",Q22=1,I22+(3*D22))</f>
        <v>615</v>
      </c>
      <c r="L22" cm="1">
        <f t="array" ref="L22">_xlfn.IFS(Q22&lt;&gt;1,"",COUNT($E$7:G22)&lt;=hcpng,"",COUNT($E$7:G22)&gt;=hcpng,K22)</f>
        <v>615</v>
      </c>
      <c r="M22" cm="1">
        <f t="array" ref="M22">_xlfn.IFS(Q22=1,SUM($E$7:G22),Q22&lt;&gt;1,"")</f>
        <v>6779</v>
      </c>
      <c r="N22" cm="1">
        <f t="array" ref="N22">_xlfn.IFS(Q22=1,COUNT($E$7:G22),Q22&lt;&gt;1,"")</f>
        <v>42</v>
      </c>
      <c r="O22">
        <f>IF(Q22=1,ROUND(AVERAGE($E$7:G22),2),"")</f>
        <v>161.4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209</v>
      </c>
      <c r="X22" cm="1">
        <f t="array" ref="X22">_xlfn.IFS(AND(Q22=1,COUNT($E$7:G22)&gt;hcpng),F22+D22,$A$7=1," ")</f>
        <v>190</v>
      </c>
      <c r="Y22" cm="1">
        <f t="array" ref="Y22">_xlfn.IFS(AND(Q22=1,COUNT($E$7:G22)&gt;hcpng),G22+D22,$A$7=1," ")</f>
        <v>216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161</v>
      </c>
      <c r="D23" s="15" cm="1">
        <f t="array" ref="D23">_xlfn.IFS(Q23&lt;&gt;1,"",Q23=1,TRUNC((HCPB-C23)*HCPPC))</f>
        <v>62</v>
      </c>
      <c r="E23" s="13">
        <v>199</v>
      </c>
      <c r="F23" s="13">
        <v>157</v>
      </c>
      <c r="G23" s="13">
        <v>163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519</v>
      </c>
      <c r="J23">
        <f t="shared" si="2"/>
        <v>173</v>
      </c>
      <c r="K23" cm="1">
        <f t="array" ref="K23">_xlfn.IFS(Q23&lt;&gt;1,"",Q23=1,I23+(3*D23))</f>
        <v>705</v>
      </c>
      <c r="L23" cm="1">
        <f t="array" ref="L23">_xlfn.IFS(Q23&lt;&gt;1,"",COUNT($E$7:G23)&lt;=hcpng,"",COUNT($E$7:G23)&gt;=hcpng,K23)</f>
        <v>705</v>
      </c>
      <c r="M23" cm="1">
        <f t="array" ref="M23">_xlfn.IFS(Q23=1,SUM($E$7:G23),Q23&lt;&gt;1,"")</f>
        <v>7298</v>
      </c>
      <c r="N23" cm="1">
        <f t="array" ref="N23">_xlfn.IFS(Q23=1,COUNT($E$7:G23),Q23&lt;&gt;1,"")</f>
        <v>45</v>
      </c>
      <c r="O23">
        <f>IF(Q23=1,ROUND(AVERAGE($E$7:G23),2),"")</f>
        <v>162.18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261</v>
      </c>
      <c r="X23" cm="1">
        <f t="array" ref="X23">_xlfn.IFS(AND(Q23=1,COUNT($E$7:G23)&gt;hcpng),F23+D23,$A$7=1," ")</f>
        <v>219</v>
      </c>
      <c r="Y23" cm="1">
        <f t="array" ref="Y23">_xlfn.IFS(AND(Q23=1,COUNT($E$7:G23)&gt;hcpng),G23+D23,$A$7=1," ")</f>
        <v>225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162</v>
      </c>
      <c r="D24" s="15" cm="1">
        <f t="array" ref="D24">_xlfn.IFS(Q24&lt;&gt;1,"",Q24=1,TRUNC((HCPB-C24)*HCPPC))</f>
        <v>61</v>
      </c>
      <c r="E24" s="13">
        <v>157</v>
      </c>
      <c r="F24" s="13">
        <v>119</v>
      </c>
      <c r="G24" s="13">
        <v>166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442</v>
      </c>
      <c r="J24">
        <f t="shared" si="2"/>
        <v>147</v>
      </c>
      <c r="K24" cm="1">
        <f t="array" ref="K24">_xlfn.IFS(Q24&lt;&gt;1,"",Q24=1,I24+(3*D24))</f>
        <v>625</v>
      </c>
      <c r="L24" cm="1">
        <f t="array" ref="L24">_xlfn.IFS(Q24&lt;&gt;1,"",COUNT($E$7:G24)&lt;=hcpng,"",COUNT($E$7:G24)&gt;=hcpng,K24)</f>
        <v>625</v>
      </c>
      <c r="M24" cm="1">
        <f t="array" ref="M24">_xlfn.IFS(Q24=1,SUM($E$7:G24),Q24&lt;&gt;1,"")</f>
        <v>7740</v>
      </c>
      <c r="N24" cm="1">
        <f t="array" ref="N24">_xlfn.IFS(Q24=1,COUNT($E$7:G24),Q24&lt;&gt;1,"")</f>
        <v>48</v>
      </c>
      <c r="O24">
        <f>IF(Q24=1,ROUND(AVERAGE($E$7:G24),2),"")</f>
        <v>161.25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218</v>
      </c>
      <c r="X24" cm="1">
        <f t="array" ref="X24">_xlfn.IFS(AND(Q24=1,COUNT($E$7:G24)&gt;hcpng),F24+D24,$A$7=1," ")</f>
        <v>180</v>
      </c>
      <c r="Y24" cm="1">
        <f t="array" ref="Y24">_xlfn.IFS(AND(Q24=1,COUNT($E$7:G24)&gt;hcpng),G24+D24,$A$7=1," ")</f>
        <v>227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161</v>
      </c>
      <c r="D25" s="15" cm="1">
        <f t="array" ref="D25">_xlfn.IFS(Q25&lt;&gt;1,"",Q25=1,TRUNC((HCPB-C25)*HCPPC))</f>
        <v>62</v>
      </c>
      <c r="E25" s="13">
        <v>170</v>
      </c>
      <c r="F25" s="13">
        <v>134</v>
      </c>
      <c r="G25" s="13">
        <v>148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452</v>
      </c>
      <c r="J25">
        <f t="shared" si="2"/>
        <v>150</v>
      </c>
      <c r="K25" cm="1">
        <f t="array" ref="K25">_xlfn.IFS(Q25&lt;&gt;1,"",Q25=1,I25+(3*D25))</f>
        <v>638</v>
      </c>
      <c r="L25" cm="1">
        <f t="array" ref="L25">_xlfn.IFS(Q25&lt;&gt;1,"",COUNT($E$7:G25)&lt;=hcpng,"",COUNT($E$7:G25)&gt;=hcpng,K25)</f>
        <v>638</v>
      </c>
      <c r="M25" cm="1">
        <f t="array" ref="M25">_xlfn.IFS(Q25=1,SUM($E$7:G25),Q25&lt;&gt;1,"")</f>
        <v>8192</v>
      </c>
      <c r="N25" cm="1">
        <f t="array" ref="N25">_xlfn.IFS(Q25=1,COUNT($E$7:G25),Q25&lt;&gt;1,"")</f>
        <v>51</v>
      </c>
      <c r="O25">
        <f>IF(Q25=1,ROUND(AVERAGE($E$7:G25),2),"")</f>
        <v>160.63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232</v>
      </c>
      <c r="X25" cm="1">
        <f t="array" ref="X25">_xlfn.IFS(AND(Q25=1,COUNT($E$7:G25)&gt;hcpng),F25+D25,$A$7=1," ")</f>
        <v>196</v>
      </c>
      <c r="Y25" cm="1">
        <f t="array" ref="Y25">_xlfn.IFS(AND(Q25=1,COUNT($E$7:G25)&gt;hcpng),G25+D25,$A$7=1," ")</f>
        <v>210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160</v>
      </c>
      <c r="D26" s="15" cm="1">
        <f t="array" ref="D26">_xlfn.IFS(Q26&lt;&gt;1,"",Q26=1,TRUNC((HCPB-C26)*HCPPC))</f>
        <v>63</v>
      </c>
      <c r="E26" s="13">
        <v>128</v>
      </c>
      <c r="F26" s="13">
        <v>158</v>
      </c>
      <c r="G26" s="13">
        <v>147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433</v>
      </c>
      <c r="J26">
        <f t="shared" si="2"/>
        <v>144</v>
      </c>
      <c r="K26" cm="1">
        <f t="array" ref="K26">_xlfn.IFS(Q26&lt;&gt;1,"",Q26=1,I26+(3*D26))</f>
        <v>622</v>
      </c>
      <c r="L26" cm="1">
        <f t="array" ref="L26">_xlfn.IFS(Q26&lt;&gt;1,"",COUNT($E$7:G26)&lt;=hcpng,"",COUNT($E$7:G26)&gt;=hcpng,K26)</f>
        <v>622</v>
      </c>
      <c r="M26" cm="1">
        <f t="array" ref="M26">_xlfn.IFS(Q26=1,SUM($E$7:G26),Q26&lt;&gt;1,"")</f>
        <v>8625</v>
      </c>
      <c r="N26" cm="1">
        <f t="array" ref="N26">_xlfn.IFS(Q26=1,COUNT($E$7:G26),Q26&lt;&gt;1,"")</f>
        <v>54</v>
      </c>
      <c r="O26">
        <f>IF(Q26=1,ROUND(AVERAGE($E$7:G26),2),"")</f>
        <v>159.72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191</v>
      </c>
      <c r="X26" cm="1">
        <f t="array" ref="X26">_xlfn.IFS(AND(Q26=1,COUNT($E$7:G26)&gt;hcpng),F26+D26,$A$7=1," ")</f>
        <v>221</v>
      </c>
      <c r="Y26" cm="1">
        <f t="array" ref="Y26">_xlfn.IFS(AND(Q26=1,COUNT($E$7:G26)&gt;hcpng),G26+D26,$A$7=1," ")</f>
        <v>210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159</v>
      </c>
      <c r="D27" s="15" cm="1">
        <f t="array" ref="D27">_xlfn.IFS(Q27&lt;&gt;1,"",Q27=1,TRUNC((HCPB-C27)*HCPPC))</f>
        <v>63</v>
      </c>
      <c r="E27" s="13">
        <v>170</v>
      </c>
      <c r="F27" s="13">
        <v>149</v>
      </c>
      <c r="G27" s="13">
        <v>163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482</v>
      </c>
      <c r="J27">
        <f t="shared" si="2"/>
        <v>160</v>
      </c>
      <c r="K27" cm="1">
        <f t="array" ref="K27">_xlfn.IFS(Q27&lt;&gt;1,"",Q27=1,I27+(3*D27))</f>
        <v>671</v>
      </c>
      <c r="L27" cm="1">
        <f t="array" ref="L27">_xlfn.IFS(Q27&lt;&gt;1,"",COUNT($E$7:G27)&lt;=hcpng,"",COUNT($E$7:G27)&gt;=hcpng,K27)</f>
        <v>671</v>
      </c>
      <c r="M27" cm="1">
        <f t="array" ref="M27">_xlfn.IFS(Q27=1,SUM($E$7:G27),Q27&lt;&gt;1,"")</f>
        <v>9107</v>
      </c>
      <c r="N27" cm="1">
        <f t="array" ref="N27">_xlfn.IFS(Q27=1,COUNT($E$7:G27),Q27&lt;&gt;1,"")</f>
        <v>57</v>
      </c>
      <c r="O27">
        <f>IF(Q27=1,ROUND(AVERAGE($E$7:G27),2),"")</f>
        <v>159.77000000000001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233</v>
      </c>
      <c r="X27" cm="1">
        <f t="array" ref="X27">_xlfn.IFS(AND(Q27=1,COUNT($E$7:G27)&gt;hcpng),F27+D27,$A$7=1," ")</f>
        <v>212</v>
      </c>
      <c r="Y27" cm="1">
        <f t="array" ref="Y27">_xlfn.IFS(AND(Q27=1,COUNT($E$7:G27)&gt;hcpng),G27+D27,$A$7=1," ")</f>
        <v>226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159</v>
      </c>
      <c r="D28" s="15" cm="1">
        <f t="array" ref="D28">_xlfn.IFS(Q28&lt;&gt;1,"",Q28=1,TRUNC((HCPB-C28)*HCPPC))</f>
        <v>63</v>
      </c>
      <c r="E28" s="13">
        <v>98</v>
      </c>
      <c r="F28" s="13">
        <v>141</v>
      </c>
      <c r="G28" s="13">
        <v>167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406</v>
      </c>
      <c r="J28">
        <f t="shared" si="2"/>
        <v>135</v>
      </c>
      <c r="K28" cm="1">
        <f t="array" ref="K28">_xlfn.IFS(Q28&lt;&gt;1,"",Q28=1,I28+(3*D28))</f>
        <v>595</v>
      </c>
      <c r="L28" cm="1">
        <f t="array" ref="L28">_xlfn.IFS(Q28&lt;&gt;1,"",COUNT($E$7:G28)&lt;=hcpng,"",COUNT($E$7:G28)&gt;=hcpng,K28)</f>
        <v>595</v>
      </c>
      <c r="M28" cm="1">
        <f t="array" ref="M28">_xlfn.IFS(Q28=1,SUM($E$7:G28),Q28&lt;&gt;1,"")</f>
        <v>9513</v>
      </c>
      <c r="N28" cm="1">
        <f t="array" ref="N28">_xlfn.IFS(Q28=1,COUNT($E$7:G28),Q28&lt;&gt;1,"")</f>
        <v>60</v>
      </c>
      <c r="O28">
        <f>IF(Q28=1,ROUND(AVERAGE($E$7:G28),2),"")</f>
        <v>158.55000000000001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161</v>
      </c>
      <c r="X28" cm="1">
        <f t="array" ref="X28">_xlfn.IFS(AND(Q28=1,COUNT($E$7:G28)&gt;hcpng),F28+D28,$A$7=1," ")</f>
        <v>204</v>
      </c>
      <c r="Y28" cm="1">
        <f t="array" ref="Y28">_xlfn.IFS(AND(Q28=1,COUNT($E$7:G28)&gt;hcpng),G28+D28,$A$7=1," ")</f>
        <v>230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158</v>
      </c>
      <c r="D29" s="15" cm="1">
        <f t="array" ref="D29">_xlfn.IFS(Q29&lt;&gt;1,"",Q29=1,TRUNC((HCPB-C29)*HCPPC))</f>
        <v>64</v>
      </c>
      <c r="E29" s="13">
        <v>144</v>
      </c>
      <c r="F29" s="13">
        <v>150</v>
      </c>
      <c r="G29" s="13">
        <v>178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472</v>
      </c>
      <c r="J29">
        <f t="shared" si="2"/>
        <v>157</v>
      </c>
      <c r="K29" cm="1">
        <f t="array" ref="K29">_xlfn.IFS(Q29&lt;&gt;1,"",Q29=1,I29+(3*D29))</f>
        <v>664</v>
      </c>
      <c r="L29" cm="1">
        <f t="array" ref="L29">_xlfn.IFS(Q29&lt;&gt;1,"",COUNT($E$7:G29)&lt;=hcpng,"",COUNT($E$7:G29)&gt;=hcpng,K29)</f>
        <v>664</v>
      </c>
      <c r="M29" cm="1">
        <f t="array" ref="M29">_xlfn.IFS(Q29=1,SUM($E$7:G29),Q29&lt;&gt;1,"")</f>
        <v>9985</v>
      </c>
      <c r="N29" cm="1">
        <f t="array" ref="N29">_xlfn.IFS(Q29=1,COUNT($E$7:G29),Q29&lt;&gt;1,"")</f>
        <v>63</v>
      </c>
      <c r="O29">
        <f>IF(Q29=1,ROUND(AVERAGE($E$7:G29),2),"")</f>
        <v>158.49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208</v>
      </c>
      <c r="X29" cm="1">
        <f t="array" ref="X29">_xlfn.IFS(AND(Q29=1,COUNT($E$7:G29)&gt;hcpng),F29+D29,$A$7=1," ")</f>
        <v>214</v>
      </c>
      <c r="Y29" cm="1">
        <f t="array" ref="Y29">_xlfn.IFS(AND(Q29=1,COUNT($E$7:G29)&gt;hcpng),G29+D29,$A$7=1," ")</f>
        <v>242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158</v>
      </c>
      <c r="D30" s="15" cm="1">
        <f t="array" ref="D30">_xlfn.IFS(Q30&lt;&gt;1,"",Q30=1,TRUNC((HCPB-C30)*HCPPC))</f>
        <v>64</v>
      </c>
      <c r="E30" s="13">
        <v>168</v>
      </c>
      <c r="F30" s="13">
        <v>218</v>
      </c>
      <c r="G30" s="13">
        <v>143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529</v>
      </c>
      <c r="J30">
        <f t="shared" si="2"/>
        <v>176</v>
      </c>
      <c r="K30" cm="1">
        <f t="array" ref="K30">_xlfn.IFS(Q30&lt;&gt;1,"",Q30=1,I30+(3*D30))</f>
        <v>721</v>
      </c>
      <c r="L30" cm="1">
        <f t="array" ref="L30">_xlfn.IFS(Q30&lt;&gt;1,"",COUNT($E$7:G30)&lt;=hcpng,"",COUNT($E$7:G30)&gt;=hcpng,K30)</f>
        <v>721</v>
      </c>
      <c r="M30" cm="1">
        <f t="array" ref="M30">_xlfn.IFS(Q30=1,SUM($E$7:G30),Q30&lt;&gt;1,"")</f>
        <v>10514</v>
      </c>
      <c r="N30" cm="1">
        <f t="array" ref="N30">_xlfn.IFS(Q30=1,COUNT($E$7:G30),Q30&lt;&gt;1,"")</f>
        <v>66</v>
      </c>
      <c r="O30">
        <f>IF(Q30=1,ROUND(AVERAGE($E$7:G30),2),"")</f>
        <v>159.30000000000001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cm="1">
        <f t="array" ref="U30">_xlfn.IFS(W30=$X$6,W30,X30=$X$6,X30,Y30=$X$6,Y30,$A$7=1,"")</f>
        <v>282</v>
      </c>
      <c r="W30" cm="1">
        <f t="array" ref="W30">_xlfn.IFS(AND(Q30=1,COUNT($E$7:G30)&gt;hcpng),E30+D30,$A$7=1," ")</f>
        <v>232</v>
      </c>
      <c r="X30" cm="1">
        <f t="array" ref="X30">_xlfn.IFS(AND(Q30=1,COUNT($E$7:G30)&gt;hcpng),F30+D30,$A$7=1," ")</f>
        <v>282</v>
      </c>
      <c r="Y30" cm="1">
        <f t="array" ref="Y30">_xlfn.IFS(AND(Q30=1,COUNT($E$7:G30)&gt;hcpng),G30+D30,$A$7=1," ")</f>
        <v>207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159</v>
      </c>
      <c r="D31" s="15" cm="1">
        <f t="array" ref="D31">_xlfn.IFS(Q31&lt;&gt;1,"",Q31=1,TRUNC((HCPB-C31)*HCPPC))</f>
        <v>63</v>
      </c>
      <c r="E31" s="13">
        <v>177</v>
      </c>
      <c r="F31" s="13">
        <v>124</v>
      </c>
      <c r="G31" s="13">
        <v>139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440</v>
      </c>
      <c r="J31">
        <f t="shared" si="2"/>
        <v>146</v>
      </c>
      <c r="K31" cm="1">
        <f t="array" ref="K31">_xlfn.IFS(Q31&lt;&gt;1,"",Q31=1,I31+(3*D31))</f>
        <v>629</v>
      </c>
      <c r="L31" cm="1">
        <f t="array" ref="L31">_xlfn.IFS(Q31&lt;&gt;1,"",COUNT($E$7:G31)&lt;=hcpng,"",COUNT($E$7:G31)&gt;=hcpng,K31)</f>
        <v>629</v>
      </c>
      <c r="M31" cm="1">
        <f t="array" ref="M31">_xlfn.IFS(Q31=1,SUM($E$7:G31),Q31&lt;&gt;1,"")</f>
        <v>10954</v>
      </c>
      <c r="N31" cm="1">
        <f t="array" ref="N31">_xlfn.IFS(Q31=1,COUNT($E$7:G31),Q31&lt;&gt;1,"")</f>
        <v>69</v>
      </c>
      <c r="O31">
        <f>IF(Q31=1,ROUND(AVERAGE($E$7:G31),2),"")</f>
        <v>158.75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240</v>
      </c>
      <c r="X31" cm="1">
        <f t="array" ref="X31">_xlfn.IFS(AND(Q31=1,COUNT($E$7:G31)&gt;hcpng),F31+D31,$A$7=1," ")</f>
        <v>187</v>
      </c>
      <c r="Y31" cm="1">
        <f t="array" ref="Y31">_xlfn.IFS(AND(Q31=1,COUNT($E$7:G31)&gt;hcpng),G31+D31,$A$7=1," ")</f>
        <v>202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158</v>
      </c>
      <c r="D33" s="15" cm="1">
        <f t="array" ref="D33">_xlfn.IFS(Q33&lt;&gt;1,"",Q33=1,TRUNC((HCPB-C33)*HCPPC))</f>
        <v>64</v>
      </c>
      <c r="E33" s="13">
        <v>182</v>
      </c>
      <c r="F33" s="13">
        <v>169</v>
      </c>
      <c r="G33" s="13">
        <v>146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497</v>
      </c>
      <c r="J33">
        <f t="shared" si="2"/>
        <v>165</v>
      </c>
      <c r="K33" cm="1">
        <f t="array" ref="K33">_xlfn.IFS(Q33&lt;&gt;1,"",Q33=1,I33+(3*D33))</f>
        <v>689</v>
      </c>
      <c r="L33" cm="1">
        <f t="array" ref="L33">_xlfn.IFS(Q33&lt;&gt;1,"",COUNT($E$7:G33)&lt;=hcpng,"",COUNT($E$7:G33)&gt;=hcpng,K33)</f>
        <v>689</v>
      </c>
      <c r="M33" cm="1">
        <f t="array" ref="M33">_xlfn.IFS(Q33=1,SUM($E$7:G33),Q33&lt;&gt;1,"")</f>
        <v>11451</v>
      </c>
      <c r="N33" cm="1">
        <f t="array" ref="N33">_xlfn.IFS(Q33=1,COUNT($E$7:G33),Q33&lt;&gt;1,"")</f>
        <v>72</v>
      </c>
      <c r="O33">
        <f>IF(Q33=1,ROUND(AVERAGE($E$7:G33),2),"")</f>
        <v>159.04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246</v>
      </c>
      <c r="X33" cm="1">
        <f t="array" ref="X33">_xlfn.IFS(AND(Q33=1,COUNT($E$7:G33)&gt;hcpng),F33+D33,$A$7=1," ")</f>
        <v>233</v>
      </c>
      <c r="Y33" cm="1">
        <f t="array" ref="Y33">_xlfn.IFS(AND(Q33=1,COUNT($E$7:G33)&gt;hcpng),G33+D33,$A$7=1," ")</f>
        <v>210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159</v>
      </c>
      <c r="D34" s="15" cm="1">
        <f t="array" ref="D34">_xlfn.IFS(Q34&lt;&gt;1,"",Q34=1,TRUNC((HCPB-C34)*HCPPC))</f>
        <v>63</v>
      </c>
      <c r="E34" s="13">
        <v>140</v>
      </c>
      <c r="F34" s="13">
        <v>181</v>
      </c>
      <c r="G34" s="13">
        <v>157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478</v>
      </c>
      <c r="J34">
        <f t="shared" si="2"/>
        <v>159</v>
      </c>
      <c r="K34" cm="1">
        <f t="array" ref="K34">_xlfn.IFS(Q34&lt;&gt;1,"",Q34=1,I34+(3*D34))</f>
        <v>667</v>
      </c>
      <c r="L34" cm="1">
        <f t="array" ref="L34">_xlfn.IFS(Q34&lt;&gt;1,"",COUNT($E$7:G34)&lt;=hcpng,"",COUNT($E$7:G34)&gt;=hcpng,K34)</f>
        <v>667</v>
      </c>
      <c r="M34" cm="1">
        <f t="array" ref="M34">_xlfn.IFS(Q34=1,SUM($E$7:G34),Q34&lt;&gt;1,"")</f>
        <v>11929</v>
      </c>
      <c r="N34" cm="1">
        <f t="array" ref="N34">_xlfn.IFS(Q34=1,COUNT($E$7:G34),Q34&lt;&gt;1,"")</f>
        <v>75</v>
      </c>
      <c r="O34">
        <f>IF(Q34=1,ROUND(AVERAGE($E$7:G34),2),"")</f>
        <v>159.05000000000001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203</v>
      </c>
      <c r="X34" cm="1">
        <f t="array" ref="X34">_xlfn.IFS(AND(Q34=1,COUNT($E$7:G34)&gt;hcpng),F34+D34,$A$7=1," ")</f>
        <v>244</v>
      </c>
      <c r="Y34" cm="1">
        <f t="array" ref="Y34">_xlfn.IFS(AND(Q34=1,COUNT($E$7:G34)&gt;hcpng),G34+D34,$A$7=1," ")</f>
        <v>220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159</v>
      </c>
      <c r="D35" s="15" cm="1">
        <f t="array" ref="D35">_xlfn.IFS(Q35&lt;&gt;1,"",Q35=1,TRUNC((HCPB-C35)*HCPPC))</f>
        <v>63</v>
      </c>
      <c r="E35" s="13">
        <v>171</v>
      </c>
      <c r="F35" s="13">
        <v>104</v>
      </c>
      <c r="G35" s="13">
        <v>218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493</v>
      </c>
      <c r="J35">
        <f t="shared" si="2"/>
        <v>164</v>
      </c>
      <c r="K35" cm="1">
        <f t="array" ref="K35">_xlfn.IFS(Q35&lt;&gt;1,"",Q35=1,I35+(3*D35))</f>
        <v>682</v>
      </c>
      <c r="L35" cm="1">
        <f t="array" ref="L35">_xlfn.IFS(Q35&lt;&gt;1,"",COUNT($E$7:G35)&lt;=hcpng,"",COUNT($E$7:G35)&gt;=hcpng,K35)</f>
        <v>682</v>
      </c>
      <c r="M35" cm="1">
        <f t="array" ref="M35">_xlfn.IFS(Q35=1,SUM($E$7:G35),Q35&lt;&gt;1,"")</f>
        <v>12422</v>
      </c>
      <c r="N35" cm="1">
        <f t="array" ref="N35">_xlfn.IFS(Q35=1,COUNT($E$7:G35),Q35&lt;&gt;1,"")</f>
        <v>78</v>
      </c>
      <c r="O35">
        <f>IF(Q35=1,ROUND(AVERAGE($E$7:G35),2),"")</f>
        <v>159.26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234</v>
      </c>
      <c r="X35" cm="1">
        <f t="array" ref="X35">_xlfn.IFS(AND(Q35=1,COUNT($E$7:G35)&gt;hcpng),F35+D35,$A$7=1," ")</f>
        <v>167</v>
      </c>
      <c r="Y35" cm="1">
        <f t="array" ref="Y35">_xlfn.IFS(AND(Q35=1,COUNT($E$7:G35)&gt;hcpng),G35+D35,$A$7=1," ")</f>
        <v>281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5" t="str" cm="1">
        <f t="array" ref="D36">_xlfn.IFS(Q36&lt;&gt;1,"",Q36=1,TRUNC((HCPB-C36)*HCPPC))</f>
        <v/>
      </c>
      <c r="E36" s="13"/>
      <c r="F36" s="13"/>
      <c r="G36" s="13"/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1"/>
        <v/>
      </c>
      <c r="J36" t="str">
        <f t="shared" si="2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7"/>
        <v/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6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161.04</v>
      </c>
      <c r="F37" s="17">
        <f>IF(COUNT(F7:F36)&gt;=1,ROUND(SUM(F7:F36)/COUNT(F7:F36),2),"")</f>
        <v>157.27000000000001</v>
      </c>
      <c r="G37" s="17">
        <f>IF(COUNT(G7:G36)&gt;=1,ROUND(SUM(G7:G36)/COUNT(G7:G36),2),"")</f>
        <v>159.46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>X</v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>X</v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>X</v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>X</v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51" priority="2">
      <formula>MOD(ROW(),2)=0</formula>
    </cfRule>
  </conditionalFormatting>
  <conditionalFormatting sqref="E7:G36">
    <cfRule type="expression" dxfId="50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0765-F0B4-4BFA-A0EC-36E5D54D7141}">
  <sheetPr codeName="Sheet46"/>
  <dimension ref="A1:AB73"/>
  <sheetViews>
    <sheetView topLeftCell="A14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138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126</v>
      </c>
      <c r="C4" s="6"/>
      <c r="D4" s="6"/>
      <c r="E4" s="6"/>
      <c r="F4" s="6"/>
      <c r="G4" s="6"/>
      <c r="W4" s="3" t="s">
        <v>33</v>
      </c>
      <c r="X4">
        <f>MAX(I7:I36)</f>
        <v>450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200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290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126</v>
      </c>
      <c r="D7" s="15" cm="1">
        <f t="array" ref="D7">_xlfn.IFS(Q7&lt;&gt;1,"",Q7=1,TRUNC((HCPB-C7)*HCPPC))</f>
        <v>93</v>
      </c>
      <c r="E7" s="13">
        <v>125</v>
      </c>
      <c r="F7" s="13">
        <v>194</v>
      </c>
      <c r="G7" s="13">
        <v>126</v>
      </c>
      <c r="H7" s="16"/>
      <c r="I7">
        <f>IF(Q7=1,SUM(E7:G7),"")</f>
        <v>445</v>
      </c>
      <c r="J7">
        <f>IF(Q7=1,TRUNC(AVERAGE(E7:G7),0),"")</f>
        <v>148</v>
      </c>
      <c r="K7" cm="1">
        <f t="array" ref="K7">_xlfn.IFS(Q7&lt;&gt;1,"",Q7=1,I7+(3*D7))</f>
        <v>724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445</v>
      </c>
      <c r="N7" cm="1">
        <f t="array" ref="N7">_xlfn.IFS(Q7=1,COUNT($E$7:G7),Q7&lt;&gt;1,"")</f>
        <v>3</v>
      </c>
      <c r="O7">
        <f>IF(Q7=1,ROUND(AVERAGE($E$7:G7),2),"")</f>
        <v>148.33000000000001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126</v>
      </c>
      <c r="D8" s="15" cm="1">
        <f t="array" ref="D8">_xlfn.IFS(Q8&lt;&gt;1,"",Q8=1,TRUNC((HCPB-C8)*HCPPC))</f>
        <v>93</v>
      </c>
      <c r="E8" s="13">
        <v>160</v>
      </c>
      <c r="F8" s="13">
        <v>111</v>
      </c>
      <c r="G8" s="13">
        <v>104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375</v>
      </c>
      <c r="J8">
        <f t="shared" ref="J8:J36" si="2">IF(Q8=1,TRUNC(AVERAGE(E8:G8),0),"")</f>
        <v>125</v>
      </c>
      <c r="K8" cm="1">
        <f t="array" ref="K8">_xlfn.IFS(Q8&lt;&gt;1,"",Q8=1,I8+(3*D8))</f>
        <v>654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820</v>
      </c>
      <c r="N8" cm="1">
        <f t="array" ref="N8">_xlfn.IFS(Q8=1,COUNT($E$7:G8),Q8&lt;&gt;1,"")</f>
        <v>6</v>
      </c>
      <c r="O8">
        <f>IF(Q8=1,ROUND(AVERAGE($E$7:G8),2),"")</f>
        <v>136.66999999999999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126</v>
      </c>
      <c r="D9" s="15" cm="1">
        <f t="array" ref="D9">_xlfn.IFS(Q9&lt;&gt;1,"",Q9=1,TRUNC((HCPB-C9)*HCPPC))</f>
        <v>93</v>
      </c>
      <c r="E9" s="13">
        <v>150</v>
      </c>
      <c r="F9" s="13">
        <v>153</v>
      </c>
      <c r="G9" s="13">
        <v>130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433</v>
      </c>
      <c r="J9">
        <f t="shared" si="2"/>
        <v>144</v>
      </c>
      <c r="K9" cm="1">
        <f t="array" ref="K9">_xlfn.IFS(Q9&lt;&gt;1,"",Q9=1,I9+(3*D9))</f>
        <v>712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1253</v>
      </c>
      <c r="N9" cm="1">
        <f t="array" ref="N9">_xlfn.IFS(Q9=1,COUNT($E$7:G9),Q9&lt;&gt;1,"")</f>
        <v>9</v>
      </c>
      <c r="O9">
        <f>IF(Q9=1,ROUND(AVERAGE($E$7:G9),2),"")</f>
        <v>139.22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139</v>
      </c>
      <c r="D10" s="15" cm="1">
        <f t="array" ref="D10">_xlfn.IFS(Q10&lt;&gt;1,"",Q10=1,TRUNC((HCPB-C10)*HCPPC))</f>
        <v>81</v>
      </c>
      <c r="E10" s="13">
        <v>100</v>
      </c>
      <c r="F10" s="13">
        <v>115</v>
      </c>
      <c r="G10" s="13">
        <v>116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331</v>
      </c>
      <c r="J10">
        <f t="shared" si="2"/>
        <v>110</v>
      </c>
      <c r="K10" cm="1">
        <f t="array" ref="K10">_xlfn.IFS(Q10&lt;&gt;1,"",Q10=1,I10+(3*D10))</f>
        <v>574</v>
      </c>
      <c r="L10" cm="1">
        <f t="array" ref="L10">_xlfn.IFS(Q10&lt;&gt;1,"",COUNT($E$7:G10)&lt;=hcpng,"",COUNT($E$7:G10)&gt;=hcpng,K10)</f>
        <v>574</v>
      </c>
      <c r="M10" cm="1">
        <f t="array" ref="M10">_xlfn.IFS(Q10=1,SUM($E$7:G10),Q10&lt;&gt;1,"")</f>
        <v>1584</v>
      </c>
      <c r="N10" cm="1">
        <f t="array" ref="N10">_xlfn.IFS(Q10=1,COUNT($E$7:G10),Q10&lt;&gt;1,"")</f>
        <v>12</v>
      </c>
      <c r="O10">
        <f>IF(Q10=1,ROUND(AVERAGE($E$7:G10),2),"")</f>
        <v>132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181</v>
      </c>
      <c r="X10" cm="1">
        <f t="array" ref="X10">_xlfn.IFS(AND(Q10=1,COUNT($E$7:G10)&gt;hcpng),F10+D10,$A$7=1," ")</f>
        <v>196</v>
      </c>
      <c r="Y10" cm="1">
        <f t="array" ref="Y10">_xlfn.IFS(AND(Q10=1,COUNT($E$7:G10)&gt;hcpng),G10+D10,$A$7=1," ")</f>
        <v>197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132</v>
      </c>
      <c r="D11" s="15" cm="1">
        <f t="array" ref="D11">_xlfn.IFS(Q11&lt;&gt;1,"",Q11=1,TRUNC((HCPB-C11)*HCPPC))</f>
        <v>88</v>
      </c>
      <c r="E11" s="13">
        <v>117</v>
      </c>
      <c r="F11" s="13">
        <v>91</v>
      </c>
      <c r="G11" s="13">
        <v>122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330</v>
      </c>
      <c r="J11">
        <f t="shared" si="2"/>
        <v>110</v>
      </c>
      <c r="K11" cm="1">
        <f t="array" ref="K11">_xlfn.IFS(Q11&lt;&gt;1,"",Q11=1,I11+(3*D11))</f>
        <v>594</v>
      </c>
      <c r="L11" cm="1">
        <f t="array" ref="L11">_xlfn.IFS(Q11&lt;&gt;1,"",COUNT($E$7:G11)&lt;=hcpng,"",COUNT($E$7:G11)&gt;=hcpng,K11)</f>
        <v>594</v>
      </c>
      <c r="M11" cm="1">
        <f t="array" ref="M11">_xlfn.IFS(Q11=1,SUM($E$7:G11),Q11&lt;&gt;1,"")</f>
        <v>1914</v>
      </c>
      <c r="N11" cm="1">
        <f t="array" ref="N11">_xlfn.IFS(Q11=1,COUNT($E$7:G11),Q11&lt;&gt;1,"")</f>
        <v>15</v>
      </c>
      <c r="O11">
        <f>IF(Q11=1,ROUND(AVERAGE($E$7:G11),2),"")</f>
        <v>127.6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205</v>
      </c>
      <c r="X11" cm="1">
        <f t="array" ref="X11">_xlfn.IFS(AND(Q11=1,COUNT($E$7:G11)&gt;hcpng),F11+D11,$A$7=1," ")</f>
        <v>179</v>
      </c>
      <c r="Y11" cm="1">
        <f t="array" ref="Y11">_xlfn.IFS(AND(Q11=1,COUNT($E$7:G11)&gt;hcpng),G11+D11,$A$7=1," ")</f>
        <v>210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127</v>
      </c>
      <c r="D12" s="15" cm="1">
        <f t="array" ref="D12">_xlfn.IFS(Q12&lt;&gt;1,"",Q12=1,TRUNC((HCPB-C12)*HCPPC))</f>
        <v>92</v>
      </c>
      <c r="E12" s="13">
        <v>155</v>
      </c>
      <c r="F12" s="13">
        <v>175</v>
      </c>
      <c r="G12" s="13">
        <v>95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425</v>
      </c>
      <c r="J12">
        <f t="shared" si="2"/>
        <v>141</v>
      </c>
      <c r="K12" cm="1">
        <f t="array" ref="K12">_xlfn.IFS(Q12&lt;&gt;1,"",Q12=1,I12+(3*D12))</f>
        <v>701</v>
      </c>
      <c r="L12" cm="1">
        <f t="array" ref="L12">_xlfn.IFS(Q12&lt;&gt;1,"",COUNT($E$7:G12)&lt;=hcpng,"",COUNT($E$7:G12)&gt;=hcpng,K12)</f>
        <v>701</v>
      </c>
      <c r="M12" cm="1">
        <f t="array" ref="M12">_xlfn.IFS(Q12=1,SUM($E$7:G12),Q12&lt;&gt;1,"")</f>
        <v>2339</v>
      </c>
      <c r="N12" cm="1">
        <f t="array" ref="N12">_xlfn.IFS(Q12=1,COUNT($E$7:G12),Q12&lt;&gt;1,"")</f>
        <v>18</v>
      </c>
      <c r="O12">
        <f>IF(Q12=1,ROUND(AVERAGE($E$7:G12),2),"")</f>
        <v>129.94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247</v>
      </c>
      <c r="X12" cm="1">
        <f t="array" ref="X12">_xlfn.IFS(AND(Q12=1,COUNT($E$7:G12)&gt;hcpng),F12+D12,$A$7=1," ")</f>
        <v>267</v>
      </c>
      <c r="Y12" cm="1">
        <f t="array" ref="Y12">_xlfn.IFS(AND(Q12=1,COUNT($E$7:G12)&gt;hcpng),G12+D12,$A$7=1," ")</f>
        <v>187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129</v>
      </c>
      <c r="D13" s="15" cm="1">
        <f t="array" ref="D13">_xlfn.IFS(Q13&lt;&gt;1,"",Q13=1,TRUNC((HCPB-C13)*HCPPC))</f>
        <v>90</v>
      </c>
      <c r="E13" s="13">
        <v>116</v>
      </c>
      <c r="F13" s="13">
        <v>123</v>
      </c>
      <c r="G13" s="13">
        <v>151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390</v>
      </c>
      <c r="J13">
        <f t="shared" si="2"/>
        <v>130</v>
      </c>
      <c r="K13" cm="1">
        <f t="array" ref="K13">_xlfn.IFS(Q13&lt;&gt;1,"",Q13=1,I13+(3*D13))</f>
        <v>660</v>
      </c>
      <c r="L13" cm="1">
        <f t="array" ref="L13">_xlfn.IFS(Q13&lt;&gt;1,"",COUNT($E$7:G13)&lt;=hcpng,"",COUNT($E$7:G13)&gt;=hcpng,K13)</f>
        <v>660</v>
      </c>
      <c r="M13" cm="1">
        <f t="array" ref="M13">_xlfn.IFS(Q13=1,SUM($E$7:G13),Q13&lt;&gt;1,"")</f>
        <v>2729</v>
      </c>
      <c r="N13" cm="1">
        <f t="array" ref="N13">_xlfn.IFS(Q13=1,COUNT($E$7:G13),Q13&lt;&gt;1,"")</f>
        <v>21</v>
      </c>
      <c r="O13">
        <f>IF(Q13=1,ROUND(AVERAGE($E$7:G13),2),"")</f>
        <v>129.94999999999999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206</v>
      </c>
      <c r="X13" cm="1">
        <f t="array" ref="X13">_xlfn.IFS(AND(Q13=1,COUNT($E$7:G13)&gt;hcpng),F13+D13,$A$7=1," ")</f>
        <v>213</v>
      </c>
      <c r="Y13" cm="1">
        <f t="array" ref="Y13">_xlfn.IFS(AND(Q13=1,COUNT($E$7:G13)&gt;hcpng),G13+D13,$A$7=1," ")</f>
        <v>241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129</v>
      </c>
      <c r="D14" s="15" cm="1">
        <f t="array" ref="D14">_xlfn.IFS(Q14&lt;&gt;1,"",Q14=1,TRUNC((HCPB-C14)*HCPPC))</f>
        <v>90</v>
      </c>
      <c r="E14" s="13">
        <v>143</v>
      </c>
      <c r="F14" s="13">
        <v>105</v>
      </c>
      <c r="G14" s="13">
        <v>141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389</v>
      </c>
      <c r="J14">
        <f t="shared" si="2"/>
        <v>129</v>
      </c>
      <c r="K14" cm="1">
        <f t="array" ref="K14">_xlfn.IFS(Q14&lt;&gt;1,"",Q14=1,I14+(3*D14))</f>
        <v>659</v>
      </c>
      <c r="L14" cm="1">
        <f t="array" ref="L14">_xlfn.IFS(Q14&lt;&gt;1,"",COUNT($E$7:G14)&lt;=hcpng,"",COUNT($E$7:G14)&gt;=hcpng,K14)</f>
        <v>659</v>
      </c>
      <c r="M14" cm="1">
        <f t="array" ref="M14">_xlfn.IFS(Q14=1,SUM($E$7:G14),Q14&lt;&gt;1,"")</f>
        <v>3118</v>
      </c>
      <c r="N14" cm="1">
        <f t="array" ref="N14">_xlfn.IFS(Q14=1,COUNT($E$7:G14),Q14&lt;&gt;1,"")</f>
        <v>24</v>
      </c>
      <c r="O14">
        <f>IF(Q14=1,ROUND(AVERAGE($E$7:G14),2),"")</f>
        <v>129.91999999999999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233</v>
      </c>
      <c r="X14" cm="1">
        <f t="array" ref="X14">_xlfn.IFS(AND(Q14=1,COUNT($E$7:G14)&gt;hcpng),F14+D14,$A$7=1," ")</f>
        <v>195</v>
      </c>
      <c r="Y14" cm="1">
        <f t="array" ref="Y14">_xlfn.IFS(AND(Q14=1,COUNT($E$7:G14)&gt;hcpng),G14+D14,$A$7=1," ")</f>
        <v>231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129</v>
      </c>
      <c r="D15" s="15" cm="1">
        <f t="array" ref="D15">_xlfn.IFS(Q15&lt;&gt;1,"",Q15=1,TRUNC((HCPB-C15)*HCPPC))</f>
        <v>90</v>
      </c>
      <c r="E15" s="13">
        <v>147</v>
      </c>
      <c r="F15" s="13">
        <v>140</v>
      </c>
      <c r="G15" s="13">
        <v>109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396</v>
      </c>
      <c r="J15">
        <f t="shared" si="2"/>
        <v>132</v>
      </c>
      <c r="K15" cm="1">
        <f t="array" ref="K15">_xlfn.IFS(Q15&lt;&gt;1,"",Q15=1,I15+(3*D15))</f>
        <v>666</v>
      </c>
      <c r="L15" cm="1">
        <f t="array" ref="L15">_xlfn.IFS(Q15&lt;&gt;1,"",COUNT($E$7:G15)&lt;=hcpng,"",COUNT($E$7:G15)&gt;=hcpng,K15)</f>
        <v>666</v>
      </c>
      <c r="M15" cm="1">
        <f t="array" ref="M15">_xlfn.IFS(Q15=1,SUM($E$7:G15),Q15&lt;&gt;1,"")</f>
        <v>3514</v>
      </c>
      <c r="N15" cm="1">
        <f t="array" ref="N15">_xlfn.IFS(Q15=1,COUNT($E$7:G15),Q15&lt;&gt;1,"")</f>
        <v>27</v>
      </c>
      <c r="O15">
        <f>IF(Q15=1,ROUND(AVERAGE($E$7:G15),2),"")</f>
        <v>130.15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237</v>
      </c>
      <c r="X15" cm="1">
        <f t="array" ref="X15">_xlfn.IFS(AND(Q15=1,COUNT($E$7:G15)&gt;hcpng),F15+D15,$A$7=1," ")</f>
        <v>230</v>
      </c>
      <c r="Y15" cm="1">
        <f t="array" ref="Y15">_xlfn.IFS(AND(Q15=1,COUNT($E$7:G15)&gt;hcpng),G15+D15,$A$7=1," ")</f>
        <v>199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130</v>
      </c>
      <c r="D16" s="15" cm="1">
        <f t="array" ref="D16">_xlfn.IFS(Q16&lt;&gt;1,"",Q16=1,TRUNC((HCPB-C16)*HCPPC))</f>
        <v>90</v>
      </c>
      <c r="E16" s="13">
        <v>116</v>
      </c>
      <c r="F16" s="13">
        <v>136</v>
      </c>
      <c r="G16" s="13">
        <v>149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401</v>
      </c>
      <c r="J16">
        <f t="shared" si="2"/>
        <v>133</v>
      </c>
      <c r="K16" cm="1">
        <f t="array" ref="K16">_xlfn.IFS(Q16&lt;&gt;1,"",Q16=1,I16+(3*D16))</f>
        <v>671</v>
      </c>
      <c r="L16" cm="1">
        <f t="array" ref="L16">_xlfn.IFS(Q16&lt;&gt;1,"",COUNT($E$7:G16)&lt;=hcpng,"",COUNT($E$7:G16)&gt;=hcpng,K16)</f>
        <v>671</v>
      </c>
      <c r="M16" cm="1">
        <f t="array" ref="M16">_xlfn.IFS(Q16=1,SUM($E$7:G16),Q16&lt;&gt;1,"")</f>
        <v>3915</v>
      </c>
      <c r="N16" cm="1">
        <f t="array" ref="N16">_xlfn.IFS(Q16=1,COUNT($E$7:G16),Q16&lt;&gt;1,"")</f>
        <v>30</v>
      </c>
      <c r="O16">
        <f>IF(Q16=1,ROUND(AVERAGE($E$7:G16),2),"")</f>
        <v>130.5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206</v>
      </c>
      <c r="X16" cm="1">
        <f t="array" ref="X16">_xlfn.IFS(AND(Q16=1,COUNT($E$7:G16)&gt;hcpng),F16+D16,$A$7=1," ")</f>
        <v>226</v>
      </c>
      <c r="Y16" cm="1">
        <f t="array" ref="Y16">_xlfn.IFS(AND(Q16=1,COUNT($E$7:G16)&gt;hcpng),G16+D16,$A$7=1," ")</f>
        <v>239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130</v>
      </c>
      <c r="D17" s="15" cm="1">
        <f t="array" ref="D17">_xlfn.IFS(Q17&lt;&gt;1,"",Q17=1,TRUNC((HCPB-C17)*HCPPC))</f>
        <v>90</v>
      </c>
      <c r="E17" s="13">
        <v>123</v>
      </c>
      <c r="F17" s="13">
        <v>137</v>
      </c>
      <c r="G17" s="13">
        <v>126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386</v>
      </c>
      <c r="J17">
        <f t="shared" si="2"/>
        <v>128</v>
      </c>
      <c r="K17" cm="1">
        <f t="array" ref="K17">_xlfn.IFS(Q17&lt;&gt;1,"",Q17=1,I17+(3*D17))</f>
        <v>656</v>
      </c>
      <c r="L17" cm="1">
        <f t="array" ref="L17">_xlfn.IFS(Q17&lt;&gt;1,"",COUNT($E$7:G17)&lt;=hcpng,"",COUNT($E$7:G17)&gt;=hcpng,K17)</f>
        <v>656</v>
      </c>
      <c r="M17" cm="1">
        <f t="array" ref="M17">_xlfn.IFS(Q17=1,SUM($E$7:G17),Q17&lt;&gt;1,"")</f>
        <v>4301</v>
      </c>
      <c r="N17" cm="1">
        <f t="array" ref="N17">_xlfn.IFS(Q17=1,COUNT($E$7:G17),Q17&lt;&gt;1,"")</f>
        <v>33</v>
      </c>
      <c r="O17">
        <f>IF(Q17=1,ROUND(AVERAGE($E$7:G17),2),"")</f>
        <v>130.33000000000001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213</v>
      </c>
      <c r="X17" cm="1">
        <f t="array" ref="X17">_xlfn.IFS(AND(Q17=1,COUNT($E$7:G17)&gt;hcpng),F17+D17,$A$7=1," ")</f>
        <v>227</v>
      </c>
      <c r="Y17" cm="1">
        <f t="array" ref="Y17">_xlfn.IFS(AND(Q17=1,COUNT($E$7:G17)&gt;hcpng),G17+D17,$A$7=1," ")</f>
        <v>216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130</v>
      </c>
      <c r="D18" s="15" cm="1">
        <f t="array" ref="D18">_xlfn.IFS(Q18&lt;&gt;1,"",Q18=1,TRUNC((HCPB-C18)*HCPPC))</f>
        <v>90</v>
      </c>
      <c r="E18" s="13">
        <v>124</v>
      </c>
      <c r="F18" s="13">
        <v>111</v>
      </c>
      <c r="G18" s="13">
        <v>120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355</v>
      </c>
      <c r="J18">
        <f t="shared" si="2"/>
        <v>118</v>
      </c>
      <c r="K18" cm="1">
        <f t="array" ref="K18">_xlfn.IFS(Q18&lt;&gt;1,"",Q18=1,I18+(3*D18))</f>
        <v>625</v>
      </c>
      <c r="L18" cm="1">
        <f t="array" ref="L18">_xlfn.IFS(Q18&lt;&gt;1,"",COUNT($E$7:G18)&lt;=hcpng,"",COUNT($E$7:G18)&gt;=hcpng,K18)</f>
        <v>625</v>
      </c>
      <c r="M18" cm="1">
        <f t="array" ref="M18">_xlfn.IFS(Q18=1,SUM($E$7:G18),Q18&lt;&gt;1,"")</f>
        <v>4656</v>
      </c>
      <c r="N18" cm="1">
        <f t="array" ref="N18">_xlfn.IFS(Q18=1,COUNT($E$7:G18),Q18&lt;&gt;1,"")</f>
        <v>36</v>
      </c>
      <c r="O18">
        <f>IF(Q18=1,ROUND(AVERAGE($E$7:G18),2),"")</f>
        <v>129.33000000000001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214</v>
      </c>
      <c r="X18" cm="1">
        <f t="array" ref="X18">_xlfn.IFS(AND(Q18=1,COUNT($E$7:G18)&gt;hcpng),F18+D18,$A$7=1," ")</f>
        <v>201</v>
      </c>
      <c r="Y18" cm="1">
        <f t="array" ref="Y18">_xlfn.IFS(AND(Q18=1,COUNT($E$7:G18)&gt;hcpng),G18+D18,$A$7=1," ")</f>
        <v>210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129</v>
      </c>
      <c r="D19" s="15" cm="1">
        <f t="array" ref="D19">_xlfn.IFS(Q19&lt;&gt;1,"",Q19=1,TRUNC((HCPB-C19)*HCPPC))</f>
        <v>90</v>
      </c>
      <c r="E19" s="13">
        <v>113</v>
      </c>
      <c r="F19" s="13">
        <v>110</v>
      </c>
      <c r="G19" s="13">
        <v>121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344</v>
      </c>
      <c r="J19">
        <f t="shared" si="2"/>
        <v>114</v>
      </c>
      <c r="K19" cm="1">
        <f t="array" ref="K19">_xlfn.IFS(Q19&lt;&gt;1,"",Q19=1,I19+(3*D19))</f>
        <v>614</v>
      </c>
      <c r="L19" cm="1">
        <f t="array" ref="L19">_xlfn.IFS(Q19&lt;&gt;1,"",COUNT($E$7:G19)&lt;=hcpng,"",COUNT($E$7:G19)&gt;=hcpng,K19)</f>
        <v>614</v>
      </c>
      <c r="M19" cm="1">
        <f t="array" ref="M19">_xlfn.IFS(Q19=1,SUM($E$7:G19),Q19&lt;&gt;1,"")</f>
        <v>5000</v>
      </c>
      <c r="N19" cm="1">
        <f t="array" ref="N19">_xlfn.IFS(Q19=1,COUNT($E$7:G19),Q19&lt;&gt;1,"")</f>
        <v>39</v>
      </c>
      <c r="O19">
        <f>IF(Q19=1,ROUND(AVERAGE($E$7:G19),2),"")</f>
        <v>128.21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203</v>
      </c>
      <c r="X19" cm="1">
        <f t="array" ref="X19">_xlfn.IFS(AND(Q19=1,COUNT($E$7:G19)&gt;hcpng),F19+D19,$A$7=1," ")</f>
        <v>200</v>
      </c>
      <c r="Y19" cm="1">
        <f t="array" ref="Y19">_xlfn.IFS(AND(Q19=1,COUNT($E$7:G19)&gt;hcpng),G19+D19,$A$7=1," ")</f>
        <v>211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128</v>
      </c>
      <c r="D20" s="15" cm="1">
        <f t="array" ref="D20">_xlfn.IFS(Q20&lt;&gt;1,"",Q20=1,TRUNC((HCPB-C20)*HCPPC))</f>
        <v>91</v>
      </c>
      <c r="E20" s="13">
        <v>110</v>
      </c>
      <c r="F20" s="13">
        <v>135</v>
      </c>
      <c r="G20" s="13">
        <v>134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379</v>
      </c>
      <c r="J20">
        <f t="shared" si="2"/>
        <v>126</v>
      </c>
      <c r="K20" cm="1">
        <f t="array" ref="K20">_xlfn.IFS(Q20&lt;&gt;1,"",Q20=1,I20+(3*D20))</f>
        <v>652</v>
      </c>
      <c r="L20" cm="1">
        <f t="array" ref="L20">_xlfn.IFS(Q20&lt;&gt;1,"",COUNT($E$7:G20)&lt;=hcpng,"",COUNT($E$7:G20)&gt;=hcpng,K20)</f>
        <v>652</v>
      </c>
      <c r="M20" cm="1">
        <f t="array" ref="M20">_xlfn.IFS(Q20=1,SUM($E$7:G20),Q20&lt;&gt;1,"")</f>
        <v>5379</v>
      </c>
      <c r="N20" cm="1">
        <f t="array" ref="N20">_xlfn.IFS(Q20=1,COUNT($E$7:G20),Q20&lt;&gt;1,"")</f>
        <v>42</v>
      </c>
      <c r="O20">
        <f>IF(Q20=1,ROUND(AVERAGE($E$7:G20),2),"")</f>
        <v>128.07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201</v>
      </c>
      <c r="X20" cm="1">
        <f t="array" ref="X20">_xlfn.IFS(AND(Q20=1,COUNT($E$7:G20)&gt;hcpng),F20+D20,$A$7=1," ")</f>
        <v>226</v>
      </c>
      <c r="Y20" cm="1">
        <f t="array" ref="Y20">_xlfn.IFS(AND(Q20=1,COUNT($E$7:G20)&gt;hcpng),G20+D20,$A$7=1," ")</f>
        <v>225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5" t="str" cm="1">
        <f t="array" ref="D21">_xlfn.IFS(Q21&lt;&gt;1,"",Q21=1,TRUNC((HCPB-C21)*HCPPC))</f>
        <v/>
      </c>
      <c r="E21" s="13"/>
      <c r="F21" s="13"/>
      <c r="G21" s="13"/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1"/>
        <v/>
      </c>
      <c r="J21" t="str">
        <f t="shared" si="2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7"/>
        <v/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6"/>
        <v>0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128</v>
      </c>
      <c r="D22" s="15" cm="1">
        <f t="array" ref="D22">_xlfn.IFS(Q22&lt;&gt;1,"",Q22=1,TRUNC((HCPB-C22)*HCPPC))</f>
        <v>91</v>
      </c>
      <c r="E22" s="13">
        <v>84</v>
      </c>
      <c r="F22" s="13">
        <v>148</v>
      </c>
      <c r="G22" s="13">
        <v>128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360</v>
      </c>
      <c r="J22">
        <f t="shared" si="2"/>
        <v>120</v>
      </c>
      <c r="K22" cm="1">
        <f t="array" ref="K22">_xlfn.IFS(Q22&lt;&gt;1,"",Q22=1,I22+(3*D22))</f>
        <v>633</v>
      </c>
      <c r="L22" cm="1">
        <f t="array" ref="L22">_xlfn.IFS(Q22&lt;&gt;1,"",COUNT($E$7:G22)&lt;=hcpng,"",COUNT($E$7:G22)&gt;=hcpng,K22)</f>
        <v>633</v>
      </c>
      <c r="M22" cm="1">
        <f t="array" ref="M22">_xlfn.IFS(Q22=1,SUM($E$7:G22),Q22&lt;&gt;1,"")</f>
        <v>5739</v>
      </c>
      <c r="N22" cm="1">
        <f t="array" ref="N22">_xlfn.IFS(Q22=1,COUNT($E$7:G22),Q22&lt;&gt;1,"")</f>
        <v>45</v>
      </c>
      <c r="O22">
        <f>IF(Q22=1,ROUND(AVERAGE($E$7:G22),2),"")</f>
        <v>127.53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175</v>
      </c>
      <c r="X22" cm="1">
        <f t="array" ref="X22">_xlfn.IFS(AND(Q22=1,COUNT($E$7:G22)&gt;hcpng),F22+D22,$A$7=1," ")</f>
        <v>239</v>
      </c>
      <c r="Y22" cm="1">
        <f t="array" ref="Y22">_xlfn.IFS(AND(Q22=1,COUNT($E$7:G22)&gt;hcpng),G22+D22,$A$7=1," ")</f>
        <v>219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127</v>
      </c>
      <c r="D23" s="15" cm="1">
        <f t="array" ref="D23">_xlfn.IFS(Q23&lt;&gt;1,"",Q23=1,TRUNC((HCPB-C23)*HCPPC))</f>
        <v>92</v>
      </c>
      <c r="E23" s="13">
        <v>176</v>
      </c>
      <c r="F23" s="13">
        <v>148</v>
      </c>
      <c r="G23" s="13">
        <v>108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432</v>
      </c>
      <c r="J23">
        <f t="shared" si="2"/>
        <v>144</v>
      </c>
      <c r="K23" cm="1">
        <f t="array" ref="K23">_xlfn.IFS(Q23&lt;&gt;1,"",Q23=1,I23+(3*D23))</f>
        <v>708</v>
      </c>
      <c r="L23" cm="1">
        <f t="array" ref="L23">_xlfn.IFS(Q23&lt;&gt;1,"",COUNT($E$7:G23)&lt;=hcpng,"",COUNT($E$7:G23)&gt;=hcpng,K23)</f>
        <v>708</v>
      </c>
      <c r="M23" cm="1">
        <f t="array" ref="M23">_xlfn.IFS(Q23=1,SUM($E$7:G23),Q23&lt;&gt;1,"")</f>
        <v>6171</v>
      </c>
      <c r="N23" cm="1">
        <f t="array" ref="N23">_xlfn.IFS(Q23=1,COUNT($E$7:G23),Q23&lt;&gt;1,"")</f>
        <v>48</v>
      </c>
      <c r="O23">
        <f>IF(Q23=1,ROUND(AVERAGE($E$7:G23),2),"")</f>
        <v>128.56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268</v>
      </c>
      <c r="X23" cm="1">
        <f t="array" ref="X23">_xlfn.IFS(AND(Q23=1,COUNT($E$7:G23)&gt;hcpng),F23+D23,$A$7=1," ")</f>
        <v>240</v>
      </c>
      <c r="Y23" cm="1">
        <f t="array" ref="Y23">_xlfn.IFS(AND(Q23=1,COUNT($E$7:G23)&gt;hcpng),G23+D23,$A$7=1," ")</f>
        <v>200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128</v>
      </c>
      <c r="D24" s="15" cm="1">
        <f t="array" ref="D24">_xlfn.IFS(Q24&lt;&gt;1,"",Q24=1,TRUNC((HCPB-C24)*HCPPC))</f>
        <v>91</v>
      </c>
      <c r="E24" s="13">
        <v>152</v>
      </c>
      <c r="F24" s="13">
        <v>146</v>
      </c>
      <c r="G24" s="13">
        <v>111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409</v>
      </c>
      <c r="J24">
        <f t="shared" si="2"/>
        <v>136</v>
      </c>
      <c r="K24" cm="1">
        <f t="array" ref="K24">_xlfn.IFS(Q24&lt;&gt;1,"",Q24=1,I24+(3*D24))</f>
        <v>682</v>
      </c>
      <c r="L24" cm="1">
        <f t="array" ref="L24">_xlfn.IFS(Q24&lt;&gt;1,"",COUNT($E$7:G24)&lt;=hcpng,"",COUNT($E$7:G24)&gt;=hcpng,K24)</f>
        <v>682</v>
      </c>
      <c r="M24" cm="1">
        <f t="array" ref="M24">_xlfn.IFS(Q24=1,SUM($E$7:G24),Q24&lt;&gt;1,"")</f>
        <v>6580</v>
      </c>
      <c r="N24" cm="1">
        <f t="array" ref="N24">_xlfn.IFS(Q24=1,COUNT($E$7:G24),Q24&lt;&gt;1,"")</f>
        <v>51</v>
      </c>
      <c r="O24">
        <f>IF(Q24=1,ROUND(AVERAGE($E$7:G24),2),"")</f>
        <v>129.02000000000001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243</v>
      </c>
      <c r="X24" cm="1">
        <f t="array" ref="X24">_xlfn.IFS(AND(Q24=1,COUNT($E$7:G24)&gt;hcpng),F24+D24,$A$7=1," ")</f>
        <v>237</v>
      </c>
      <c r="Y24" cm="1">
        <f t="array" ref="Y24">_xlfn.IFS(AND(Q24=1,COUNT($E$7:G24)&gt;hcpng),G24+D24,$A$7=1," ")</f>
        <v>202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129</v>
      </c>
      <c r="D25" s="15" cm="1">
        <f t="array" ref="D25">_xlfn.IFS(Q25&lt;&gt;1,"",Q25=1,TRUNC((HCPB-C25)*HCPPC))</f>
        <v>90</v>
      </c>
      <c r="E25" s="13">
        <v>148</v>
      </c>
      <c r="F25" s="13">
        <v>147</v>
      </c>
      <c r="G25" s="13">
        <v>150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1"/>
        <v>445</v>
      </c>
      <c r="J25">
        <f t="shared" si="2"/>
        <v>148</v>
      </c>
      <c r="K25" cm="1">
        <f t="array" ref="K25">_xlfn.IFS(Q25&lt;&gt;1,"",Q25=1,I25+(3*D25))</f>
        <v>715</v>
      </c>
      <c r="L25" cm="1">
        <f t="array" ref="L25">_xlfn.IFS(Q25&lt;&gt;1,"",COUNT($E$7:G25)&lt;=hcpng,"",COUNT($E$7:G25)&gt;=hcpng,K25)</f>
        <v>715</v>
      </c>
      <c r="M25" cm="1">
        <f t="array" ref="M25">_xlfn.IFS(Q25=1,SUM($E$7:G25),Q25&lt;&gt;1,"")</f>
        <v>7025</v>
      </c>
      <c r="N25" cm="1">
        <f t="array" ref="N25">_xlfn.IFS(Q25=1,COUNT($E$7:G25),Q25&lt;&gt;1,"")</f>
        <v>54</v>
      </c>
      <c r="O25">
        <f>IF(Q25=1,ROUND(AVERAGE($E$7:G25),2),"")</f>
        <v>130.09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238</v>
      </c>
      <c r="X25" cm="1">
        <f t="array" ref="X25">_xlfn.IFS(AND(Q25=1,COUNT($E$7:G25)&gt;hcpng),F25+D25,$A$7=1," ")</f>
        <v>237</v>
      </c>
      <c r="Y25" cm="1">
        <f t="array" ref="Y25">_xlfn.IFS(AND(Q25=1,COUNT($E$7:G25)&gt;hcpng),G25+D25,$A$7=1," ")</f>
        <v>240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130</v>
      </c>
      <c r="D26" s="15" cm="1">
        <f t="array" ref="D26">_xlfn.IFS(Q26&lt;&gt;1,"",Q26=1,TRUNC((HCPB-C26)*HCPPC))</f>
        <v>90</v>
      </c>
      <c r="E26" s="13">
        <v>112</v>
      </c>
      <c r="F26" s="13">
        <v>138</v>
      </c>
      <c r="G26" s="13">
        <v>200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450</v>
      </c>
      <c r="J26">
        <f t="shared" si="2"/>
        <v>150</v>
      </c>
      <c r="K26" cm="1">
        <f t="array" ref="K26">_xlfn.IFS(Q26&lt;&gt;1,"",Q26=1,I26+(3*D26))</f>
        <v>720</v>
      </c>
      <c r="L26" cm="1">
        <f t="array" ref="L26">_xlfn.IFS(Q26&lt;&gt;1,"",COUNT($E$7:G26)&lt;=hcpng,"",COUNT($E$7:G26)&gt;=hcpng,K26)</f>
        <v>720</v>
      </c>
      <c r="M26" cm="1">
        <f t="array" ref="M26">_xlfn.IFS(Q26=1,SUM($E$7:G26),Q26&lt;&gt;1,"")</f>
        <v>7475</v>
      </c>
      <c r="N26" cm="1">
        <f t="array" ref="N26">_xlfn.IFS(Q26=1,COUNT($E$7:G26),Q26&lt;&gt;1,"")</f>
        <v>57</v>
      </c>
      <c r="O26">
        <f>IF(Q26=1,ROUND(AVERAGE($E$7:G26),2),"")</f>
        <v>131.13999999999999</v>
      </c>
      <c r="P26" t="str" cm="1">
        <f t="array" ref="P26">_xlfn.IFS(Q26&lt;&gt;1,"",SUM($Q$7:Q26)=1,1,SUM($Q$7:Q26)&lt;&gt;1,"")</f>
        <v/>
      </c>
      <c r="Q26">
        <f t="shared" si="7"/>
        <v>1</v>
      </c>
      <c r="R26">
        <f t="shared" si="4"/>
        <v>450</v>
      </c>
      <c r="S26" cm="1">
        <f t="array" ref="S26">_xlfn.IFS(E26=$X$5,E26,F26=$X$5,F26,G26=$X$5,G26,$A$7=1,"")</f>
        <v>200</v>
      </c>
      <c r="T26">
        <f t="shared" si="5"/>
        <v>720</v>
      </c>
      <c r="U26" cm="1">
        <f t="array" ref="U26">_xlfn.IFS(W26=$X$6,W26,X26=$X$6,X26,Y26=$X$6,Y26,$A$7=1,"")</f>
        <v>290</v>
      </c>
      <c r="W26" cm="1">
        <f t="array" ref="W26">_xlfn.IFS(AND(Q26=1,COUNT($E$7:G26)&gt;hcpng),E26+D26,$A$7=1," ")</f>
        <v>202</v>
      </c>
      <c r="X26" cm="1">
        <f t="array" ref="X26">_xlfn.IFS(AND(Q26=1,COUNT($E$7:G26)&gt;hcpng),F26+D26,$A$7=1," ")</f>
        <v>228</v>
      </c>
      <c r="Y26" cm="1">
        <f t="array" ref="Y26">_xlfn.IFS(AND(Q26=1,COUNT($E$7:G26)&gt;hcpng),G26+D26,$A$7=1," ")</f>
        <v>290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131</v>
      </c>
      <c r="D27" s="15" cm="1">
        <f t="array" ref="D27">_xlfn.IFS(Q27&lt;&gt;1,"",Q27=1,TRUNC((HCPB-C27)*HCPPC))</f>
        <v>89</v>
      </c>
      <c r="E27" s="13">
        <v>103</v>
      </c>
      <c r="F27" s="13">
        <v>118</v>
      </c>
      <c r="G27" s="13">
        <v>157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378</v>
      </c>
      <c r="J27">
        <f t="shared" si="2"/>
        <v>126</v>
      </c>
      <c r="K27" cm="1">
        <f t="array" ref="K27">_xlfn.IFS(Q27&lt;&gt;1,"",Q27=1,I27+(3*D27))</f>
        <v>645</v>
      </c>
      <c r="L27" cm="1">
        <f t="array" ref="L27">_xlfn.IFS(Q27&lt;&gt;1,"",COUNT($E$7:G27)&lt;=hcpng,"",COUNT($E$7:G27)&gt;=hcpng,K27)</f>
        <v>645</v>
      </c>
      <c r="M27" cm="1">
        <f t="array" ref="M27">_xlfn.IFS(Q27=1,SUM($E$7:G27),Q27&lt;&gt;1,"")</f>
        <v>7853</v>
      </c>
      <c r="N27" cm="1">
        <f t="array" ref="N27">_xlfn.IFS(Q27=1,COUNT($E$7:G27),Q27&lt;&gt;1,"")</f>
        <v>60</v>
      </c>
      <c r="O27">
        <f>IF(Q27=1,ROUND(AVERAGE($E$7:G27),2),"")</f>
        <v>130.88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192</v>
      </c>
      <c r="X27" cm="1">
        <f t="array" ref="X27">_xlfn.IFS(AND(Q27=1,COUNT($E$7:G27)&gt;hcpng),F27+D27,$A$7=1," ")</f>
        <v>207</v>
      </c>
      <c r="Y27" cm="1">
        <f t="array" ref="Y27">_xlfn.IFS(AND(Q27=1,COUNT($E$7:G27)&gt;hcpng),G27+D27,$A$7=1," ")</f>
        <v>246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130</v>
      </c>
      <c r="D28" s="15" cm="1">
        <f t="array" ref="D28">_xlfn.IFS(Q28&lt;&gt;1,"",Q28=1,TRUNC((HCPB-C28)*HCPPC))</f>
        <v>90</v>
      </c>
      <c r="E28" s="13">
        <v>100</v>
      </c>
      <c r="F28" s="13">
        <v>146</v>
      </c>
      <c r="G28" s="13">
        <v>125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371</v>
      </c>
      <c r="J28">
        <f t="shared" si="2"/>
        <v>123</v>
      </c>
      <c r="K28" cm="1">
        <f t="array" ref="K28">_xlfn.IFS(Q28&lt;&gt;1,"",Q28=1,I28+(3*D28))</f>
        <v>641</v>
      </c>
      <c r="L28" cm="1">
        <f t="array" ref="L28">_xlfn.IFS(Q28&lt;&gt;1,"",COUNT($E$7:G28)&lt;=hcpng,"",COUNT($E$7:G28)&gt;=hcpng,K28)</f>
        <v>641</v>
      </c>
      <c r="M28" cm="1">
        <f t="array" ref="M28">_xlfn.IFS(Q28=1,SUM($E$7:G28),Q28&lt;&gt;1,"")</f>
        <v>8224</v>
      </c>
      <c r="N28" cm="1">
        <f t="array" ref="N28">_xlfn.IFS(Q28=1,COUNT($E$7:G28),Q28&lt;&gt;1,"")</f>
        <v>63</v>
      </c>
      <c r="O28">
        <f>IF(Q28=1,ROUND(AVERAGE($E$7:G28),2),"")</f>
        <v>130.54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190</v>
      </c>
      <c r="X28" cm="1">
        <f t="array" ref="X28">_xlfn.IFS(AND(Q28=1,COUNT($E$7:G28)&gt;hcpng),F28+D28,$A$7=1," ")</f>
        <v>236</v>
      </c>
      <c r="Y28" cm="1">
        <f t="array" ref="Y28">_xlfn.IFS(AND(Q28=1,COUNT($E$7:G28)&gt;hcpng),G28+D28,$A$7=1," ")</f>
        <v>215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130</v>
      </c>
      <c r="D29" s="15" cm="1">
        <f t="array" ref="D29">_xlfn.IFS(Q29&lt;&gt;1,"",Q29=1,TRUNC((HCPB-C29)*HCPPC))</f>
        <v>90</v>
      </c>
      <c r="E29" s="13">
        <v>119</v>
      </c>
      <c r="F29" s="13">
        <v>106</v>
      </c>
      <c r="G29" s="13">
        <v>136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361</v>
      </c>
      <c r="J29">
        <f t="shared" si="2"/>
        <v>120</v>
      </c>
      <c r="K29" cm="1">
        <f t="array" ref="K29">_xlfn.IFS(Q29&lt;&gt;1,"",Q29=1,I29+(3*D29))</f>
        <v>631</v>
      </c>
      <c r="L29" cm="1">
        <f t="array" ref="L29">_xlfn.IFS(Q29&lt;&gt;1,"",COUNT($E$7:G29)&lt;=hcpng,"",COUNT($E$7:G29)&gt;=hcpng,K29)</f>
        <v>631</v>
      </c>
      <c r="M29" cm="1">
        <f t="array" ref="M29">_xlfn.IFS(Q29=1,SUM($E$7:G29),Q29&lt;&gt;1,"")</f>
        <v>8585</v>
      </c>
      <c r="N29" cm="1">
        <f t="array" ref="N29">_xlfn.IFS(Q29=1,COUNT($E$7:G29),Q29&lt;&gt;1,"")</f>
        <v>66</v>
      </c>
      <c r="O29">
        <f>IF(Q29=1,ROUND(AVERAGE($E$7:G29),2),"")</f>
        <v>130.08000000000001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209</v>
      </c>
      <c r="X29" cm="1">
        <f t="array" ref="X29">_xlfn.IFS(AND(Q29=1,COUNT($E$7:G29)&gt;hcpng),F29+D29,$A$7=1," ")</f>
        <v>196</v>
      </c>
      <c r="Y29" cm="1">
        <f t="array" ref="Y29">_xlfn.IFS(AND(Q29=1,COUNT($E$7:G29)&gt;hcpng),G29+D29,$A$7=1," ")</f>
        <v>226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130</v>
      </c>
      <c r="D30" s="15" cm="1">
        <f t="array" ref="D30">_xlfn.IFS(Q30&lt;&gt;1,"",Q30=1,TRUNC((HCPB-C30)*HCPPC))</f>
        <v>90</v>
      </c>
      <c r="E30" s="13">
        <v>127</v>
      </c>
      <c r="F30" s="13">
        <v>130</v>
      </c>
      <c r="G30" s="13">
        <v>140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397</v>
      </c>
      <c r="J30">
        <f t="shared" si="2"/>
        <v>132</v>
      </c>
      <c r="K30" cm="1">
        <f t="array" ref="K30">_xlfn.IFS(Q30&lt;&gt;1,"",Q30=1,I30+(3*D30))</f>
        <v>667</v>
      </c>
      <c r="L30" cm="1">
        <f t="array" ref="L30">_xlfn.IFS(Q30&lt;&gt;1,"",COUNT($E$7:G30)&lt;=hcpng,"",COUNT($E$7:G30)&gt;=hcpng,K30)</f>
        <v>667</v>
      </c>
      <c r="M30" cm="1">
        <f t="array" ref="M30">_xlfn.IFS(Q30=1,SUM($E$7:G30),Q30&lt;&gt;1,"")</f>
        <v>8982</v>
      </c>
      <c r="N30" cm="1">
        <f t="array" ref="N30">_xlfn.IFS(Q30=1,COUNT($E$7:G30),Q30&lt;&gt;1,"")</f>
        <v>69</v>
      </c>
      <c r="O30">
        <f>IF(Q30=1,ROUND(AVERAGE($E$7:G30),2),"")</f>
        <v>130.16999999999999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217</v>
      </c>
      <c r="X30" cm="1">
        <f t="array" ref="X30">_xlfn.IFS(AND(Q30=1,COUNT($E$7:G30)&gt;hcpng),F30+D30,$A$7=1," ")</f>
        <v>220</v>
      </c>
      <c r="Y30" cm="1">
        <f t="array" ref="Y30">_xlfn.IFS(AND(Q30=1,COUNT($E$7:G30)&gt;hcpng),G30+D30,$A$7=1," ")</f>
        <v>230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130</v>
      </c>
      <c r="D31" s="15" cm="1">
        <f t="array" ref="D31">_xlfn.IFS(Q31&lt;&gt;1,"",Q31=1,TRUNC((HCPB-C31)*HCPPC))</f>
        <v>90</v>
      </c>
      <c r="E31" s="13">
        <v>95</v>
      </c>
      <c r="F31" s="13">
        <v>130</v>
      </c>
      <c r="G31" s="13">
        <v>144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369</v>
      </c>
      <c r="J31">
        <f t="shared" si="2"/>
        <v>123</v>
      </c>
      <c r="K31" cm="1">
        <f t="array" ref="K31">_xlfn.IFS(Q31&lt;&gt;1,"",Q31=1,I31+(3*D31))</f>
        <v>639</v>
      </c>
      <c r="L31" cm="1">
        <f t="array" ref="L31">_xlfn.IFS(Q31&lt;&gt;1,"",COUNT($E$7:G31)&lt;=hcpng,"",COUNT($E$7:G31)&gt;=hcpng,K31)</f>
        <v>639</v>
      </c>
      <c r="M31" cm="1">
        <f t="array" ref="M31">_xlfn.IFS(Q31=1,SUM($E$7:G31),Q31&lt;&gt;1,"")</f>
        <v>9351</v>
      </c>
      <c r="N31" cm="1">
        <f t="array" ref="N31">_xlfn.IFS(Q31=1,COUNT($E$7:G31),Q31&lt;&gt;1,"")</f>
        <v>72</v>
      </c>
      <c r="O31">
        <f>IF(Q31=1,ROUND(AVERAGE($E$7:G31),2),"")</f>
        <v>129.88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185</v>
      </c>
      <c r="X31" cm="1">
        <f t="array" ref="X31">_xlfn.IFS(AND(Q31=1,COUNT($E$7:G31)&gt;hcpng),F31+D31,$A$7=1," ")</f>
        <v>220</v>
      </c>
      <c r="Y31" cm="1">
        <f t="array" ref="Y31">_xlfn.IFS(AND(Q31=1,COUNT($E$7:G31)&gt;hcpng),G31+D31,$A$7=1," ")</f>
        <v>234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129</v>
      </c>
      <c r="D32" s="15" cm="1">
        <f t="array" ref="D32">_xlfn.IFS(Q32&lt;&gt;1,"",Q32=1,TRUNC((HCPB-C32)*HCPPC))</f>
        <v>90</v>
      </c>
      <c r="E32" s="13">
        <v>128</v>
      </c>
      <c r="F32" s="13">
        <v>118</v>
      </c>
      <c r="G32" s="13">
        <v>152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398</v>
      </c>
      <c r="J32">
        <f t="shared" si="2"/>
        <v>132</v>
      </c>
      <c r="K32" cm="1">
        <f t="array" ref="K32">_xlfn.IFS(Q32&lt;&gt;1,"",Q32=1,I32+(3*D32))</f>
        <v>668</v>
      </c>
      <c r="L32" cm="1">
        <f t="array" ref="L32">_xlfn.IFS(Q32&lt;&gt;1,"",COUNT($E$7:G32)&lt;=hcpng,"",COUNT($E$7:G32)&gt;=hcpng,K32)</f>
        <v>668</v>
      </c>
      <c r="M32" cm="1">
        <f t="array" ref="M32">_xlfn.IFS(Q32=1,SUM($E$7:G32),Q32&lt;&gt;1,"")</f>
        <v>9749</v>
      </c>
      <c r="N32" cm="1">
        <f t="array" ref="N32">_xlfn.IFS(Q32=1,COUNT($E$7:G32),Q32&lt;&gt;1,"")</f>
        <v>75</v>
      </c>
      <c r="O32">
        <f>IF(Q32=1,ROUND(AVERAGE($E$7:G32),2),"")</f>
        <v>129.99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218</v>
      </c>
      <c r="X32" cm="1">
        <f t="array" ref="X32">_xlfn.IFS(AND(Q32=1,COUNT($E$7:G32)&gt;hcpng),F32+D32,$A$7=1," ")</f>
        <v>208</v>
      </c>
      <c r="Y32" cm="1">
        <f t="array" ref="Y32">_xlfn.IFS(AND(Q32=1,COUNT($E$7:G32)&gt;hcpng),G32+D32,$A$7=1," ")</f>
        <v>242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129</v>
      </c>
      <c r="D33" s="15" cm="1">
        <f t="array" ref="D33">_xlfn.IFS(Q33&lt;&gt;1,"",Q33=1,TRUNC((HCPB-C33)*HCPPC))</f>
        <v>90</v>
      </c>
      <c r="E33" s="13">
        <v>97</v>
      </c>
      <c r="F33" s="13">
        <v>108</v>
      </c>
      <c r="G33" s="13">
        <v>115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320</v>
      </c>
      <c r="J33">
        <f t="shared" si="2"/>
        <v>106</v>
      </c>
      <c r="K33" cm="1">
        <f t="array" ref="K33">_xlfn.IFS(Q33&lt;&gt;1,"",Q33=1,I33+(3*D33))</f>
        <v>590</v>
      </c>
      <c r="L33" cm="1">
        <f t="array" ref="L33">_xlfn.IFS(Q33&lt;&gt;1,"",COUNT($E$7:G33)&lt;=hcpng,"",COUNT($E$7:G33)&gt;=hcpng,K33)</f>
        <v>590</v>
      </c>
      <c r="M33" cm="1">
        <f t="array" ref="M33">_xlfn.IFS(Q33=1,SUM($E$7:G33),Q33&lt;&gt;1,"")</f>
        <v>10069</v>
      </c>
      <c r="N33" cm="1">
        <f t="array" ref="N33">_xlfn.IFS(Q33=1,COUNT($E$7:G33),Q33&lt;&gt;1,"")</f>
        <v>78</v>
      </c>
      <c r="O33">
        <f>IF(Q33=1,ROUND(AVERAGE($E$7:G33),2),"")</f>
        <v>129.09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187</v>
      </c>
      <c r="X33" cm="1">
        <f t="array" ref="X33">_xlfn.IFS(AND(Q33=1,COUNT($E$7:G33)&gt;hcpng),F33+D33,$A$7=1," ")</f>
        <v>198</v>
      </c>
      <c r="Y33" cm="1">
        <f t="array" ref="Y33">_xlfn.IFS(AND(Q33=1,COUNT($E$7:G33)&gt;hcpng),G33+D33,$A$7=1," ")</f>
        <v>205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129</v>
      </c>
      <c r="D34" s="15" cm="1">
        <f t="array" ref="D34">_xlfn.IFS(Q34&lt;&gt;1,"",Q34=1,TRUNC((HCPB-C34)*HCPPC))</f>
        <v>90</v>
      </c>
      <c r="E34" s="13">
        <v>137</v>
      </c>
      <c r="F34" s="13">
        <v>115</v>
      </c>
      <c r="G34" s="13">
        <v>157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409</v>
      </c>
      <c r="J34">
        <f t="shared" si="2"/>
        <v>136</v>
      </c>
      <c r="K34" cm="1">
        <f t="array" ref="K34">_xlfn.IFS(Q34&lt;&gt;1,"",Q34=1,I34+(3*D34))</f>
        <v>679</v>
      </c>
      <c r="L34" cm="1">
        <f t="array" ref="L34">_xlfn.IFS(Q34&lt;&gt;1,"",COUNT($E$7:G34)&lt;=hcpng,"",COUNT($E$7:G34)&gt;=hcpng,K34)</f>
        <v>679</v>
      </c>
      <c r="M34" cm="1">
        <f t="array" ref="M34">_xlfn.IFS(Q34=1,SUM($E$7:G34),Q34&lt;&gt;1,"")</f>
        <v>10478</v>
      </c>
      <c r="N34" cm="1">
        <f t="array" ref="N34">_xlfn.IFS(Q34=1,COUNT($E$7:G34),Q34&lt;&gt;1,"")</f>
        <v>81</v>
      </c>
      <c r="O34">
        <f>IF(Q34=1,ROUND(AVERAGE($E$7:G34),2),"")</f>
        <v>129.36000000000001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227</v>
      </c>
      <c r="X34" cm="1">
        <f t="array" ref="X34">_xlfn.IFS(AND(Q34=1,COUNT($E$7:G34)&gt;hcpng),F34+D34,$A$7=1," ")</f>
        <v>205</v>
      </c>
      <c r="Y34" cm="1">
        <f t="array" ref="Y34">_xlfn.IFS(AND(Q34=1,COUNT($E$7:G34)&gt;hcpng),G34+D34,$A$7=1," ")</f>
        <v>247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129</v>
      </c>
      <c r="D35" s="15" cm="1">
        <f t="array" ref="D35">_xlfn.IFS(Q35&lt;&gt;1,"",Q35=1,TRUNC((HCPB-C35)*HCPPC))</f>
        <v>90</v>
      </c>
      <c r="E35" s="13">
        <v>148</v>
      </c>
      <c r="F35" s="13">
        <v>156</v>
      </c>
      <c r="G35" s="13">
        <v>138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>#</v>
      </c>
      <c r="I35">
        <f t="shared" si="1"/>
        <v>442</v>
      </c>
      <c r="J35">
        <f t="shared" si="2"/>
        <v>147</v>
      </c>
      <c r="K35" cm="1">
        <f t="array" ref="K35">_xlfn.IFS(Q35&lt;&gt;1,"",Q35=1,I35+(3*D35))</f>
        <v>712</v>
      </c>
      <c r="L35" cm="1">
        <f t="array" ref="L35">_xlfn.IFS(Q35&lt;&gt;1,"",COUNT($E$7:G35)&lt;=hcpng,"",COUNT($E$7:G35)&gt;=hcpng,K35)</f>
        <v>712</v>
      </c>
      <c r="M35" cm="1">
        <f t="array" ref="M35">_xlfn.IFS(Q35=1,SUM($E$7:G35),Q35&lt;&gt;1,"")</f>
        <v>10920</v>
      </c>
      <c r="N35" cm="1">
        <f t="array" ref="N35">_xlfn.IFS(Q35=1,COUNT($E$7:G35),Q35&lt;&gt;1,"")</f>
        <v>84</v>
      </c>
      <c r="O35">
        <f>IF(Q35=1,ROUND(AVERAGE($E$7:G35),2),"")</f>
        <v>130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238</v>
      </c>
      <c r="X35" cm="1">
        <f t="array" ref="X35">_xlfn.IFS(AND(Q35=1,COUNT($E$7:G35)&gt;hcpng),F35+D35,$A$7=1," ")</f>
        <v>246</v>
      </c>
      <c r="Y35" cm="1">
        <f t="array" ref="Y35">_xlfn.IFS(AND(Q35=1,COUNT($E$7:G35)&gt;hcpng),G35+D35,$A$7=1," ")</f>
        <v>228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130</v>
      </c>
      <c r="D36" s="15" cm="1">
        <f t="array" ref="D36">_xlfn.IFS(Q36&lt;&gt;1,"",Q36=1,TRUNC((HCPB-C36)*HCPPC))</f>
        <v>90</v>
      </c>
      <c r="E36" s="13">
        <v>108</v>
      </c>
      <c r="F36" s="13">
        <v>133</v>
      </c>
      <c r="G36" s="13">
        <v>110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351</v>
      </c>
      <c r="J36">
        <f t="shared" si="2"/>
        <v>117</v>
      </c>
      <c r="K36" cm="1">
        <f t="array" ref="K36">_xlfn.IFS(Q36&lt;&gt;1,"",Q36=1,I36+(3*D36))</f>
        <v>621</v>
      </c>
      <c r="L36" cm="1">
        <f t="array" ref="L36">_xlfn.IFS(Q36&lt;&gt;1,"",COUNT($E$7:G36)&lt;=hcpng,"",COUNT($E$7:G36)&gt;=hcpng,K36)</f>
        <v>621</v>
      </c>
      <c r="M36" cm="1">
        <f t="array" ref="M36">_xlfn.IFS(Q36=1,SUM($E$7:G36),Q36&lt;&gt;1,"")</f>
        <v>11271</v>
      </c>
      <c r="N36" cm="1">
        <f t="array" ref="N36">_xlfn.IFS(Q36=1,COUNT($E$7:G36),Q36&lt;&gt;1,"")</f>
        <v>87</v>
      </c>
      <c r="O36">
        <f>IF(Q36=1,ROUND(AVERAGE($E$7:G36),2),"")</f>
        <v>129.55000000000001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198</v>
      </c>
      <c r="X36" cm="1">
        <f t="array" ref="X36">_xlfn.IFS(AND(Q36=1,COUNT($E$7:G36)&gt;hcpng),F36+D36,$A$7=1," ")</f>
        <v>223</v>
      </c>
      <c r="Y36" cm="1">
        <f t="array" ref="Y36">_xlfn.IFS(AND(Q36=1,COUNT($E$7:G36)&gt;hcpng),G36+D36,$A$7=1," ")</f>
        <v>200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125.28</v>
      </c>
      <c r="F37" s="17">
        <f>IF(COUNT(F7:F36)&gt;=1,ROUND(SUM(F7:F36)/COUNT(F7:F36),2),"")</f>
        <v>131.83000000000001</v>
      </c>
      <c r="G37" s="17">
        <f>IF(COUNT(G7:G36)&gt;=1,ROUND(SUM(G7:G36)/COUNT(G7:G36),2),"")</f>
        <v>131.55000000000001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>X</v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>X</v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>X</v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49" priority="2">
      <formula>MOD(ROW(),2)=0</formula>
    </cfRule>
  </conditionalFormatting>
  <conditionalFormatting sqref="E7:G36">
    <cfRule type="expression" dxfId="48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462D5-57CE-4981-9934-9013A047F6B0}">
  <dimension ref="A1:AB73"/>
  <sheetViews>
    <sheetView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4"/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0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0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0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5" t="str" cm="1">
        <f t="array" ref="D7">_xlfn.IFS(Q7&lt;&gt;1,"",Q7=1,TRUNC((HCPB-C7)*HCPPC))</f>
        <v/>
      </c>
      <c r="E7" s="13"/>
      <c r="F7" s="13"/>
      <c r="G7" s="13"/>
      <c r="H7" s="16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cm="1">
        <f t="array" ref="S7">_xlfn.IFS(E7=$X$5,E7,F7=$X$5,F7,G7=$X$5,G7,$A$7=1,"")</f>
        <v>0</v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5" t="str" cm="1">
        <f t="array" ref="D8">_xlfn.IFS(Q8&lt;&gt;1,"",Q8=1,TRUNC((HCPB-C8)*HCPPC))</f>
        <v/>
      </c>
      <c r="E8" s="13"/>
      <c r="F8" s="13"/>
      <c r="G8" s="13"/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1">IF(Q8=1,SUM(E8:G8),"")</f>
        <v/>
      </c>
      <c r="J8" t="str">
        <f t="shared" ref="J8:J36" si="2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" si="3">IF(MAX(E8:G8)&lt;1,"",1)</f>
        <v/>
      </c>
      <c r="R8" t="str">
        <f t="shared" ref="R8:R36" si="4">IF(I8=$X$4,I8,"")</f>
        <v/>
      </c>
      <c r="S8" cm="1">
        <f t="array" ref="S8">_xlfn.IFS(E8=$X$5,E8,F8=$X$5,F8,G8=$X$5,G8,$A$7=1,"")</f>
        <v>0</v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0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5" t="str" cm="1">
        <f t="array" ref="D9">_xlfn.IFS(Q9&lt;&gt;1,"",Q9=1,TRUNC((HCPB-C9)*HCPPC))</f>
        <v/>
      </c>
      <c r="E9" s="13"/>
      <c r="F9" s="13"/>
      <c r="G9" s="13"/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1"/>
        <v/>
      </c>
      <c r="J9" t="str">
        <f t="shared" si="2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>IF(MAX(E9:G9)&lt;1,"",1)</f>
        <v/>
      </c>
      <c r="R9" t="str">
        <f t="shared" si="4"/>
        <v/>
      </c>
      <c r="S9" cm="1">
        <f t="array" ref="S9">_xlfn.IFS(E9=$X$5,E9,F9=$X$5,F9,G9=$X$5,G9,$A$7=1,"")</f>
        <v>0</v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0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cm="1">
        <f t="array" ref="S10">_xlfn.IFS(E10=$X$5,E10,F10=$X$5,F10,G10=$X$5,G10,$A$7=1,"")</f>
        <v>0</v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5" t="str" cm="1">
        <f t="array" ref="D11">_xlfn.IFS(Q11&lt;&gt;1,"",Q11=1,TRUNC((HCPB-C11)*HCPPC))</f>
        <v/>
      </c>
      <c r="E11" s="13"/>
      <c r="F11" s="13"/>
      <c r="G11" s="13"/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1"/>
        <v/>
      </c>
      <c r="J11" t="str">
        <f t="shared" si="2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7"/>
        <v/>
      </c>
      <c r="R11" t="str">
        <f t="shared" si="4"/>
        <v/>
      </c>
      <c r="S11" cm="1">
        <f t="array" ref="S11">_xlfn.IFS(E11=$X$5,E11,F11=$X$5,F11,G11=$X$5,G11,$A$7=1,"")</f>
        <v>0</v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0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5" t="str" cm="1">
        <f t="array" ref="D12">_xlfn.IFS(Q12&lt;&gt;1,"",Q12=1,TRUNC((HCPB-C12)*HCPPC))</f>
        <v/>
      </c>
      <c r="E12" s="13"/>
      <c r="F12" s="13"/>
      <c r="G12" s="13"/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1"/>
        <v/>
      </c>
      <c r="J12" t="str">
        <f t="shared" si="2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7"/>
        <v/>
      </c>
      <c r="R12" t="str">
        <f t="shared" si="4"/>
        <v/>
      </c>
      <c r="S12" cm="1">
        <f t="array" ref="S12">_xlfn.IFS(E12=$X$5,E12,F12=$X$5,F12,G12=$X$5,G12,$A$7=1,"")</f>
        <v>0</v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0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5" t="str" cm="1">
        <f t="array" ref="D13">_xlfn.IFS(Q13&lt;&gt;1,"",Q13=1,TRUNC((HCPB-C13)*HCPPC))</f>
        <v/>
      </c>
      <c r="E13" s="13"/>
      <c r="F13" s="13"/>
      <c r="G13" s="13"/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1"/>
        <v/>
      </c>
      <c r="J13" t="str">
        <f t="shared" si="2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7"/>
        <v/>
      </c>
      <c r="R13" t="str">
        <f t="shared" si="4"/>
        <v/>
      </c>
      <c r="S13" cm="1">
        <f t="array" ref="S13">_xlfn.IFS(E13=$X$5,E13,F13=$X$5,F13,G13=$X$5,G13,$A$7=1,"")</f>
        <v>0</v>
      </c>
      <c r="T13" t="str">
        <f t="shared" si="5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6"/>
        <v>0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cm="1">
        <f t="array" ref="S14">_xlfn.IFS(E14=$X$5,E14,F14=$X$5,F14,G14=$X$5,G14,$A$7=1,"")</f>
        <v>0</v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5" t="str" cm="1">
        <f t="array" ref="D15">_xlfn.IFS(Q15&lt;&gt;1,"",Q15=1,TRUNC((HCPB-C15)*HCPPC))</f>
        <v/>
      </c>
      <c r="E15" s="13"/>
      <c r="F15" s="13"/>
      <c r="G15" s="13"/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1"/>
        <v/>
      </c>
      <c r="J15" t="str">
        <f t="shared" si="2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7"/>
        <v/>
      </c>
      <c r="R15" t="str">
        <f t="shared" si="4"/>
        <v/>
      </c>
      <c r="S15" cm="1">
        <f t="array" ref="S15">_xlfn.IFS(E15=$X$5,E15,F15=$X$5,F15,G15=$X$5,G15,$A$7=1,"")</f>
        <v>0</v>
      </c>
      <c r="T15" t="str">
        <f t="shared" si="5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6"/>
        <v>0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5" t="str" cm="1">
        <f t="array" ref="D16">_xlfn.IFS(Q16&lt;&gt;1,"",Q16=1,TRUNC((HCPB-C16)*HCPPC))</f>
        <v/>
      </c>
      <c r="E16" s="13"/>
      <c r="F16" s="13"/>
      <c r="G16" s="13"/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1"/>
        <v/>
      </c>
      <c r="J16" t="str">
        <f t="shared" si="2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7"/>
        <v/>
      </c>
      <c r="R16" t="str">
        <f t="shared" si="4"/>
        <v/>
      </c>
      <c r="S16" cm="1">
        <f t="array" ref="S16">_xlfn.IFS(E16=$X$5,E16,F16=$X$5,F16,G16=$X$5,G16,$A$7=1,"")</f>
        <v>0</v>
      </c>
      <c r="T16" t="str">
        <f t="shared" si="5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6"/>
        <v>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5" t="str" cm="1">
        <f t="array" ref="D17">_xlfn.IFS(Q17&lt;&gt;1,"",Q17=1,TRUNC((HCPB-C17)*HCPPC))</f>
        <v/>
      </c>
      <c r="E17" s="13"/>
      <c r="F17" s="13"/>
      <c r="G17" s="13"/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1"/>
        <v/>
      </c>
      <c r="J17" t="str">
        <f t="shared" si="2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7"/>
        <v/>
      </c>
      <c r="R17" t="str">
        <f t="shared" si="4"/>
        <v/>
      </c>
      <c r="S17" cm="1">
        <f t="array" ref="S17">_xlfn.IFS(E17=$X$5,E17,F17=$X$5,F17,G17=$X$5,G17,$A$7=1,"")</f>
        <v>0</v>
      </c>
      <c r="T17" t="str">
        <f t="shared" si="5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6"/>
        <v>0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5" t="str" cm="1">
        <f t="array" ref="D18">_xlfn.IFS(Q18&lt;&gt;1,"",Q18=1,TRUNC((HCPB-C18)*HCPPC))</f>
        <v/>
      </c>
      <c r="E18" s="13"/>
      <c r="F18" s="13"/>
      <c r="G18" s="13"/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1"/>
        <v/>
      </c>
      <c r="J18" t="str">
        <f t="shared" si="2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7"/>
        <v/>
      </c>
      <c r="R18" t="str">
        <f t="shared" si="4"/>
        <v/>
      </c>
      <c r="S18" cm="1">
        <f t="array" ref="S18">_xlfn.IFS(E18=$X$5,E18,F18=$X$5,F18,G18=$X$5,G18,$A$7=1,"")</f>
        <v>0</v>
      </c>
      <c r="T18" t="str">
        <f t="shared" si="5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6"/>
        <v>0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5" t="str" cm="1">
        <f t="array" ref="D19">_xlfn.IFS(Q19&lt;&gt;1,"",Q19=1,TRUNC((HCPB-C19)*HCPPC))</f>
        <v/>
      </c>
      <c r="E19" s="13"/>
      <c r="F19" s="13"/>
      <c r="G19" s="13"/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1"/>
        <v/>
      </c>
      <c r="J19" t="str">
        <f t="shared" si="2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7"/>
        <v/>
      </c>
      <c r="R19" t="str">
        <f t="shared" si="4"/>
        <v/>
      </c>
      <c r="S19" cm="1">
        <f t="array" ref="S19">_xlfn.IFS(E19=$X$5,E19,F19=$X$5,F19,G19=$X$5,G19,$A$7=1,"")</f>
        <v>0</v>
      </c>
      <c r="T19" t="str">
        <f t="shared" si="5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6"/>
        <v>0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5" t="str" cm="1">
        <f t="array" ref="D20">_xlfn.IFS(Q20&lt;&gt;1,"",Q20=1,TRUNC((HCPB-C20)*HCPPC))</f>
        <v/>
      </c>
      <c r="E20" s="13"/>
      <c r="F20" s="13"/>
      <c r="G20" s="13"/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1"/>
        <v/>
      </c>
      <c r="J20" t="str">
        <f t="shared" si="2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7"/>
        <v/>
      </c>
      <c r="R20" t="str">
        <f t="shared" si="4"/>
        <v/>
      </c>
      <c r="S20" cm="1">
        <f t="array" ref="S20">_xlfn.IFS(E20=$X$5,E20,F20=$X$5,F20,G20=$X$5,G20,$A$7=1,"")</f>
        <v>0</v>
      </c>
      <c r="T20" t="str">
        <f t="shared" si="5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6"/>
        <v>0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5" t="str" cm="1">
        <f t="array" ref="D21">_xlfn.IFS(Q21&lt;&gt;1,"",Q21=1,TRUNC((HCPB-C21)*HCPPC))</f>
        <v/>
      </c>
      <c r="E21" s="13"/>
      <c r="F21" s="13"/>
      <c r="G21" s="13"/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1"/>
        <v/>
      </c>
      <c r="J21" t="str">
        <f t="shared" si="2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7"/>
        <v/>
      </c>
      <c r="R21" t="str">
        <f t="shared" si="4"/>
        <v/>
      </c>
      <c r="S21" cm="1">
        <f t="array" ref="S21">_xlfn.IFS(E21=$X$5,E21,F21=$X$5,F21,G21=$X$5,G21,$A$7=1,"")</f>
        <v>0</v>
      </c>
      <c r="T21" t="str">
        <f t="shared" si="5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6"/>
        <v>0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5" t="str" cm="1">
        <f t="array" ref="D22">_xlfn.IFS(Q22&lt;&gt;1,"",Q22=1,TRUNC((HCPB-C22)*HCPPC))</f>
        <v/>
      </c>
      <c r="E22" s="13"/>
      <c r="F22" s="13"/>
      <c r="G22" s="13"/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1"/>
        <v/>
      </c>
      <c r="J22" t="str">
        <f t="shared" si="2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7"/>
        <v/>
      </c>
      <c r="R22" t="str">
        <f t="shared" si="4"/>
        <v/>
      </c>
      <c r="S22" cm="1">
        <f t="array" ref="S22">_xlfn.IFS(E22=$X$5,E22,F22=$X$5,F22,G22=$X$5,G22,$A$7=1,"")</f>
        <v>0</v>
      </c>
      <c r="T22" t="str">
        <f t="shared" si="5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6"/>
        <v>0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5" t="str" cm="1">
        <f t="array" ref="D23">_xlfn.IFS(Q23&lt;&gt;1,"",Q23=1,TRUNC((HCPB-C23)*HCPPC))</f>
        <v/>
      </c>
      <c r="E23" s="13"/>
      <c r="F23" s="13"/>
      <c r="G23" s="13"/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1"/>
        <v/>
      </c>
      <c r="J23" t="str">
        <f t="shared" si="2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7"/>
        <v/>
      </c>
      <c r="R23" t="str">
        <f t="shared" si="4"/>
        <v/>
      </c>
      <c r="S23" cm="1">
        <f t="array" ref="S23">_xlfn.IFS(E23=$X$5,E23,F23=$X$5,F23,G23=$X$5,G23,$A$7=1,"")</f>
        <v>0</v>
      </c>
      <c r="T23" t="str">
        <f t="shared" si="5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6"/>
        <v>0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cm="1">
        <f t="array" ref="S24">_xlfn.IFS(E24=$X$5,E24,F24=$X$5,F24,G24=$X$5,G24,$A$7=1,"")</f>
        <v>0</v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5" t="str" cm="1">
        <f t="array" ref="D25">_xlfn.IFS(Q25&lt;&gt;1,"",Q25=1,TRUNC((HCPB-C25)*HCPPC))</f>
        <v/>
      </c>
      <c r="E25" s="13"/>
      <c r="F25" s="13"/>
      <c r="G25" s="13"/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1"/>
        <v/>
      </c>
      <c r="J25" t="str">
        <f t="shared" si="2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7"/>
        <v/>
      </c>
      <c r="R25" t="str">
        <f t="shared" si="4"/>
        <v/>
      </c>
      <c r="S25" cm="1">
        <f t="array" ref="S25">_xlfn.IFS(E25=$X$5,E25,F25=$X$5,F25,G25=$X$5,G25,$A$7=1,"")</f>
        <v>0</v>
      </c>
      <c r="T25" t="str">
        <f t="shared" si="5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6"/>
        <v>0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5" t="str" cm="1">
        <f t="array" ref="D26">_xlfn.IFS(Q26&lt;&gt;1,"",Q26=1,TRUNC((HCPB-C26)*HCPPC))</f>
        <v/>
      </c>
      <c r="E26" s="13"/>
      <c r="F26" s="13"/>
      <c r="G26" s="13"/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1"/>
        <v/>
      </c>
      <c r="J26" t="str">
        <f t="shared" si="2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7"/>
        <v/>
      </c>
      <c r="R26" t="str">
        <f t="shared" si="4"/>
        <v/>
      </c>
      <c r="S26" cm="1">
        <f t="array" ref="S26">_xlfn.IFS(E26=$X$5,E26,F26=$X$5,F26,G26=$X$5,G26,$A$7=1,"")</f>
        <v>0</v>
      </c>
      <c r="T26" t="str">
        <f t="shared" si="5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6"/>
        <v>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5" t="str" cm="1">
        <f t="array" ref="D27">_xlfn.IFS(Q27&lt;&gt;1,"",Q27=1,TRUNC((HCPB-C27)*HCPPC))</f>
        <v/>
      </c>
      <c r="E27" s="13"/>
      <c r="F27" s="13"/>
      <c r="G27" s="13"/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1"/>
        <v/>
      </c>
      <c r="J27" t="str">
        <f t="shared" si="2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7"/>
        <v/>
      </c>
      <c r="R27" t="str">
        <f t="shared" si="4"/>
        <v/>
      </c>
      <c r="S27" cm="1">
        <f t="array" ref="S27">_xlfn.IFS(E27=$X$5,E27,F27=$X$5,F27,G27=$X$5,G27,$A$7=1,"")</f>
        <v>0</v>
      </c>
      <c r="T27" t="str">
        <f t="shared" si="5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6"/>
        <v>0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5" t="str" cm="1">
        <f t="array" ref="D28">_xlfn.IFS(Q28&lt;&gt;1,"",Q28=1,TRUNC((HCPB-C28)*HCPPC))</f>
        <v/>
      </c>
      <c r="E28" s="13"/>
      <c r="F28" s="13"/>
      <c r="G28" s="13"/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1"/>
        <v/>
      </c>
      <c r="J28" t="str">
        <f t="shared" si="2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7"/>
        <v/>
      </c>
      <c r="R28" t="str">
        <f t="shared" si="4"/>
        <v/>
      </c>
      <c r="S28" cm="1">
        <f t="array" ref="S28">_xlfn.IFS(E28=$X$5,E28,F28=$X$5,F28,G28=$X$5,G28,$A$7=1,"")</f>
        <v>0</v>
      </c>
      <c r="T28" t="str">
        <f t="shared" si="5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6"/>
        <v>0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5" t="str" cm="1">
        <f t="array" ref="D29">_xlfn.IFS(Q29&lt;&gt;1,"",Q29=1,TRUNC((HCPB-C29)*HCPPC))</f>
        <v/>
      </c>
      <c r="E29" s="13"/>
      <c r="F29" s="13"/>
      <c r="G29" s="13"/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1"/>
        <v/>
      </c>
      <c r="J29" t="str">
        <f t="shared" si="2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7"/>
        <v/>
      </c>
      <c r="R29" t="str">
        <f t="shared" si="4"/>
        <v/>
      </c>
      <c r="S29" cm="1">
        <f t="array" ref="S29">_xlfn.IFS(E29=$X$5,E29,F29=$X$5,F29,G29=$X$5,G29,$A$7=1,"")</f>
        <v>0</v>
      </c>
      <c r="T29" t="str">
        <f t="shared" si="5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6"/>
        <v>0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5" t="str" cm="1">
        <f t="array" ref="D30">_xlfn.IFS(Q30&lt;&gt;1,"",Q30=1,TRUNC((HCPB-C30)*HCPPC))</f>
        <v/>
      </c>
      <c r="E30" s="13"/>
      <c r="F30" s="13"/>
      <c r="G30" s="13"/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1"/>
        <v/>
      </c>
      <c r="J30" t="str">
        <f t="shared" si="2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7"/>
        <v/>
      </c>
      <c r="R30" t="str">
        <f t="shared" si="4"/>
        <v/>
      </c>
      <c r="S30" cm="1">
        <f t="array" ref="S30">_xlfn.IFS(E30=$X$5,E30,F30=$X$5,F30,G30=$X$5,G30,$A$7=1,"")</f>
        <v>0</v>
      </c>
      <c r="T30" t="str">
        <f t="shared" si="5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6"/>
        <v>0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5" t="str" cm="1">
        <f t="array" ref="D31">_xlfn.IFS(Q31&lt;&gt;1,"",Q31=1,TRUNC((HCPB-C31)*HCPPC))</f>
        <v/>
      </c>
      <c r="E31" s="13"/>
      <c r="F31" s="13"/>
      <c r="G31" s="13"/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1"/>
        <v/>
      </c>
      <c r="J31" t="str">
        <f t="shared" si="2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7"/>
        <v/>
      </c>
      <c r="R31" t="str">
        <f t="shared" si="4"/>
        <v/>
      </c>
      <c r="S31" cm="1">
        <f t="array" ref="S31">_xlfn.IFS(E31=$X$5,E31,F31=$X$5,F31,G31=$X$5,G31,$A$7=1,"")</f>
        <v>0</v>
      </c>
      <c r="T31" t="str">
        <f t="shared" si="5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6"/>
        <v>0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cm="1">
        <f t="array" ref="S32">_xlfn.IFS(E32=$X$5,E32,F32=$X$5,F32,G32=$X$5,G32,$A$7=1,"")</f>
        <v>0</v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5" t="str" cm="1">
        <f t="array" ref="D33">_xlfn.IFS(Q33&lt;&gt;1,"",Q33=1,TRUNC((HCPB-C33)*HCPPC))</f>
        <v/>
      </c>
      <c r="E33" s="13"/>
      <c r="F33" s="13"/>
      <c r="G33" s="13"/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1"/>
        <v/>
      </c>
      <c r="J33" t="str">
        <f t="shared" si="2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7"/>
        <v/>
      </c>
      <c r="R33" t="str">
        <f t="shared" si="4"/>
        <v/>
      </c>
      <c r="S33" cm="1">
        <f t="array" ref="S33">_xlfn.IFS(E33=$X$5,E33,F33=$X$5,F33,G33=$X$5,G33,$A$7=1,"")</f>
        <v>0</v>
      </c>
      <c r="T33" t="str">
        <f t="shared" si="5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6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5" t="str" cm="1">
        <f t="array" ref="D34">_xlfn.IFS(Q34&lt;&gt;1,"",Q34=1,TRUNC((HCPB-C34)*HCPPC))</f>
        <v/>
      </c>
      <c r="E34" s="13"/>
      <c r="F34" s="13"/>
      <c r="G34" s="13"/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1"/>
        <v/>
      </c>
      <c r="J34" t="str">
        <f t="shared" si="2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7"/>
        <v/>
      </c>
      <c r="R34" t="str">
        <f t="shared" si="4"/>
        <v/>
      </c>
      <c r="S34" cm="1">
        <f t="array" ref="S34">_xlfn.IFS(E34=$X$5,E34,F34=$X$5,F34,G34=$X$5,G34,$A$7=1,"")</f>
        <v>0</v>
      </c>
      <c r="T34" t="str">
        <f t="shared" si="5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6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5" t="str" cm="1">
        <f t="array" ref="D35">_xlfn.IFS(Q35&lt;&gt;1,"",Q35=1,TRUNC((HCPB-C35)*HCPPC))</f>
        <v/>
      </c>
      <c r="E35" s="13"/>
      <c r="F35" s="13"/>
      <c r="G35" s="13"/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1"/>
        <v/>
      </c>
      <c r="J35" t="str">
        <f t="shared" si="2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7"/>
        <v/>
      </c>
      <c r="R35" t="str">
        <f t="shared" si="4"/>
        <v/>
      </c>
      <c r="S35" cm="1">
        <f t="array" ref="S35">_xlfn.IFS(E35=$X$5,E35,F35=$X$5,F35,G35=$X$5,G35,$A$7=1,"")</f>
        <v>0</v>
      </c>
      <c r="T35" t="str">
        <f t="shared" si="5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6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5" t="str" cm="1">
        <f t="array" ref="D36">_xlfn.IFS(Q36&lt;&gt;1,"",Q36=1,TRUNC((HCPB-C36)*HCPPC))</f>
        <v/>
      </c>
      <c r="E36" s="13"/>
      <c r="F36" s="13"/>
      <c r="G36" s="13"/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1"/>
        <v/>
      </c>
      <c r="J36" t="str">
        <f t="shared" si="2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7"/>
        <v/>
      </c>
      <c r="R36" t="str">
        <f t="shared" si="4"/>
        <v/>
      </c>
      <c r="S36" cm="1">
        <f t="array" ref="S36">_xlfn.IFS(E36=$X$5,E36,F36=$X$5,F36,G36=$X$5,G36,$A$7=1,"")</f>
        <v>0</v>
      </c>
      <c r="T36" t="str">
        <f t="shared" si="5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6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 t="str">
        <f>IF(COUNT(E7:E36)&gt;=1,ROUND(SUM(E7:E36)/COUNT(E7:E36),2),"")</f>
        <v/>
      </c>
      <c r="F37" s="69" t="str">
        <f>IF(COUNT(F7:F36)&gt;=1,ROUND(SUM(F7:F36)/COUNT(F7:F36),2),"")</f>
        <v/>
      </c>
      <c r="G37" s="69" t="str">
        <f>IF(COUNT(G7:G36)&gt;=1,ROUND(SUM(G7:G36)/COUNT(G7:G36),2),"")</f>
        <v/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37" priority="2">
      <formula>MOD(ROW(),2)=0</formula>
    </cfRule>
  </conditionalFormatting>
  <conditionalFormatting sqref="E7:G36">
    <cfRule type="expression" dxfId="136" priority="1">
      <formula>OR(AND($E7&gt;$C7,$F7&gt;$C7,$G7&gt;$C7,COUNT($E$7:$G7)&gt;12),AND($E7&gt;$C6,$F7&gt;$C6,$G7&gt;$C6,COUNT($E$7:$G7)&gt;12,$H6="#"))</formula>
    </cfRule>
  </conditionalFormatting>
  <pageMargins left="0.3" right="0.3" top="0.3" bottom="0.3" header="0.3" footer="0.3"/>
  <pageSetup fitToHeight="0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2057-AE25-4696-B676-90A452BE710B}">
  <sheetPr codeName="Sheet47"/>
  <dimension ref="A1:AB73"/>
  <sheetViews>
    <sheetView topLeftCell="A9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139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113</v>
      </c>
      <c r="C4" s="6"/>
      <c r="D4" s="6"/>
      <c r="E4" s="6"/>
      <c r="F4" s="6"/>
      <c r="G4" s="6"/>
      <c r="W4" s="3" t="s">
        <v>33</v>
      </c>
      <c r="X4">
        <f>MAX(I7:I36)</f>
        <v>386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163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266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113</v>
      </c>
      <c r="D7" s="15" cm="1">
        <f t="array" ref="D7">_xlfn.IFS(Q7&lt;&gt;1,"",Q7=1,TRUNC((HCPB-C7)*HCPPC))</f>
        <v>105</v>
      </c>
      <c r="E7" s="13">
        <v>109</v>
      </c>
      <c r="F7" s="13">
        <v>107</v>
      </c>
      <c r="G7" s="13">
        <v>141</v>
      </c>
      <c r="H7" s="16"/>
      <c r="I7">
        <f>IF(Q7=1,SUM(E7:G7),"")</f>
        <v>357</v>
      </c>
      <c r="J7">
        <f>IF(Q7=1,TRUNC(AVERAGE(E7:G7),0),"")</f>
        <v>119</v>
      </c>
      <c r="K7" cm="1">
        <f t="array" ref="K7">_xlfn.IFS(Q7&lt;&gt;1,"",Q7=1,I7+(3*D7))</f>
        <v>672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357</v>
      </c>
      <c r="N7" cm="1">
        <f t="array" ref="N7">_xlfn.IFS(Q7=1,COUNT($E$7:G7),Q7&lt;&gt;1,"")</f>
        <v>3</v>
      </c>
      <c r="O7">
        <f>IF(Q7=1,ROUND(AVERAGE($E$7:G7),2),"")</f>
        <v>119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113</v>
      </c>
      <c r="D8" s="15" cm="1">
        <f t="array" ref="D8">_xlfn.IFS(Q8&lt;&gt;1,"",Q8=1,TRUNC((HCPB-C8)*HCPPC))</f>
        <v>105</v>
      </c>
      <c r="E8" s="13">
        <v>121</v>
      </c>
      <c r="F8" s="13">
        <v>106</v>
      </c>
      <c r="G8" s="13">
        <v>132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359</v>
      </c>
      <c r="J8">
        <f t="shared" ref="J8:J36" si="2">IF(Q8=1,TRUNC(AVERAGE(E8:G8),0),"")</f>
        <v>119</v>
      </c>
      <c r="K8" cm="1">
        <f t="array" ref="K8">_xlfn.IFS(Q8&lt;&gt;1,"",Q8=1,I8+(3*D8))</f>
        <v>674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716</v>
      </c>
      <c r="N8" cm="1">
        <f t="array" ref="N8">_xlfn.IFS(Q8=1,COUNT($E$7:G8),Q8&lt;&gt;1,"")</f>
        <v>6</v>
      </c>
      <c r="O8">
        <f>IF(Q8=1,ROUND(AVERAGE($E$7:G8),2),"")</f>
        <v>119.33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113</v>
      </c>
      <c r="D9" s="15" cm="1">
        <f t="array" ref="D9">_xlfn.IFS(Q9&lt;&gt;1,"",Q9=1,TRUNC((HCPB-C9)*HCPPC))</f>
        <v>105</v>
      </c>
      <c r="E9" s="13">
        <v>100</v>
      </c>
      <c r="F9" s="13">
        <v>137</v>
      </c>
      <c r="G9" s="13">
        <v>123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360</v>
      </c>
      <c r="J9">
        <f t="shared" si="2"/>
        <v>120</v>
      </c>
      <c r="K9" cm="1">
        <f t="array" ref="K9">_xlfn.IFS(Q9&lt;&gt;1,"",Q9=1,I9+(3*D9))</f>
        <v>675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1076</v>
      </c>
      <c r="N9" cm="1">
        <f t="array" ref="N9">_xlfn.IFS(Q9=1,COUNT($E$7:G9),Q9&lt;&gt;1,"")</f>
        <v>9</v>
      </c>
      <c r="O9">
        <f>IF(Q9=1,ROUND(AVERAGE($E$7:G9),2),"")</f>
        <v>119.56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119</v>
      </c>
      <c r="D11" s="15" cm="1">
        <f t="array" ref="D11">_xlfn.IFS(Q11&lt;&gt;1,"",Q11=1,TRUNC((HCPB-C11)*HCPPC))</f>
        <v>99</v>
      </c>
      <c r="E11" s="13">
        <v>124</v>
      </c>
      <c r="F11" s="13">
        <v>110</v>
      </c>
      <c r="G11" s="13">
        <v>107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341</v>
      </c>
      <c r="J11">
        <f t="shared" si="2"/>
        <v>113</v>
      </c>
      <c r="K11" cm="1">
        <f t="array" ref="K11">_xlfn.IFS(Q11&lt;&gt;1,"",Q11=1,I11+(3*D11))</f>
        <v>638</v>
      </c>
      <c r="L11" cm="1">
        <f t="array" ref="L11">_xlfn.IFS(Q11&lt;&gt;1,"",COUNT($E$7:G11)&lt;=hcpng,"",COUNT($E$7:G11)&gt;=hcpng,K11)</f>
        <v>638</v>
      </c>
      <c r="M11" cm="1">
        <f t="array" ref="M11">_xlfn.IFS(Q11=1,SUM($E$7:G11),Q11&lt;&gt;1,"")</f>
        <v>1417</v>
      </c>
      <c r="N11" cm="1">
        <f t="array" ref="N11">_xlfn.IFS(Q11=1,COUNT($E$7:G11),Q11&lt;&gt;1,"")</f>
        <v>12</v>
      </c>
      <c r="O11">
        <f>IF(Q11=1,ROUND(AVERAGE($E$7:G11),2),"")</f>
        <v>118.08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223</v>
      </c>
      <c r="X11" cm="1">
        <f t="array" ref="X11">_xlfn.IFS(AND(Q11=1,COUNT($E$7:G11)&gt;hcpng),F11+D11,$A$7=1," ")</f>
        <v>209</v>
      </c>
      <c r="Y11" cm="1">
        <f t="array" ref="Y11">_xlfn.IFS(AND(Q11=1,COUNT($E$7:G11)&gt;hcpng),G11+D11,$A$7=1," ")</f>
        <v>206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118</v>
      </c>
      <c r="D12" s="15" cm="1">
        <f t="array" ref="D12">_xlfn.IFS(Q12&lt;&gt;1,"",Q12=1,TRUNC((HCPB-C12)*HCPPC))</f>
        <v>100</v>
      </c>
      <c r="E12" s="13">
        <v>126</v>
      </c>
      <c r="F12" s="13">
        <v>103</v>
      </c>
      <c r="G12" s="13">
        <v>157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386</v>
      </c>
      <c r="J12">
        <f t="shared" si="2"/>
        <v>128</v>
      </c>
      <c r="K12" cm="1">
        <f t="array" ref="K12">_xlfn.IFS(Q12&lt;&gt;1,"",Q12=1,I12+(3*D12))</f>
        <v>686</v>
      </c>
      <c r="L12" cm="1">
        <f t="array" ref="L12">_xlfn.IFS(Q12&lt;&gt;1,"",COUNT($E$7:G12)&lt;=hcpng,"",COUNT($E$7:G12)&gt;=hcpng,K12)</f>
        <v>686</v>
      </c>
      <c r="M12" cm="1">
        <f t="array" ref="M12">_xlfn.IFS(Q12=1,SUM($E$7:G12),Q12&lt;&gt;1,"")</f>
        <v>1803</v>
      </c>
      <c r="N12" cm="1">
        <f t="array" ref="N12">_xlfn.IFS(Q12=1,COUNT($E$7:G12),Q12&lt;&gt;1,"")</f>
        <v>15</v>
      </c>
      <c r="O12">
        <f>IF(Q12=1,ROUND(AVERAGE($E$7:G12),2),"")</f>
        <v>120.2</v>
      </c>
      <c r="P12" t="str" cm="1">
        <f t="array" ref="P12">_xlfn.IFS(Q12&lt;&gt;1,"",SUM($Q$7:Q12)=1,1,SUM($Q$7:Q12)&lt;&gt;1,"")</f>
        <v/>
      </c>
      <c r="Q12">
        <f t="shared" si="7"/>
        <v>1</v>
      </c>
      <c r="R12">
        <f t="shared" si="4"/>
        <v>386</v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226</v>
      </c>
      <c r="X12" cm="1">
        <f t="array" ref="X12">_xlfn.IFS(AND(Q12=1,COUNT($E$7:G12)&gt;hcpng),F12+D12,$A$7=1," ")</f>
        <v>203</v>
      </c>
      <c r="Y12" cm="1">
        <f t="array" ref="Y12">_xlfn.IFS(AND(Q12=1,COUNT($E$7:G12)&gt;hcpng),G12+D12,$A$7=1," ")</f>
        <v>257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120</v>
      </c>
      <c r="D13" s="15" cm="1">
        <f t="array" ref="D13">_xlfn.IFS(Q13&lt;&gt;1,"",Q13=1,TRUNC((HCPB-C13)*HCPPC))</f>
        <v>99</v>
      </c>
      <c r="E13" s="13">
        <v>110</v>
      </c>
      <c r="F13" s="13">
        <v>111</v>
      </c>
      <c r="G13" s="13">
        <v>110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331</v>
      </c>
      <c r="J13">
        <f t="shared" si="2"/>
        <v>110</v>
      </c>
      <c r="K13" cm="1">
        <f t="array" ref="K13">_xlfn.IFS(Q13&lt;&gt;1,"",Q13=1,I13+(3*D13))</f>
        <v>628</v>
      </c>
      <c r="L13" cm="1">
        <f t="array" ref="L13">_xlfn.IFS(Q13&lt;&gt;1,"",COUNT($E$7:G13)&lt;=hcpng,"",COUNT($E$7:G13)&gt;=hcpng,K13)</f>
        <v>628</v>
      </c>
      <c r="M13" cm="1">
        <f t="array" ref="M13">_xlfn.IFS(Q13=1,SUM($E$7:G13),Q13&lt;&gt;1,"")</f>
        <v>2134</v>
      </c>
      <c r="N13" cm="1">
        <f t="array" ref="N13">_xlfn.IFS(Q13=1,COUNT($E$7:G13),Q13&lt;&gt;1,"")</f>
        <v>18</v>
      </c>
      <c r="O13">
        <f>IF(Q13=1,ROUND(AVERAGE($E$7:G13),2),"")</f>
        <v>118.56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209</v>
      </c>
      <c r="X13" cm="1">
        <f t="array" ref="X13">_xlfn.IFS(AND(Q13=1,COUNT($E$7:G13)&gt;hcpng),F13+D13,$A$7=1," ")</f>
        <v>210</v>
      </c>
      <c r="Y13" cm="1">
        <f t="array" ref="Y13">_xlfn.IFS(AND(Q13=1,COUNT($E$7:G13)&gt;hcpng),G13+D13,$A$7=1," ")</f>
        <v>209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118</v>
      </c>
      <c r="D15" s="15" cm="1">
        <f t="array" ref="D15">_xlfn.IFS(Q15&lt;&gt;1,"",Q15=1,TRUNC((HCPB-C15)*HCPPC))</f>
        <v>100</v>
      </c>
      <c r="E15" s="13">
        <v>100</v>
      </c>
      <c r="F15" s="13">
        <v>106</v>
      </c>
      <c r="G15" s="13">
        <v>92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298</v>
      </c>
      <c r="J15">
        <f t="shared" si="2"/>
        <v>99</v>
      </c>
      <c r="K15" cm="1">
        <f t="array" ref="K15">_xlfn.IFS(Q15&lt;&gt;1,"",Q15=1,I15+(3*D15))</f>
        <v>598</v>
      </c>
      <c r="L15" cm="1">
        <f t="array" ref="L15">_xlfn.IFS(Q15&lt;&gt;1,"",COUNT($E$7:G15)&lt;=hcpng,"",COUNT($E$7:G15)&gt;=hcpng,K15)</f>
        <v>598</v>
      </c>
      <c r="M15" cm="1">
        <f t="array" ref="M15">_xlfn.IFS(Q15=1,SUM($E$7:G15),Q15&lt;&gt;1,"")</f>
        <v>2432</v>
      </c>
      <c r="N15" cm="1">
        <f t="array" ref="N15">_xlfn.IFS(Q15=1,COUNT($E$7:G15),Q15&lt;&gt;1,"")</f>
        <v>21</v>
      </c>
      <c r="O15">
        <f>IF(Q15=1,ROUND(AVERAGE($E$7:G15),2),"")</f>
        <v>115.81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200</v>
      </c>
      <c r="X15" cm="1">
        <f t="array" ref="X15">_xlfn.IFS(AND(Q15=1,COUNT($E$7:G15)&gt;hcpng),F15+D15,$A$7=1," ")</f>
        <v>206</v>
      </c>
      <c r="Y15" cm="1">
        <f t="array" ref="Y15">_xlfn.IFS(AND(Q15=1,COUNT($E$7:G15)&gt;hcpng),G15+D15,$A$7=1," ")</f>
        <v>192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115</v>
      </c>
      <c r="D16" s="15" cm="1">
        <f t="array" ref="D16">_xlfn.IFS(Q16&lt;&gt;1,"",Q16=1,TRUNC((HCPB-C16)*HCPPC))</f>
        <v>103</v>
      </c>
      <c r="E16" s="13">
        <v>163</v>
      </c>
      <c r="F16" s="13">
        <v>119</v>
      </c>
      <c r="G16" s="13">
        <v>99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381</v>
      </c>
      <c r="J16">
        <f t="shared" si="2"/>
        <v>127</v>
      </c>
      <c r="K16" cm="1">
        <f t="array" ref="K16">_xlfn.IFS(Q16&lt;&gt;1,"",Q16=1,I16+(3*D16))</f>
        <v>690</v>
      </c>
      <c r="L16" cm="1">
        <f t="array" ref="L16">_xlfn.IFS(Q16&lt;&gt;1,"",COUNT($E$7:G16)&lt;=hcpng,"",COUNT($E$7:G16)&gt;=hcpng,K16)</f>
        <v>690</v>
      </c>
      <c r="M16" cm="1">
        <f t="array" ref="M16">_xlfn.IFS(Q16=1,SUM($E$7:G16),Q16&lt;&gt;1,"")</f>
        <v>2813</v>
      </c>
      <c r="N16" cm="1">
        <f t="array" ref="N16">_xlfn.IFS(Q16=1,COUNT($E$7:G16),Q16&lt;&gt;1,"")</f>
        <v>24</v>
      </c>
      <c r="O16">
        <f>IF(Q16=1,ROUND(AVERAGE($E$7:G16),2),"")</f>
        <v>117.21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cm="1">
        <f t="array" ref="S16">_xlfn.IFS(E16=$X$5,E16,F16=$X$5,F16,G16=$X$5,G16,$A$7=1,"")</f>
        <v>163</v>
      </c>
      <c r="T16">
        <f t="shared" si="5"/>
        <v>690</v>
      </c>
      <c r="U16" cm="1">
        <f t="array" ref="U16">_xlfn.IFS(W16=$X$6,W16,X16=$X$6,X16,Y16=$X$6,Y16,$A$7=1,"")</f>
        <v>266</v>
      </c>
      <c r="W16" cm="1">
        <f t="array" ref="W16">_xlfn.IFS(AND(Q16=1,COUNT($E$7:G16)&gt;hcpng),E16+D16,$A$7=1," ")</f>
        <v>266</v>
      </c>
      <c r="X16" cm="1">
        <f t="array" ref="X16">_xlfn.IFS(AND(Q16=1,COUNT($E$7:G16)&gt;hcpng),F16+D16,$A$7=1," ")</f>
        <v>222</v>
      </c>
      <c r="Y16" cm="1">
        <f t="array" ref="Y16">_xlfn.IFS(AND(Q16=1,COUNT($E$7:G16)&gt;hcpng),G16+D16,$A$7=1," ")</f>
        <v>202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117</v>
      </c>
      <c r="D17" s="15" cm="1">
        <f t="array" ref="D17">_xlfn.IFS(Q17&lt;&gt;1,"",Q17=1,TRUNC((HCPB-C17)*HCPPC))</f>
        <v>101</v>
      </c>
      <c r="E17" s="13">
        <v>118</v>
      </c>
      <c r="F17" s="13">
        <v>97</v>
      </c>
      <c r="G17" s="13">
        <v>142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357</v>
      </c>
      <c r="J17">
        <f t="shared" si="2"/>
        <v>119</v>
      </c>
      <c r="K17" cm="1">
        <f t="array" ref="K17">_xlfn.IFS(Q17&lt;&gt;1,"",Q17=1,I17+(3*D17))</f>
        <v>660</v>
      </c>
      <c r="L17" cm="1">
        <f t="array" ref="L17">_xlfn.IFS(Q17&lt;&gt;1,"",COUNT($E$7:G17)&lt;=hcpng,"",COUNT($E$7:G17)&gt;=hcpng,K17)</f>
        <v>660</v>
      </c>
      <c r="M17" cm="1">
        <f t="array" ref="M17">_xlfn.IFS(Q17=1,SUM($E$7:G17),Q17&lt;&gt;1,"")</f>
        <v>3170</v>
      </c>
      <c r="N17" cm="1">
        <f t="array" ref="N17">_xlfn.IFS(Q17=1,COUNT($E$7:G17),Q17&lt;&gt;1,"")</f>
        <v>27</v>
      </c>
      <c r="O17">
        <f>IF(Q17=1,ROUND(AVERAGE($E$7:G17),2),"")</f>
        <v>117.41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219</v>
      </c>
      <c r="X17" cm="1">
        <f t="array" ref="X17">_xlfn.IFS(AND(Q17=1,COUNT($E$7:G17)&gt;hcpng),F17+D17,$A$7=1," ")</f>
        <v>198</v>
      </c>
      <c r="Y17" cm="1">
        <f t="array" ref="Y17">_xlfn.IFS(AND(Q17=1,COUNT($E$7:G17)&gt;hcpng),G17+D17,$A$7=1," ")</f>
        <v>243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117</v>
      </c>
      <c r="D18" s="15" cm="1">
        <f t="array" ref="D18">_xlfn.IFS(Q18&lt;&gt;1,"",Q18=1,TRUNC((HCPB-C18)*HCPPC))</f>
        <v>101</v>
      </c>
      <c r="E18" s="13">
        <v>96</v>
      </c>
      <c r="F18" s="13">
        <v>120</v>
      </c>
      <c r="G18" s="13">
        <v>101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317</v>
      </c>
      <c r="J18">
        <f t="shared" si="2"/>
        <v>105</v>
      </c>
      <c r="K18" cm="1">
        <f t="array" ref="K18">_xlfn.IFS(Q18&lt;&gt;1,"",Q18=1,I18+(3*D18))</f>
        <v>620</v>
      </c>
      <c r="L18" cm="1">
        <f t="array" ref="L18">_xlfn.IFS(Q18&lt;&gt;1,"",COUNT($E$7:G18)&lt;=hcpng,"",COUNT($E$7:G18)&gt;=hcpng,K18)</f>
        <v>620</v>
      </c>
      <c r="M18" cm="1">
        <f t="array" ref="M18">_xlfn.IFS(Q18=1,SUM($E$7:G18),Q18&lt;&gt;1,"")</f>
        <v>3487</v>
      </c>
      <c r="N18" cm="1">
        <f t="array" ref="N18">_xlfn.IFS(Q18=1,COUNT($E$7:G18),Q18&lt;&gt;1,"")</f>
        <v>30</v>
      </c>
      <c r="O18">
        <f>IF(Q18=1,ROUND(AVERAGE($E$7:G18),2),"")</f>
        <v>116.23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197</v>
      </c>
      <c r="X18" cm="1">
        <f t="array" ref="X18">_xlfn.IFS(AND(Q18=1,COUNT($E$7:G18)&gt;hcpng),F18+D18,$A$7=1," ")</f>
        <v>221</v>
      </c>
      <c r="Y18" cm="1">
        <f t="array" ref="Y18">_xlfn.IFS(AND(Q18=1,COUNT($E$7:G18)&gt;hcpng),G18+D18,$A$7=1," ")</f>
        <v>202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5" t="str" cm="1">
        <f t="array" ref="D19">_xlfn.IFS(Q19&lt;&gt;1,"",Q19=1,TRUNC((HCPB-C19)*HCPPC))</f>
        <v/>
      </c>
      <c r="E19" s="13"/>
      <c r="F19" s="13"/>
      <c r="G19" s="13"/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1"/>
        <v/>
      </c>
      <c r="J19" t="str">
        <f t="shared" si="2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7"/>
        <v/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6"/>
        <v>0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5" t="str" cm="1">
        <f t="array" ref="D20">_xlfn.IFS(Q20&lt;&gt;1,"",Q20=1,TRUNC((HCPB-C20)*HCPPC))</f>
        <v/>
      </c>
      <c r="E20" s="13"/>
      <c r="F20" s="13"/>
      <c r="G20" s="13"/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1"/>
        <v/>
      </c>
      <c r="J20" t="str">
        <f t="shared" si="2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7"/>
        <v/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6"/>
        <v>0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5" t="str" cm="1">
        <f t="array" ref="D21">_xlfn.IFS(Q21&lt;&gt;1,"",Q21=1,TRUNC((HCPB-C21)*HCPPC))</f>
        <v/>
      </c>
      <c r="E21" s="13"/>
      <c r="F21" s="13"/>
      <c r="G21" s="13"/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1"/>
        <v/>
      </c>
      <c r="J21" t="str">
        <f t="shared" si="2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7"/>
        <v/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6"/>
        <v>0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5" t="str" cm="1">
        <f t="array" ref="D22">_xlfn.IFS(Q22&lt;&gt;1,"",Q22=1,TRUNC((HCPB-C22)*HCPPC))</f>
        <v/>
      </c>
      <c r="E22" s="13"/>
      <c r="F22" s="13"/>
      <c r="G22" s="13"/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1"/>
        <v/>
      </c>
      <c r="J22" t="str">
        <f t="shared" si="2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7"/>
        <v/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6"/>
        <v>0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5" t="str" cm="1">
        <f t="array" ref="D23">_xlfn.IFS(Q23&lt;&gt;1,"",Q23=1,TRUNC((HCPB-C23)*HCPPC))</f>
        <v/>
      </c>
      <c r="E23" s="13"/>
      <c r="F23" s="13"/>
      <c r="G23" s="13"/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1"/>
        <v/>
      </c>
      <c r="J23" t="str">
        <f t="shared" si="2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7"/>
        <v/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6"/>
        <v>0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116</v>
      </c>
      <c r="D24" s="15" cm="1">
        <f t="array" ref="D24">_xlfn.IFS(Q24&lt;&gt;1,"",Q24=1,TRUNC((HCPB-C24)*HCPPC))</f>
        <v>102</v>
      </c>
      <c r="E24" s="13">
        <v>124</v>
      </c>
      <c r="F24" s="13">
        <v>103</v>
      </c>
      <c r="G24" s="13">
        <v>129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356</v>
      </c>
      <c r="J24">
        <f t="shared" si="2"/>
        <v>118</v>
      </c>
      <c r="K24" cm="1">
        <f t="array" ref="K24">_xlfn.IFS(Q24&lt;&gt;1,"",Q24=1,I24+(3*D24))</f>
        <v>662</v>
      </c>
      <c r="L24" cm="1">
        <f t="array" ref="L24">_xlfn.IFS(Q24&lt;&gt;1,"",COUNT($E$7:G24)&lt;=hcpng,"",COUNT($E$7:G24)&gt;=hcpng,K24)</f>
        <v>662</v>
      </c>
      <c r="M24" cm="1">
        <f t="array" ref="M24">_xlfn.IFS(Q24=1,SUM($E$7:G24),Q24&lt;&gt;1,"")</f>
        <v>3843</v>
      </c>
      <c r="N24" cm="1">
        <f t="array" ref="N24">_xlfn.IFS(Q24=1,COUNT($E$7:G24),Q24&lt;&gt;1,"")</f>
        <v>33</v>
      </c>
      <c r="O24">
        <f>IF(Q24=1,ROUND(AVERAGE($E$7:G24),2),"")</f>
        <v>116.45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226</v>
      </c>
      <c r="X24" cm="1">
        <f t="array" ref="X24">_xlfn.IFS(AND(Q24=1,COUNT($E$7:G24)&gt;hcpng),F24+D24,$A$7=1," ")</f>
        <v>205</v>
      </c>
      <c r="Y24" cm="1">
        <f t="array" ref="Y24">_xlfn.IFS(AND(Q24=1,COUNT($E$7:G24)&gt;hcpng),G24+D24,$A$7=1," ")</f>
        <v>231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116</v>
      </c>
      <c r="D25" s="15" cm="1">
        <f t="array" ref="D25">_xlfn.IFS(Q25&lt;&gt;1,"",Q25=1,TRUNC((HCPB-C25)*HCPPC))</f>
        <v>102</v>
      </c>
      <c r="E25" s="13">
        <v>101</v>
      </c>
      <c r="F25" s="13">
        <v>95</v>
      </c>
      <c r="G25" s="13">
        <v>110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306</v>
      </c>
      <c r="J25">
        <f t="shared" si="2"/>
        <v>102</v>
      </c>
      <c r="K25" cm="1">
        <f t="array" ref="K25">_xlfn.IFS(Q25&lt;&gt;1,"",Q25=1,I25+(3*D25))</f>
        <v>612</v>
      </c>
      <c r="L25" cm="1">
        <f t="array" ref="L25">_xlfn.IFS(Q25&lt;&gt;1,"",COUNT($E$7:G25)&lt;=hcpng,"",COUNT($E$7:G25)&gt;=hcpng,K25)</f>
        <v>612</v>
      </c>
      <c r="M25" cm="1">
        <f t="array" ref="M25">_xlfn.IFS(Q25=1,SUM($E$7:G25),Q25&lt;&gt;1,"")</f>
        <v>4149</v>
      </c>
      <c r="N25" cm="1">
        <f t="array" ref="N25">_xlfn.IFS(Q25=1,COUNT($E$7:G25),Q25&lt;&gt;1,"")</f>
        <v>36</v>
      </c>
      <c r="O25">
        <f>IF(Q25=1,ROUND(AVERAGE($E$7:G25),2),"")</f>
        <v>115.25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203</v>
      </c>
      <c r="X25" cm="1">
        <f t="array" ref="X25">_xlfn.IFS(AND(Q25=1,COUNT($E$7:G25)&gt;hcpng),F25+D25,$A$7=1," ")</f>
        <v>197</v>
      </c>
      <c r="Y25" cm="1">
        <f t="array" ref="Y25">_xlfn.IFS(AND(Q25=1,COUNT($E$7:G25)&gt;hcpng),G25+D25,$A$7=1," ")</f>
        <v>212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115</v>
      </c>
      <c r="D26" s="15" cm="1">
        <f t="array" ref="D26">_xlfn.IFS(Q26&lt;&gt;1,"",Q26=1,TRUNC((HCPB-C26)*HCPPC))</f>
        <v>103</v>
      </c>
      <c r="E26" s="13">
        <v>92</v>
      </c>
      <c r="F26" s="13">
        <v>93</v>
      </c>
      <c r="G26" s="13">
        <v>89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274</v>
      </c>
      <c r="J26">
        <f t="shared" si="2"/>
        <v>91</v>
      </c>
      <c r="K26" cm="1">
        <f t="array" ref="K26">_xlfn.IFS(Q26&lt;&gt;1,"",Q26=1,I26+(3*D26))</f>
        <v>583</v>
      </c>
      <c r="L26" cm="1">
        <f t="array" ref="L26">_xlfn.IFS(Q26&lt;&gt;1,"",COUNT($E$7:G26)&lt;=hcpng,"",COUNT($E$7:G26)&gt;=hcpng,K26)</f>
        <v>583</v>
      </c>
      <c r="M26" cm="1">
        <f t="array" ref="M26">_xlfn.IFS(Q26=1,SUM($E$7:G26),Q26&lt;&gt;1,"")</f>
        <v>4423</v>
      </c>
      <c r="N26" cm="1">
        <f t="array" ref="N26">_xlfn.IFS(Q26=1,COUNT($E$7:G26),Q26&lt;&gt;1,"")</f>
        <v>39</v>
      </c>
      <c r="O26">
        <f>IF(Q26=1,ROUND(AVERAGE($E$7:G26),2),"")</f>
        <v>113.41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195</v>
      </c>
      <c r="X26" cm="1">
        <f t="array" ref="X26">_xlfn.IFS(AND(Q26=1,COUNT($E$7:G26)&gt;hcpng),F26+D26,$A$7=1," ")</f>
        <v>196</v>
      </c>
      <c r="Y26" cm="1">
        <f t="array" ref="Y26">_xlfn.IFS(AND(Q26=1,COUNT($E$7:G26)&gt;hcpng),G26+D26,$A$7=1," ")</f>
        <v>192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113</v>
      </c>
      <c r="D27" s="15" cm="1">
        <f t="array" ref="D27">_xlfn.IFS(Q27&lt;&gt;1,"",Q27=1,TRUNC((HCPB-C27)*HCPPC))</f>
        <v>105</v>
      </c>
      <c r="E27" s="13">
        <v>108</v>
      </c>
      <c r="F27" s="13">
        <v>124</v>
      </c>
      <c r="G27" s="13">
        <v>115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347</v>
      </c>
      <c r="J27">
        <f t="shared" si="2"/>
        <v>115</v>
      </c>
      <c r="K27" cm="1">
        <f t="array" ref="K27">_xlfn.IFS(Q27&lt;&gt;1,"",Q27=1,I27+(3*D27))</f>
        <v>662</v>
      </c>
      <c r="L27" cm="1">
        <f t="array" ref="L27">_xlfn.IFS(Q27&lt;&gt;1,"",COUNT($E$7:G27)&lt;=hcpng,"",COUNT($E$7:G27)&gt;=hcpng,K27)</f>
        <v>662</v>
      </c>
      <c r="M27" cm="1">
        <f t="array" ref="M27">_xlfn.IFS(Q27=1,SUM($E$7:G27),Q27&lt;&gt;1,"")</f>
        <v>4770</v>
      </c>
      <c r="N27" cm="1">
        <f t="array" ref="N27">_xlfn.IFS(Q27=1,COUNT($E$7:G27),Q27&lt;&gt;1,"")</f>
        <v>42</v>
      </c>
      <c r="O27">
        <f>IF(Q27=1,ROUND(AVERAGE($E$7:G27),2),"")</f>
        <v>113.57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213</v>
      </c>
      <c r="X27" cm="1">
        <f t="array" ref="X27">_xlfn.IFS(AND(Q27=1,COUNT($E$7:G27)&gt;hcpng),F27+D27,$A$7=1," ")</f>
        <v>229</v>
      </c>
      <c r="Y27" cm="1">
        <f t="array" ref="Y27">_xlfn.IFS(AND(Q27=1,COUNT($E$7:G27)&gt;hcpng),G27+D27,$A$7=1," ")</f>
        <v>220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5" t="str" cm="1">
        <f t="array" ref="D28">_xlfn.IFS(Q28&lt;&gt;1,"",Q28=1,TRUNC((HCPB-C28)*HCPPC))</f>
        <v/>
      </c>
      <c r="E28" s="13"/>
      <c r="F28" s="13"/>
      <c r="G28" s="13"/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1"/>
        <v/>
      </c>
      <c r="J28" t="str">
        <f t="shared" si="2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7"/>
        <v/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6"/>
        <v>0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113</v>
      </c>
      <c r="D29" s="15" cm="1">
        <f t="array" ref="D29">_xlfn.IFS(Q29&lt;&gt;1,"",Q29=1,TRUNC((HCPB-C29)*HCPPC))</f>
        <v>105</v>
      </c>
      <c r="E29" s="13">
        <v>94</v>
      </c>
      <c r="F29" s="13">
        <v>124</v>
      </c>
      <c r="G29" s="13">
        <v>80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298</v>
      </c>
      <c r="J29">
        <f t="shared" si="2"/>
        <v>99</v>
      </c>
      <c r="K29" cm="1">
        <f t="array" ref="K29">_xlfn.IFS(Q29&lt;&gt;1,"",Q29=1,I29+(3*D29))</f>
        <v>613</v>
      </c>
      <c r="L29" cm="1">
        <f t="array" ref="L29">_xlfn.IFS(Q29&lt;&gt;1,"",COUNT($E$7:G29)&lt;=hcpng,"",COUNT($E$7:G29)&gt;=hcpng,K29)</f>
        <v>613</v>
      </c>
      <c r="M29" cm="1">
        <f t="array" ref="M29">_xlfn.IFS(Q29=1,SUM($E$7:G29),Q29&lt;&gt;1,"")</f>
        <v>5068</v>
      </c>
      <c r="N29" cm="1">
        <f t="array" ref="N29">_xlfn.IFS(Q29=1,COUNT($E$7:G29),Q29&lt;&gt;1,"")</f>
        <v>45</v>
      </c>
      <c r="O29">
        <f>IF(Q29=1,ROUND(AVERAGE($E$7:G29),2),"")</f>
        <v>112.62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199</v>
      </c>
      <c r="X29" cm="1">
        <f t="array" ref="X29">_xlfn.IFS(AND(Q29=1,COUNT($E$7:G29)&gt;hcpng),F29+D29,$A$7=1," ")</f>
        <v>229</v>
      </c>
      <c r="Y29" cm="1">
        <f t="array" ref="Y29">_xlfn.IFS(AND(Q29=1,COUNT($E$7:G29)&gt;hcpng),G29+D29,$A$7=1," ")</f>
        <v>185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112</v>
      </c>
      <c r="D30" s="15" cm="1">
        <f t="array" ref="D30">_xlfn.IFS(Q30&lt;&gt;1,"",Q30=1,TRUNC((HCPB-C30)*HCPPC))</f>
        <v>106</v>
      </c>
      <c r="E30" s="13">
        <v>131</v>
      </c>
      <c r="F30" s="13">
        <v>87</v>
      </c>
      <c r="G30" s="13">
        <v>136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354</v>
      </c>
      <c r="J30">
        <f t="shared" si="2"/>
        <v>118</v>
      </c>
      <c r="K30" cm="1">
        <f t="array" ref="K30">_xlfn.IFS(Q30&lt;&gt;1,"",Q30=1,I30+(3*D30))</f>
        <v>672</v>
      </c>
      <c r="L30" cm="1">
        <f t="array" ref="L30">_xlfn.IFS(Q30&lt;&gt;1,"",COUNT($E$7:G30)&lt;=hcpng,"",COUNT($E$7:G30)&gt;=hcpng,K30)</f>
        <v>672</v>
      </c>
      <c r="M30" cm="1">
        <f t="array" ref="M30">_xlfn.IFS(Q30=1,SUM($E$7:G30),Q30&lt;&gt;1,"")</f>
        <v>5422</v>
      </c>
      <c r="N30" cm="1">
        <f t="array" ref="N30">_xlfn.IFS(Q30=1,COUNT($E$7:G30),Q30&lt;&gt;1,"")</f>
        <v>48</v>
      </c>
      <c r="O30">
        <f>IF(Q30=1,ROUND(AVERAGE($E$7:G30),2),"")</f>
        <v>112.96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237</v>
      </c>
      <c r="X30" cm="1">
        <f t="array" ref="X30">_xlfn.IFS(AND(Q30=1,COUNT($E$7:G30)&gt;hcpng),F30+D30,$A$7=1," ")</f>
        <v>193</v>
      </c>
      <c r="Y30" cm="1">
        <f t="array" ref="Y30">_xlfn.IFS(AND(Q30=1,COUNT($E$7:G30)&gt;hcpng),G30+D30,$A$7=1," ")</f>
        <v>242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5" t="str" cm="1">
        <f t="array" ref="D31">_xlfn.IFS(Q31&lt;&gt;1,"",Q31=1,TRUNC((HCPB-C31)*HCPPC))</f>
        <v/>
      </c>
      <c r="E31" s="13"/>
      <c r="F31" s="13"/>
      <c r="G31" s="13"/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1"/>
        <v/>
      </c>
      <c r="J31" t="str">
        <f t="shared" si="2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7"/>
        <v/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6"/>
        <v>0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112</v>
      </c>
      <c r="D32" s="15" cm="1">
        <f t="array" ref="D32">_xlfn.IFS(Q32&lt;&gt;1,"",Q32=1,TRUNC((HCPB-C32)*HCPPC))</f>
        <v>106</v>
      </c>
      <c r="E32" s="13">
        <v>94</v>
      </c>
      <c r="F32" s="13">
        <v>117</v>
      </c>
      <c r="G32" s="13">
        <v>116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327</v>
      </c>
      <c r="J32">
        <f t="shared" si="2"/>
        <v>109</v>
      </c>
      <c r="K32" cm="1">
        <f t="array" ref="K32">_xlfn.IFS(Q32&lt;&gt;1,"",Q32=1,I32+(3*D32))</f>
        <v>645</v>
      </c>
      <c r="L32" cm="1">
        <f t="array" ref="L32">_xlfn.IFS(Q32&lt;&gt;1,"",COUNT($E$7:G32)&lt;=hcpng,"",COUNT($E$7:G32)&gt;=hcpng,K32)</f>
        <v>645</v>
      </c>
      <c r="M32" cm="1">
        <f t="array" ref="M32">_xlfn.IFS(Q32=1,SUM($E$7:G32),Q32&lt;&gt;1,"")</f>
        <v>5749</v>
      </c>
      <c r="N32" cm="1">
        <f t="array" ref="N32">_xlfn.IFS(Q32=1,COUNT($E$7:G32),Q32&lt;&gt;1,"")</f>
        <v>51</v>
      </c>
      <c r="O32">
        <f>IF(Q32=1,ROUND(AVERAGE($E$7:G32),2),"")</f>
        <v>112.73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200</v>
      </c>
      <c r="X32" cm="1">
        <f t="array" ref="X32">_xlfn.IFS(AND(Q32=1,COUNT($E$7:G32)&gt;hcpng),F32+D32,$A$7=1," ")</f>
        <v>223</v>
      </c>
      <c r="Y32" cm="1">
        <f t="array" ref="Y32">_xlfn.IFS(AND(Q32=1,COUNT($E$7:G32)&gt;hcpng),G32+D32,$A$7=1," ")</f>
        <v>222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112</v>
      </c>
      <c r="D33" s="15" cm="1">
        <f t="array" ref="D33">_xlfn.IFS(Q33&lt;&gt;1,"",Q33=1,TRUNC((HCPB-C33)*HCPPC))</f>
        <v>106</v>
      </c>
      <c r="E33" s="13">
        <v>92</v>
      </c>
      <c r="F33" s="13">
        <v>121</v>
      </c>
      <c r="G33" s="13">
        <v>90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303</v>
      </c>
      <c r="J33">
        <f t="shared" si="2"/>
        <v>101</v>
      </c>
      <c r="K33" cm="1">
        <f t="array" ref="K33">_xlfn.IFS(Q33&lt;&gt;1,"",Q33=1,I33+(3*D33))</f>
        <v>621</v>
      </c>
      <c r="L33" cm="1">
        <f t="array" ref="L33">_xlfn.IFS(Q33&lt;&gt;1,"",COUNT($E$7:G33)&lt;=hcpng,"",COUNT($E$7:G33)&gt;=hcpng,K33)</f>
        <v>621</v>
      </c>
      <c r="M33" cm="1">
        <f t="array" ref="M33">_xlfn.IFS(Q33=1,SUM($E$7:G33),Q33&lt;&gt;1,"")</f>
        <v>6052</v>
      </c>
      <c r="N33" cm="1">
        <f t="array" ref="N33">_xlfn.IFS(Q33=1,COUNT($E$7:G33),Q33&lt;&gt;1,"")</f>
        <v>54</v>
      </c>
      <c r="O33">
        <f>IF(Q33=1,ROUND(AVERAGE($E$7:G33),2),"")</f>
        <v>112.07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198</v>
      </c>
      <c r="X33" cm="1">
        <f t="array" ref="X33">_xlfn.IFS(AND(Q33=1,COUNT($E$7:G33)&gt;hcpng),F33+D33,$A$7=1," ")</f>
        <v>227</v>
      </c>
      <c r="Y33" cm="1">
        <f t="array" ref="Y33">_xlfn.IFS(AND(Q33=1,COUNT($E$7:G33)&gt;hcpng),G33+D33,$A$7=1," ")</f>
        <v>196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5" t="str" cm="1">
        <f t="array" ref="D34">_xlfn.IFS(Q34&lt;&gt;1,"",Q34=1,TRUNC((HCPB-C34)*HCPPC))</f>
        <v/>
      </c>
      <c r="E34" s="13"/>
      <c r="F34" s="13"/>
      <c r="G34" s="13"/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1"/>
        <v/>
      </c>
      <c r="J34" t="str">
        <f t="shared" si="2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7"/>
        <v/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6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112</v>
      </c>
      <c r="D35" s="15" cm="1">
        <f t="array" ref="D35">_xlfn.IFS(Q35&lt;&gt;1,"",Q35=1,TRUNC((HCPB-C35)*HCPPC))</f>
        <v>106</v>
      </c>
      <c r="E35" s="13">
        <v>92</v>
      </c>
      <c r="F35" s="13">
        <v>124</v>
      </c>
      <c r="G35" s="13">
        <v>77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293</v>
      </c>
      <c r="J35">
        <f t="shared" si="2"/>
        <v>97</v>
      </c>
      <c r="K35" cm="1">
        <f t="array" ref="K35">_xlfn.IFS(Q35&lt;&gt;1,"",Q35=1,I35+(3*D35))</f>
        <v>611</v>
      </c>
      <c r="L35" cm="1">
        <f t="array" ref="L35">_xlfn.IFS(Q35&lt;&gt;1,"",COUNT($E$7:G35)&lt;=hcpng,"",COUNT($E$7:G35)&gt;=hcpng,K35)</f>
        <v>611</v>
      </c>
      <c r="M35" cm="1">
        <f t="array" ref="M35">_xlfn.IFS(Q35=1,SUM($E$7:G35),Q35&lt;&gt;1,"")</f>
        <v>6345</v>
      </c>
      <c r="N35" cm="1">
        <f t="array" ref="N35">_xlfn.IFS(Q35=1,COUNT($E$7:G35),Q35&lt;&gt;1,"")</f>
        <v>57</v>
      </c>
      <c r="O35">
        <f>IF(Q35=1,ROUND(AVERAGE($E$7:G35),2),"")</f>
        <v>111.32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198</v>
      </c>
      <c r="X35" cm="1">
        <f t="array" ref="X35">_xlfn.IFS(AND(Q35=1,COUNT($E$7:G35)&gt;hcpng),F35+D35,$A$7=1," ")</f>
        <v>230</v>
      </c>
      <c r="Y35" cm="1">
        <f t="array" ref="Y35">_xlfn.IFS(AND(Q35=1,COUNT($E$7:G35)&gt;hcpng),G35+D35,$A$7=1," ")</f>
        <v>183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111</v>
      </c>
      <c r="D36" s="15" cm="1">
        <f t="array" ref="D36">_xlfn.IFS(Q36&lt;&gt;1,"",Q36=1,TRUNC((HCPB-C36)*HCPPC))</f>
        <v>107</v>
      </c>
      <c r="E36" s="13">
        <v>135</v>
      </c>
      <c r="F36" s="13">
        <v>102</v>
      </c>
      <c r="G36" s="13">
        <v>111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348</v>
      </c>
      <c r="J36">
        <f t="shared" si="2"/>
        <v>116</v>
      </c>
      <c r="K36" cm="1">
        <f t="array" ref="K36">_xlfn.IFS(Q36&lt;&gt;1,"",Q36=1,I36+(3*D36))</f>
        <v>669</v>
      </c>
      <c r="L36" cm="1">
        <f t="array" ref="L36">_xlfn.IFS(Q36&lt;&gt;1,"",COUNT($E$7:G36)&lt;=hcpng,"",COUNT($E$7:G36)&gt;=hcpng,K36)</f>
        <v>669</v>
      </c>
      <c r="M36" cm="1">
        <f t="array" ref="M36">_xlfn.IFS(Q36=1,SUM($E$7:G36),Q36&lt;&gt;1,"")</f>
        <v>6693</v>
      </c>
      <c r="N36" cm="1">
        <f t="array" ref="N36">_xlfn.IFS(Q36=1,COUNT($E$7:G36),Q36&lt;&gt;1,"")</f>
        <v>60</v>
      </c>
      <c r="O36">
        <f>IF(Q36=1,ROUND(AVERAGE($E$7:G36),2),"")</f>
        <v>111.55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242</v>
      </c>
      <c r="X36" cm="1">
        <f t="array" ref="X36">_xlfn.IFS(AND(Q36=1,COUNT($E$7:G36)&gt;hcpng),F36+D36,$A$7=1," ")</f>
        <v>209</v>
      </c>
      <c r="Y36" cm="1">
        <f t="array" ref="Y36">_xlfn.IFS(AND(Q36=1,COUNT($E$7:G36)&gt;hcpng),G36+D36,$A$7=1," ")</f>
        <v>218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111.5</v>
      </c>
      <c r="F37" s="69">
        <f>IF(COUNT(F7:F36)&gt;=1,ROUND(SUM(F7:F36)/COUNT(F7:F36),2),"")</f>
        <v>110.3</v>
      </c>
      <c r="G37" s="69">
        <f>IF(COUNT(G7:G36)&gt;=1,ROUND(SUM(G7:G36)/COUNT(G7:G36),2),"")</f>
        <v>112.85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>X</v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>X</v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47" priority="2">
      <formula>MOD(ROW(),2)=0</formula>
    </cfRule>
  </conditionalFormatting>
  <conditionalFormatting sqref="E7:G36">
    <cfRule type="expression" dxfId="46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7AAFF-CDA3-4DEB-8DC8-15FD661081B8}">
  <sheetPr codeName="Sheet48"/>
  <dimension ref="A1:AB73"/>
  <sheetViews>
    <sheetView topLeftCell="A11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140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152</v>
      </c>
      <c r="C4" s="6"/>
      <c r="D4" s="6"/>
      <c r="E4" s="6"/>
      <c r="F4" s="6"/>
      <c r="G4" s="6"/>
      <c r="W4" s="3" t="s">
        <v>33</v>
      </c>
      <c r="X4">
        <f>MAX(I7:I36)</f>
        <v>552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191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260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152</v>
      </c>
      <c r="D7" s="15" cm="1">
        <f t="array" ref="D7">_xlfn.IFS(Q7&lt;&gt;1,"",Q7=1,TRUNC((HCPB-C7)*HCPPC))</f>
        <v>70</v>
      </c>
      <c r="E7" s="13">
        <v>162</v>
      </c>
      <c r="F7" s="13">
        <v>130</v>
      </c>
      <c r="G7" s="13">
        <v>151</v>
      </c>
      <c r="H7" s="16"/>
      <c r="I7">
        <f>IF(Q7=1,SUM(E7:G7),"")</f>
        <v>443</v>
      </c>
      <c r="J7">
        <f>IF(Q7=1,TRUNC(AVERAGE(E7:G7),0),"")</f>
        <v>147</v>
      </c>
      <c r="K7" cm="1">
        <f t="array" ref="K7">_xlfn.IFS(Q7&lt;&gt;1,"",Q7=1,I7+(3*D7))</f>
        <v>653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443</v>
      </c>
      <c r="N7" cm="1">
        <f t="array" ref="N7">_xlfn.IFS(Q7=1,COUNT($E$7:G7),Q7&lt;&gt;1,"")</f>
        <v>3</v>
      </c>
      <c r="O7">
        <f>IF(Q7=1,ROUND(AVERAGE($E$7:G7),2),"")</f>
        <v>147.66999999999999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152</v>
      </c>
      <c r="D8" s="15" cm="1">
        <f t="array" ref="D8">_xlfn.IFS(Q8&lt;&gt;1,"",Q8=1,TRUNC((HCPB-C8)*HCPPC))</f>
        <v>70</v>
      </c>
      <c r="E8" s="13">
        <v>146</v>
      </c>
      <c r="F8" s="13">
        <v>171</v>
      </c>
      <c r="G8" s="13">
        <v>136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453</v>
      </c>
      <c r="J8">
        <f t="shared" ref="J8:J36" si="2">IF(Q8=1,TRUNC(AVERAGE(E8:G8),0),"")</f>
        <v>151</v>
      </c>
      <c r="K8" cm="1">
        <f t="array" ref="K8">_xlfn.IFS(Q8&lt;&gt;1,"",Q8=1,I8+(3*D8))</f>
        <v>663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896</v>
      </c>
      <c r="N8" cm="1">
        <f t="array" ref="N8">_xlfn.IFS(Q8=1,COUNT($E$7:G8),Q8&lt;&gt;1,"")</f>
        <v>6</v>
      </c>
      <c r="O8">
        <f>IF(Q8=1,ROUND(AVERAGE($E$7:G8),2),"")</f>
        <v>149.33000000000001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152</v>
      </c>
      <c r="D9" s="15" cm="1">
        <f t="array" ref="D9">_xlfn.IFS(Q9&lt;&gt;1,"",Q9=1,TRUNC((HCPB-C9)*HCPPC))</f>
        <v>70</v>
      </c>
      <c r="E9" s="13">
        <v>142</v>
      </c>
      <c r="F9" s="13">
        <v>150</v>
      </c>
      <c r="G9" s="13">
        <v>169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461</v>
      </c>
      <c r="J9">
        <f t="shared" si="2"/>
        <v>153</v>
      </c>
      <c r="K9" cm="1">
        <f t="array" ref="K9">_xlfn.IFS(Q9&lt;&gt;1,"",Q9=1,I9+(3*D9))</f>
        <v>671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1357</v>
      </c>
      <c r="N9" cm="1">
        <f t="array" ref="N9">_xlfn.IFS(Q9=1,COUNT($E$7:G9),Q9&lt;&gt;1,"")</f>
        <v>9</v>
      </c>
      <c r="O9">
        <f>IF(Q9=1,ROUND(AVERAGE($E$7:G9),2),"")</f>
        <v>150.78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5" t="str" cm="1">
        <f t="array" ref="D11">_xlfn.IFS(Q11&lt;&gt;1,"",Q11=1,TRUNC((HCPB-C11)*HCPPC))</f>
        <v/>
      </c>
      <c r="E11" s="13"/>
      <c r="F11" s="13"/>
      <c r="G11" s="13"/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1"/>
        <v/>
      </c>
      <c r="J11" t="str">
        <f t="shared" si="2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7"/>
        <v/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0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150</v>
      </c>
      <c r="D12" s="15" cm="1">
        <f t="array" ref="D12">_xlfn.IFS(Q12&lt;&gt;1,"",Q12=1,TRUNC((HCPB-C12)*HCPPC))</f>
        <v>72</v>
      </c>
      <c r="E12" s="13">
        <v>158</v>
      </c>
      <c r="F12" s="13">
        <v>173</v>
      </c>
      <c r="G12" s="13">
        <v>148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479</v>
      </c>
      <c r="J12">
        <f t="shared" si="2"/>
        <v>159</v>
      </c>
      <c r="K12" cm="1">
        <f t="array" ref="K12">_xlfn.IFS(Q12&lt;&gt;1,"",Q12=1,I12+(3*D12))</f>
        <v>695</v>
      </c>
      <c r="L12" cm="1">
        <f t="array" ref="L12">_xlfn.IFS(Q12&lt;&gt;1,"",COUNT($E$7:G12)&lt;=hcpng,"",COUNT($E$7:G12)&gt;=hcpng,K12)</f>
        <v>695</v>
      </c>
      <c r="M12" cm="1">
        <f t="array" ref="M12">_xlfn.IFS(Q12=1,SUM($E$7:G12),Q12&lt;&gt;1,"")</f>
        <v>1836</v>
      </c>
      <c r="N12" cm="1">
        <f t="array" ref="N12">_xlfn.IFS(Q12=1,COUNT($E$7:G12),Q12&lt;&gt;1,"")</f>
        <v>12</v>
      </c>
      <c r="O12">
        <f>IF(Q12=1,ROUND(AVERAGE($E$7:G12),2),"")</f>
        <v>153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230</v>
      </c>
      <c r="X12" cm="1">
        <f t="array" ref="X12">_xlfn.IFS(AND(Q12=1,COUNT($E$7:G12)&gt;hcpng),F12+D12,$A$7=1," ")</f>
        <v>245</v>
      </c>
      <c r="Y12" cm="1">
        <f t="array" ref="Y12">_xlfn.IFS(AND(Q12=1,COUNT($E$7:G12)&gt;hcpng),G12+D12,$A$7=1," ")</f>
        <v>220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153</v>
      </c>
      <c r="D13" s="15" cm="1">
        <f t="array" ref="D13">_xlfn.IFS(Q13&lt;&gt;1,"",Q13=1,TRUNC((HCPB-C13)*HCPPC))</f>
        <v>69</v>
      </c>
      <c r="E13" s="13">
        <v>180</v>
      </c>
      <c r="F13" s="13">
        <v>172</v>
      </c>
      <c r="G13" s="13">
        <v>163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1"/>
        <v>515</v>
      </c>
      <c r="J13">
        <f t="shared" si="2"/>
        <v>171</v>
      </c>
      <c r="K13" cm="1">
        <f t="array" ref="K13">_xlfn.IFS(Q13&lt;&gt;1,"",Q13=1,I13+(3*D13))</f>
        <v>722</v>
      </c>
      <c r="L13" cm="1">
        <f t="array" ref="L13">_xlfn.IFS(Q13&lt;&gt;1,"",COUNT($E$7:G13)&lt;=hcpng,"",COUNT($E$7:G13)&gt;=hcpng,K13)</f>
        <v>722</v>
      </c>
      <c r="M13" cm="1">
        <f t="array" ref="M13">_xlfn.IFS(Q13=1,SUM($E$7:G13),Q13&lt;&gt;1,"")</f>
        <v>2351</v>
      </c>
      <c r="N13" cm="1">
        <f t="array" ref="N13">_xlfn.IFS(Q13=1,COUNT($E$7:G13),Q13&lt;&gt;1,"")</f>
        <v>15</v>
      </c>
      <c r="O13">
        <f>IF(Q13=1,ROUND(AVERAGE($E$7:G13),2),"")</f>
        <v>156.72999999999999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249</v>
      </c>
      <c r="X13" cm="1">
        <f t="array" ref="X13">_xlfn.IFS(AND(Q13=1,COUNT($E$7:G13)&gt;hcpng),F13+D13,$A$7=1," ")</f>
        <v>241</v>
      </c>
      <c r="Y13" cm="1">
        <f t="array" ref="Y13">_xlfn.IFS(AND(Q13=1,COUNT($E$7:G13)&gt;hcpng),G13+D13,$A$7=1," ")</f>
        <v>232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156</v>
      </c>
      <c r="D15" s="15" cm="1">
        <f t="array" ref="D15">_xlfn.IFS(Q15&lt;&gt;1,"",Q15=1,TRUNC((HCPB-C15)*HCPPC))</f>
        <v>66</v>
      </c>
      <c r="E15" s="13">
        <v>134</v>
      </c>
      <c r="F15" s="13">
        <v>153</v>
      </c>
      <c r="G15" s="13">
        <v>175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462</v>
      </c>
      <c r="J15">
        <f t="shared" si="2"/>
        <v>154</v>
      </c>
      <c r="K15" cm="1">
        <f t="array" ref="K15">_xlfn.IFS(Q15&lt;&gt;1,"",Q15=1,I15+(3*D15))</f>
        <v>660</v>
      </c>
      <c r="L15" cm="1">
        <f t="array" ref="L15">_xlfn.IFS(Q15&lt;&gt;1,"",COUNT($E$7:G15)&lt;=hcpng,"",COUNT($E$7:G15)&gt;=hcpng,K15)</f>
        <v>660</v>
      </c>
      <c r="M15" cm="1">
        <f t="array" ref="M15">_xlfn.IFS(Q15=1,SUM($E$7:G15),Q15&lt;&gt;1,"")</f>
        <v>2813</v>
      </c>
      <c r="N15" cm="1">
        <f t="array" ref="N15">_xlfn.IFS(Q15=1,COUNT($E$7:G15),Q15&lt;&gt;1,"")</f>
        <v>18</v>
      </c>
      <c r="O15">
        <f>IF(Q15=1,ROUND(AVERAGE($E$7:G15),2),"")</f>
        <v>156.28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200</v>
      </c>
      <c r="X15" cm="1">
        <f t="array" ref="X15">_xlfn.IFS(AND(Q15=1,COUNT($E$7:G15)&gt;hcpng),F15+D15,$A$7=1," ")</f>
        <v>219</v>
      </c>
      <c r="Y15" cm="1">
        <f t="array" ref="Y15">_xlfn.IFS(AND(Q15=1,COUNT($E$7:G15)&gt;hcpng),G15+D15,$A$7=1," ")</f>
        <v>241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156</v>
      </c>
      <c r="D16" s="15" cm="1">
        <f t="array" ref="D16">_xlfn.IFS(Q16&lt;&gt;1,"",Q16=1,TRUNC((HCPB-C16)*HCPPC))</f>
        <v>66</v>
      </c>
      <c r="E16" s="13">
        <v>138</v>
      </c>
      <c r="F16" s="13">
        <v>150</v>
      </c>
      <c r="G16" s="13">
        <v>130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418</v>
      </c>
      <c r="J16">
        <f t="shared" si="2"/>
        <v>139</v>
      </c>
      <c r="K16" cm="1">
        <f t="array" ref="K16">_xlfn.IFS(Q16&lt;&gt;1,"",Q16=1,I16+(3*D16))</f>
        <v>616</v>
      </c>
      <c r="L16" cm="1">
        <f t="array" ref="L16">_xlfn.IFS(Q16&lt;&gt;1,"",COUNT($E$7:G16)&lt;=hcpng,"",COUNT($E$7:G16)&gt;=hcpng,K16)</f>
        <v>616</v>
      </c>
      <c r="M16" cm="1">
        <f t="array" ref="M16">_xlfn.IFS(Q16=1,SUM($E$7:G16),Q16&lt;&gt;1,"")</f>
        <v>3231</v>
      </c>
      <c r="N16" cm="1">
        <f t="array" ref="N16">_xlfn.IFS(Q16=1,COUNT($E$7:G16),Q16&lt;&gt;1,"")</f>
        <v>21</v>
      </c>
      <c r="O16">
        <f>IF(Q16=1,ROUND(AVERAGE($E$7:G16),2),"")</f>
        <v>153.86000000000001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204</v>
      </c>
      <c r="X16" cm="1">
        <f t="array" ref="X16">_xlfn.IFS(AND(Q16=1,COUNT($E$7:G16)&gt;hcpng),F16+D16,$A$7=1," ")</f>
        <v>216</v>
      </c>
      <c r="Y16" cm="1">
        <f t="array" ref="Y16">_xlfn.IFS(AND(Q16=1,COUNT($E$7:G16)&gt;hcpng),G16+D16,$A$7=1," ")</f>
        <v>196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153</v>
      </c>
      <c r="D17" s="15" cm="1">
        <f t="array" ref="D17">_xlfn.IFS(Q17&lt;&gt;1,"",Q17=1,TRUNC((HCPB-C17)*HCPPC))</f>
        <v>69</v>
      </c>
      <c r="E17" s="13">
        <v>148</v>
      </c>
      <c r="F17" s="13">
        <v>146</v>
      </c>
      <c r="G17" s="13">
        <v>151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445</v>
      </c>
      <c r="J17">
        <f t="shared" si="2"/>
        <v>148</v>
      </c>
      <c r="K17" cm="1">
        <f t="array" ref="K17">_xlfn.IFS(Q17&lt;&gt;1,"",Q17=1,I17+(3*D17))</f>
        <v>652</v>
      </c>
      <c r="L17" cm="1">
        <f t="array" ref="L17">_xlfn.IFS(Q17&lt;&gt;1,"",COUNT($E$7:G17)&lt;=hcpng,"",COUNT($E$7:G17)&gt;=hcpng,K17)</f>
        <v>652</v>
      </c>
      <c r="M17" cm="1">
        <f t="array" ref="M17">_xlfn.IFS(Q17=1,SUM($E$7:G17),Q17&lt;&gt;1,"")</f>
        <v>3676</v>
      </c>
      <c r="N17" cm="1">
        <f t="array" ref="N17">_xlfn.IFS(Q17=1,COUNT($E$7:G17),Q17&lt;&gt;1,"")</f>
        <v>24</v>
      </c>
      <c r="O17">
        <f>IF(Q17=1,ROUND(AVERAGE($E$7:G17),2),"")</f>
        <v>153.16999999999999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217</v>
      </c>
      <c r="X17" cm="1">
        <f t="array" ref="X17">_xlfn.IFS(AND(Q17=1,COUNT($E$7:G17)&gt;hcpng),F17+D17,$A$7=1," ")</f>
        <v>215</v>
      </c>
      <c r="Y17" cm="1">
        <f t="array" ref="Y17">_xlfn.IFS(AND(Q17=1,COUNT($E$7:G17)&gt;hcpng),G17+D17,$A$7=1," ")</f>
        <v>220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153</v>
      </c>
      <c r="D18" s="15" cm="1">
        <f t="array" ref="D18">_xlfn.IFS(Q18&lt;&gt;1,"",Q18=1,TRUNC((HCPB-C18)*HCPPC))</f>
        <v>69</v>
      </c>
      <c r="E18" s="13">
        <v>160</v>
      </c>
      <c r="F18" s="13">
        <v>142</v>
      </c>
      <c r="G18" s="13">
        <v>155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457</v>
      </c>
      <c r="J18">
        <f t="shared" si="2"/>
        <v>152</v>
      </c>
      <c r="K18" cm="1">
        <f t="array" ref="K18">_xlfn.IFS(Q18&lt;&gt;1,"",Q18=1,I18+(3*D18))</f>
        <v>664</v>
      </c>
      <c r="L18" cm="1">
        <f t="array" ref="L18">_xlfn.IFS(Q18&lt;&gt;1,"",COUNT($E$7:G18)&lt;=hcpng,"",COUNT($E$7:G18)&gt;=hcpng,K18)</f>
        <v>664</v>
      </c>
      <c r="M18" cm="1">
        <f t="array" ref="M18">_xlfn.IFS(Q18=1,SUM($E$7:G18),Q18&lt;&gt;1,"")</f>
        <v>4133</v>
      </c>
      <c r="N18" cm="1">
        <f t="array" ref="N18">_xlfn.IFS(Q18=1,COUNT($E$7:G18),Q18&lt;&gt;1,"")</f>
        <v>27</v>
      </c>
      <c r="O18">
        <f>IF(Q18=1,ROUND(AVERAGE($E$7:G18),2),"")</f>
        <v>153.07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229</v>
      </c>
      <c r="X18" cm="1">
        <f t="array" ref="X18">_xlfn.IFS(AND(Q18=1,COUNT($E$7:G18)&gt;hcpng),F18+D18,$A$7=1," ")</f>
        <v>211</v>
      </c>
      <c r="Y18" cm="1">
        <f t="array" ref="Y18">_xlfn.IFS(AND(Q18=1,COUNT($E$7:G18)&gt;hcpng),G18+D18,$A$7=1," ")</f>
        <v>224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153</v>
      </c>
      <c r="D19" s="15" cm="1">
        <f t="array" ref="D19">_xlfn.IFS(Q19&lt;&gt;1,"",Q19=1,TRUNC((HCPB-C19)*HCPPC))</f>
        <v>69</v>
      </c>
      <c r="E19" s="13">
        <v>144</v>
      </c>
      <c r="F19" s="13">
        <v>128</v>
      </c>
      <c r="G19" s="13">
        <v>153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425</v>
      </c>
      <c r="J19">
        <f t="shared" si="2"/>
        <v>141</v>
      </c>
      <c r="K19" cm="1">
        <f t="array" ref="K19">_xlfn.IFS(Q19&lt;&gt;1,"",Q19=1,I19+(3*D19))</f>
        <v>632</v>
      </c>
      <c r="L19" cm="1">
        <f t="array" ref="L19">_xlfn.IFS(Q19&lt;&gt;1,"",COUNT($E$7:G19)&lt;=hcpng,"",COUNT($E$7:G19)&gt;=hcpng,K19)</f>
        <v>632</v>
      </c>
      <c r="M19" cm="1">
        <f t="array" ref="M19">_xlfn.IFS(Q19=1,SUM($E$7:G19),Q19&lt;&gt;1,"")</f>
        <v>4558</v>
      </c>
      <c r="N19" cm="1">
        <f t="array" ref="N19">_xlfn.IFS(Q19=1,COUNT($E$7:G19),Q19&lt;&gt;1,"")</f>
        <v>30</v>
      </c>
      <c r="O19">
        <f>IF(Q19=1,ROUND(AVERAGE($E$7:G19),2),"")</f>
        <v>151.93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213</v>
      </c>
      <c r="X19" cm="1">
        <f t="array" ref="X19">_xlfn.IFS(AND(Q19=1,COUNT($E$7:G19)&gt;hcpng),F19+D19,$A$7=1," ")</f>
        <v>197</v>
      </c>
      <c r="Y19" cm="1">
        <f t="array" ref="Y19">_xlfn.IFS(AND(Q19=1,COUNT($E$7:G19)&gt;hcpng),G19+D19,$A$7=1," ")</f>
        <v>222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151</v>
      </c>
      <c r="D20" s="15" cm="1">
        <f t="array" ref="D20">_xlfn.IFS(Q20&lt;&gt;1,"",Q20=1,TRUNC((HCPB-C20)*HCPPC))</f>
        <v>71</v>
      </c>
      <c r="E20" s="13">
        <v>166</v>
      </c>
      <c r="F20" s="13">
        <v>159</v>
      </c>
      <c r="G20" s="13">
        <v>182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>#</v>
      </c>
      <c r="I20">
        <f t="shared" si="1"/>
        <v>507</v>
      </c>
      <c r="J20">
        <f t="shared" si="2"/>
        <v>169</v>
      </c>
      <c r="K20" cm="1">
        <f t="array" ref="K20">_xlfn.IFS(Q20&lt;&gt;1,"",Q20=1,I20+(3*D20))</f>
        <v>720</v>
      </c>
      <c r="L20" cm="1">
        <f t="array" ref="L20">_xlfn.IFS(Q20&lt;&gt;1,"",COUNT($E$7:G20)&lt;=hcpng,"",COUNT($E$7:G20)&gt;=hcpng,K20)</f>
        <v>720</v>
      </c>
      <c r="M20" cm="1">
        <f t="array" ref="M20">_xlfn.IFS(Q20=1,SUM($E$7:G20),Q20&lt;&gt;1,"")</f>
        <v>5065</v>
      </c>
      <c r="N20" cm="1">
        <f t="array" ref="N20">_xlfn.IFS(Q20=1,COUNT($E$7:G20),Q20&lt;&gt;1,"")</f>
        <v>33</v>
      </c>
      <c r="O20">
        <f>IF(Q20=1,ROUND(AVERAGE($E$7:G20),2),"")</f>
        <v>153.47999999999999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237</v>
      </c>
      <c r="X20" cm="1">
        <f t="array" ref="X20">_xlfn.IFS(AND(Q20=1,COUNT($E$7:G20)&gt;hcpng),F20+D20,$A$7=1," ")</f>
        <v>230</v>
      </c>
      <c r="Y20" cm="1">
        <f t="array" ref="Y20">_xlfn.IFS(AND(Q20=1,COUNT($E$7:G20)&gt;hcpng),G20+D20,$A$7=1," ")</f>
        <v>253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153</v>
      </c>
      <c r="D21" s="15" cm="1">
        <f t="array" ref="D21">_xlfn.IFS(Q21&lt;&gt;1,"",Q21=1,TRUNC((HCPB-C21)*HCPPC))</f>
        <v>69</v>
      </c>
      <c r="E21" s="13">
        <v>144</v>
      </c>
      <c r="F21" s="13">
        <v>121</v>
      </c>
      <c r="G21" s="13">
        <v>148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413</v>
      </c>
      <c r="J21">
        <f t="shared" si="2"/>
        <v>137</v>
      </c>
      <c r="K21" cm="1">
        <f t="array" ref="K21">_xlfn.IFS(Q21&lt;&gt;1,"",Q21=1,I21+(3*D21))</f>
        <v>620</v>
      </c>
      <c r="L21" cm="1">
        <f t="array" ref="L21">_xlfn.IFS(Q21&lt;&gt;1,"",COUNT($E$7:G21)&lt;=hcpng,"",COUNT($E$7:G21)&gt;=hcpng,K21)</f>
        <v>620</v>
      </c>
      <c r="M21" cm="1">
        <f t="array" ref="M21">_xlfn.IFS(Q21=1,SUM($E$7:G21),Q21&lt;&gt;1,"")</f>
        <v>5478</v>
      </c>
      <c r="N21" cm="1">
        <f t="array" ref="N21">_xlfn.IFS(Q21=1,COUNT($E$7:G21),Q21&lt;&gt;1,"")</f>
        <v>36</v>
      </c>
      <c r="O21">
        <f>IF(Q21=1,ROUND(AVERAGE($E$7:G21),2),"")</f>
        <v>152.16999999999999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213</v>
      </c>
      <c r="X21" cm="1">
        <f t="array" ref="X21">_xlfn.IFS(AND(Q21=1,COUNT($E$7:G21)&gt;hcpng),F21+D21,$A$7=1," ")</f>
        <v>190</v>
      </c>
      <c r="Y21" cm="1">
        <f t="array" ref="Y21">_xlfn.IFS(AND(Q21=1,COUNT($E$7:G21)&gt;hcpng),G21+D21,$A$7=1," ")</f>
        <v>217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152</v>
      </c>
      <c r="D22" s="15" cm="1">
        <f t="array" ref="D22">_xlfn.IFS(Q22&lt;&gt;1,"",Q22=1,TRUNC((HCPB-C22)*HCPPC))</f>
        <v>70</v>
      </c>
      <c r="E22" s="13">
        <v>138</v>
      </c>
      <c r="F22" s="13">
        <v>187</v>
      </c>
      <c r="G22" s="13">
        <v>183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508</v>
      </c>
      <c r="J22">
        <f t="shared" si="2"/>
        <v>169</v>
      </c>
      <c r="K22" cm="1">
        <f t="array" ref="K22">_xlfn.IFS(Q22&lt;&gt;1,"",Q22=1,I22+(3*D22))</f>
        <v>718</v>
      </c>
      <c r="L22" cm="1">
        <f t="array" ref="L22">_xlfn.IFS(Q22&lt;&gt;1,"",COUNT($E$7:G22)&lt;=hcpng,"",COUNT($E$7:G22)&gt;=hcpng,K22)</f>
        <v>718</v>
      </c>
      <c r="M22" cm="1">
        <f t="array" ref="M22">_xlfn.IFS(Q22=1,SUM($E$7:G22),Q22&lt;&gt;1,"")</f>
        <v>5986</v>
      </c>
      <c r="N22" cm="1">
        <f t="array" ref="N22">_xlfn.IFS(Q22=1,COUNT($E$7:G22),Q22&lt;&gt;1,"")</f>
        <v>39</v>
      </c>
      <c r="O22">
        <f>IF(Q22=1,ROUND(AVERAGE($E$7:G22),2),"")</f>
        <v>153.49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208</v>
      </c>
      <c r="X22" cm="1">
        <f t="array" ref="X22">_xlfn.IFS(AND(Q22=1,COUNT($E$7:G22)&gt;hcpng),F22+D22,$A$7=1," ")</f>
        <v>257</v>
      </c>
      <c r="Y22" cm="1">
        <f t="array" ref="Y22">_xlfn.IFS(AND(Q22=1,COUNT($E$7:G22)&gt;hcpng),G22+D22,$A$7=1," ")</f>
        <v>253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153</v>
      </c>
      <c r="D23" s="15" cm="1">
        <f t="array" ref="D23">_xlfn.IFS(Q23&lt;&gt;1,"",Q23=1,TRUNC((HCPB-C23)*HCPPC))</f>
        <v>69</v>
      </c>
      <c r="E23" s="13">
        <v>142</v>
      </c>
      <c r="F23" s="13">
        <v>157</v>
      </c>
      <c r="G23" s="13">
        <v>143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442</v>
      </c>
      <c r="J23">
        <f t="shared" si="2"/>
        <v>147</v>
      </c>
      <c r="K23" cm="1">
        <f t="array" ref="K23">_xlfn.IFS(Q23&lt;&gt;1,"",Q23=1,I23+(3*D23))</f>
        <v>649</v>
      </c>
      <c r="L23" cm="1">
        <f t="array" ref="L23">_xlfn.IFS(Q23&lt;&gt;1,"",COUNT($E$7:G23)&lt;=hcpng,"",COUNT($E$7:G23)&gt;=hcpng,K23)</f>
        <v>649</v>
      </c>
      <c r="M23" cm="1">
        <f t="array" ref="M23">_xlfn.IFS(Q23=1,SUM($E$7:G23),Q23&lt;&gt;1,"")</f>
        <v>6428</v>
      </c>
      <c r="N23" cm="1">
        <f t="array" ref="N23">_xlfn.IFS(Q23=1,COUNT($E$7:G23),Q23&lt;&gt;1,"")</f>
        <v>42</v>
      </c>
      <c r="O23">
        <f>IF(Q23=1,ROUND(AVERAGE($E$7:G23),2),"")</f>
        <v>153.05000000000001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211</v>
      </c>
      <c r="X23" cm="1">
        <f t="array" ref="X23">_xlfn.IFS(AND(Q23=1,COUNT($E$7:G23)&gt;hcpng),F23+D23,$A$7=1," ")</f>
        <v>226</v>
      </c>
      <c r="Y23" cm="1">
        <f t="array" ref="Y23">_xlfn.IFS(AND(Q23=1,COUNT($E$7:G23)&gt;hcpng),G23+D23,$A$7=1," ")</f>
        <v>212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153</v>
      </c>
      <c r="D24" s="15" cm="1">
        <f t="array" ref="D24">_xlfn.IFS(Q24&lt;&gt;1,"",Q24=1,TRUNC((HCPB-C24)*HCPPC))</f>
        <v>69</v>
      </c>
      <c r="E24" s="13">
        <v>147</v>
      </c>
      <c r="F24" s="13">
        <v>142</v>
      </c>
      <c r="G24" s="13">
        <v>183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472</v>
      </c>
      <c r="J24">
        <f t="shared" si="2"/>
        <v>157</v>
      </c>
      <c r="K24" cm="1">
        <f t="array" ref="K24">_xlfn.IFS(Q24&lt;&gt;1,"",Q24=1,I24+(3*D24))</f>
        <v>679</v>
      </c>
      <c r="L24" cm="1">
        <f t="array" ref="L24">_xlfn.IFS(Q24&lt;&gt;1,"",COUNT($E$7:G24)&lt;=hcpng,"",COUNT($E$7:G24)&gt;=hcpng,K24)</f>
        <v>679</v>
      </c>
      <c r="M24" cm="1">
        <f t="array" ref="M24">_xlfn.IFS(Q24=1,SUM($E$7:G24),Q24&lt;&gt;1,"")</f>
        <v>6900</v>
      </c>
      <c r="N24" cm="1">
        <f t="array" ref="N24">_xlfn.IFS(Q24=1,COUNT($E$7:G24),Q24&lt;&gt;1,"")</f>
        <v>45</v>
      </c>
      <c r="O24">
        <f>IF(Q24=1,ROUND(AVERAGE($E$7:G24),2),"")</f>
        <v>153.33000000000001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216</v>
      </c>
      <c r="X24" cm="1">
        <f t="array" ref="X24">_xlfn.IFS(AND(Q24=1,COUNT($E$7:G24)&gt;hcpng),F24+D24,$A$7=1," ")</f>
        <v>211</v>
      </c>
      <c r="Y24" cm="1">
        <f t="array" ref="Y24">_xlfn.IFS(AND(Q24=1,COUNT($E$7:G24)&gt;hcpng),G24+D24,$A$7=1," ")</f>
        <v>252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153</v>
      </c>
      <c r="D25" s="15" cm="1">
        <f t="array" ref="D25">_xlfn.IFS(Q25&lt;&gt;1,"",Q25=1,TRUNC((HCPB-C25)*HCPPC))</f>
        <v>69</v>
      </c>
      <c r="E25" s="13">
        <v>131</v>
      </c>
      <c r="F25" s="13">
        <v>146</v>
      </c>
      <c r="G25" s="13">
        <v>149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426</v>
      </c>
      <c r="J25">
        <f t="shared" si="2"/>
        <v>142</v>
      </c>
      <c r="K25" cm="1">
        <f t="array" ref="K25">_xlfn.IFS(Q25&lt;&gt;1,"",Q25=1,I25+(3*D25))</f>
        <v>633</v>
      </c>
      <c r="L25" cm="1">
        <f t="array" ref="L25">_xlfn.IFS(Q25&lt;&gt;1,"",COUNT($E$7:G25)&lt;=hcpng,"",COUNT($E$7:G25)&gt;=hcpng,K25)</f>
        <v>633</v>
      </c>
      <c r="M25" cm="1">
        <f t="array" ref="M25">_xlfn.IFS(Q25=1,SUM($E$7:G25),Q25&lt;&gt;1,"")</f>
        <v>7326</v>
      </c>
      <c r="N25" cm="1">
        <f t="array" ref="N25">_xlfn.IFS(Q25=1,COUNT($E$7:G25),Q25&lt;&gt;1,"")</f>
        <v>48</v>
      </c>
      <c r="O25">
        <f>IF(Q25=1,ROUND(AVERAGE($E$7:G25),2),"")</f>
        <v>152.63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200</v>
      </c>
      <c r="X25" cm="1">
        <f t="array" ref="X25">_xlfn.IFS(AND(Q25=1,COUNT($E$7:G25)&gt;hcpng),F25+D25,$A$7=1," ")</f>
        <v>215</v>
      </c>
      <c r="Y25" cm="1">
        <f t="array" ref="Y25">_xlfn.IFS(AND(Q25=1,COUNT($E$7:G25)&gt;hcpng),G25+D25,$A$7=1," ")</f>
        <v>218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152</v>
      </c>
      <c r="D26" s="15" cm="1">
        <f t="array" ref="D26">_xlfn.IFS(Q26&lt;&gt;1,"",Q26=1,TRUNC((HCPB-C26)*HCPPC))</f>
        <v>70</v>
      </c>
      <c r="E26" s="13">
        <v>147</v>
      </c>
      <c r="F26" s="13">
        <v>156</v>
      </c>
      <c r="G26" s="13">
        <v>150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453</v>
      </c>
      <c r="J26">
        <f t="shared" si="2"/>
        <v>151</v>
      </c>
      <c r="K26" cm="1">
        <f t="array" ref="K26">_xlfn.IFS(Q26&lt;&gt;1,"",Q26=1,I26+(3*D26))</f>
        <v>663</v>
      </c>
      <c r="L26" cm="1">
        <f t="array" ref="L26">_xlfn.IFS(Q26&lt;&gt;1,"",COUNT($E$7:G26)&lt;=hcpng,"",COUNT($E$7:G26)&gt;=hcpng,K26)</f>
        <v>663</v>
      </c>
      <c r="M26" cm="1">
        <f t="array" ref="M26">_xlfn.IFS(Q26=1,SUM($E$7:G26),Q26&lt;&gt;1,"")</f>
        <v>7779</v>
      </c>
      <c r="N26" cm="1">
        <f t="array" ref="N26">_xlfn.IFS(Q26=1,COUNT($E$7:G26),Q26&lt;&gt;1,"")</f>
        <v>51</v>
      </c>
      <c r="O26">
        <f>IF(Q26=1,ROUND(AVERAGE($E$7:G26),2),"")</f>
        <v>152.53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217</v>
      </c>
      <c r="X26" cm="1">
        <f t="array" ref="X26">_xlfn.IFS(AND(Q26=1,COUNT($E$7:G26)&gt;hcpng),F26+D26,$A$7=1," ")</f>
        <v>226</v>
      </c>
      <c r="Y26" cm="1">
        <f t="array" ref="Y26">_xlfn.IFS(AND(Q26=1,COUNT($E$7:G26)&gt;hcpng),G26+D26,$A$7=1," ")</f>
        <v>220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152</v>
      </c>
      <c r="D27" s="15" cm="1">
        <f t="array" ref="D27">_xlfn.IFS(Q27&lt;&gt;1,"",Q27=1,TRUNC((HCPB-C27)*HCPPC))</f>
        <v>70</v>
      </c>
      <c r="E27" s="13">
        <v>160</v>
      </c>
      <c r="F27" s="13">
        <v>164</v>
      </c>
      <c r="G27" s="13">
        <v>181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1"/>
        <v>505</v>
      </c>
      <c r="J27">
        <f t="shared" si="2"/>
        <v>168</v>
      </c>
      <c r="K27" cm="1">
        <f t="array" ref="K27">_xlfn.IFS(Q27&lt;&gt;1,"",Q27=1,I27+(3*D27))</f>
        <v>715</v>
      </c>
      <c r="L27" cm="1">
        <f t="array" ref="L27">_xlfn.IFS(Q27&lt;&gt;1,"",COUNT($E$7:G27)&lt;=hcpng,"",COUNT($E$7:G27)&gt;=hcpng,K27)</f>
        <v>715</v>
      </c>
      <c r="M27" cm="1">
        <f t="array" ref="M27">_xlfn.IFS(Q27=1,SUM($E$7:G27),Q27&lt;&gt;1,"")</f>
        <v>8284</v>
      </c>
      <c r="N27" cm="1">
        <f t="array" ref="N27">_xlfn.IFS(Q27=1,COUNT($E$7:G27),Q27&lt;&gt;1,"")</f>
        <v>54</v>
      </c>
      <c r="O27">
        <f>IF(Q27=1,ROUND(AVERAGE($E$7:G27),2),"")</f>
        <v>153.41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230</v>
      </c>
      <c r="X27" cm="1">
        <f t="array" ref="X27">_xlfn.IFS(AND(Q27=1,COUNT($E$7:G27)&gt;hcpng),F27+D27,$A$7=1," ")</f>
        <v>234</v>
      </c>
      <c r="Y27" cm="1">
        <f t="array" ref="Y27">_xlfn.IFS(AND(Q27=1,COUNT($E$7:G27)&gt;hcpng),G27+D27,$A$7=1," ")</f>
        <v>251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153</v>
      </c>
      <c r="D28" s="15" cm="1">
        <f t="array" ref="D28">_xlfn.IFS(Q28&lt;&gt;1,"",Q28=1,TRUNC((HCPB-C28)*HCPPC))</f>
        <v>69</v>
      </c>
      <c r="E28" s="13">
        <v>159</v>
      </c>
      <c r="F28" s="13">
        <v>161</v>
      </c>
      <c r="G28" s="13">
        <v>137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457</v>
      </c>
      <c r="J28">
        <f t="shared" si="2"/>
        <v>152</v>
      </c>
      <c r="K28" cm="1">
        <f t="array" ref="K28">_xlfn.IFS(Q28&lt;&gt;1,"",Q28=1,I28+(3*D28))</f>
        <v>664</v>
      </c>
      <c r="L28" cm="1">
        <f t="array" ref="L28">_xlfn.IFS(Q28&lt;&gt;1,"",COUNT($E$7:G28)&lt;=hcpng,"",COUNT($E$7:G28)&gt;=hcpng,K28)</f>
        <v>664</v>
      </c>
      <c r="M28" cm="1">
        <f t="array" ref="M28">_xlfn.IFS(Q28=1,SUM($E$7:G28),Q28&lt;&gt;1,"")</f>
        <v>8741</v>
      </c>
      <c r="N28" cm="1">
        <f t="array" ref="N28">_xlfn.IFS(Q28=1,COUNT($E$7:G28),Q28&lt;&gt;1,"")</f>
        <v>57</v>
      </c>
      <c r="O28">
        <f>IF(Q28=1,ROUND(AVERAGE($E$7:G28),2),"")</f>
        <v>153.35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228</v>
      </c>
      <c r="X28" cm="1">
        <f t="array" ref="X28">_xlfn.IFS(AND(Q28=1,COUNT($E$7:G28)&gt;hcpng),F28+D28,$A$7=1," ")</f>
        <v>230</v>
      </c>
      <c r="Y28" cm="1">
        <f t="array" ref="Y28">_xlfn.IFS(AND(Q28=1,COUNT($E$7:G28)&gt;hcpng),G28+D28,$A$7=1," ")</f>
        <v>206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153</v>
      </c>
      <c r="D29" s="15" cm="1">
        <f t="array" ref="D29">_xlfn.IFS(Q29&lt;&gt;1,"",Q29=1,TRUNC((HCPB-C29)*HCPPC))</f>
        <v>69</v>
      </c>
      <c r="E29" s="13">
        <v>144</v>
      </c>
      <c r="F29" s="13">
        <v>117</v>
      </c>
      <c r="G29" s="13">
        <v>147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408</v>
      </c>
      <c r="J29">
        <f t="shared" si="2"/>
        <v>136</v>
      </c>
      <c r="K29" cm="1">
        <f t="array" ref="K29">_xlfn.IFS(Q29&lt;&gt;1,"",Q29=1,I29+(3*D29))</f>
        <v>615</v>
      </c>
      <c r="L29" cm="1">
        <f t="array" ref="L29">_xlfn.IFS(Q29&lt;&gt;1,"",COUNT($E$7:G29)&lt;=hcpng,"",COUNT($E$7:G29)&gt;=hcpng,K29)</f>
        <v>615</v>
      </c>
      <c r="M29" cm="1">
        <f t="array" ref="M29">_xlfn.IFS(Q29=1,SUM($E$7:G29),Q29&lt;&gt;1,"")</f>
        <v>9149</v>
      </c>
      <c r="N29" cm="1">
        <f t="array" ref="N29">_xlfn.IFS(Q29=1,COUNT($E$7:G29),Q29&lt;&gt;1,"")</f>
        <v>60</v>
      </c>
      <c r="O29">
        <f>IF(Q29=1,ROUND(AVERAGE($E$7:G29),2),"")</f>
        <v>152.47999999999999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213</v>
      </c>
      <c r="X29" cm="1">
        <f t="array" ref="X29">_xlfn.IFS(AND(Q29=1,COUNT($E$7:G29)&gt;hcpng),F29+D29,$A$7=1," ")</f>
        <v>186</v>
      </c>
      <c r="Y29" cm="1">
        <f t="array" ref="Y29">_xlfn.IFS(AND(Q29=1,COUNT($E$7:G29)&gt;hcpng),G29+D29,$A$7=1," ")</f>
        <v>216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152</v>
      </c>
      <c r="D30" s="15" cm="1">
        <f t="array" ref="D30">_xlfn.IFS(Q30&lt;&gt;1,"",Q30=1,TRUNC((HCPB-C30)*HCPPC))</f>
        <v>70</v>
      </c>
      <c r="E30" s="13">
        <v>168</v>
      </c>
      <c r="F30" s="13">
        <v>167</v>
      </c>
      <c r="G30" s="13">
        <v>151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486</v>
      </c>
      <c r="J30">
        <f t="shared" si="2"/>
        <v>162</v>
      </c>
      <c r="K30" cm="1">
        <f t="array" ref="K30">_xlfn.IFS(Q30&lt;&gt;1,"",Q30=1,I30+(3*D30))</f>
        <v>696</v>
      </c>
      <c r="L30" cm="1">
        <f t="array" ref="L30">_xlfn.IFS(Q30&lt;&gt;1,"",COUNT($E$7:G30)&lt;=hcpng,"",COUNT($E$7:G30)&gt;=hcpng,K30)</f>
        <v>696</v>
      </c>
      <c r="M30" cm="1">
        <f t="array" ref="M30">_xlfn.IFS(Q30=1,SUM($E$7:G30),Q30&lt;&gt;1,"")</f>
        <v>9635</v>
      </c>
      <c r="N30" cm="1">
        <f t="array" ref="N30">_xlfn.IFS(Q30=1,COUNT($E$7:G30),Q30&lt;&gt;1,"")</f>
        <v>63</v>
      </c>
      <c r="O30">
        <f>IF(Q30=1,ROUND(AVERAGE($E$7:G30),2),"")</f>
        <v>152.94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238</v>
      </c>
      <c r="X30" cm="1">
        <f t="array" ref="X30">_xlfn.IFS(AND(Q30=1,COUNT($E$7:G30)&gt;hcpng),F30+D30,$A$7=1," ")</f>
        <v>237</v>
      </c>
      <c r="Y30" cm="1">
        <f t="array" ref="Y30">_xlfn.IFS(AND(Q30=1,COUNT($E$7:G30)&gt;hcpng),G30+D30,$A$7=1," ")</f>
        <v>221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152</v>
      </c>
      <c r="D31" s="15" cm="1">
        <f t="array" ref="D31">_xlfn.IFS(Q31&lt;&gt;1,"",Q31=1,TRUNC((HCPB-C31)*HCPPC))</f>
        <v>70</v>
      </c>
      <c r="E31" s="13">
        <v>155</v>
      </c>
      <c r="F31" s="13">
        <v>128</v>
      </c>
      <c r="G31" s="13">
        <v>149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432</v>
      </c>
      <c r="J31">
        <f t="shared" si="2"/>
        <v>144</v>
      </c>
      <c r="K31" cm="1">
        <f t="array" ref="K31">_xlfn.IFS(Q31&lt;&gt;1,"",Q31=1,I31+(3*D31))</f>
        <v>642</v>
      </c>
      <c r="L31" cm="1">
        <f t="array" ref="L31">_xlfn.IFS(Q31&lt;&gt;1,"",COUNT($E$7:G31)&lt;=hcpng,"",COUNT($E$7:G31)&gt;=hcpng,K31)</f>
        <v>642</v>
      </c>
      <c r="M31" cm="1">
        <f t="array" ref="M31">_xlfn.IFS(Q31=1,SUM($E$7:G31),Q31&lt;&gt;1,"")</f>
        <v>10067</v>
      </c>
      <c r="N31" cm="1">
        <f t="array" ref="N31">_xlfn.IFS(Q31=1,COUNT($E$7:G31),Q31&lt;&gt;1,"")</f>
        <v>66</v>
      </c>
      <c r="O31">
        <f>IF(Q31=1,ROUND(AVERAGE($E$7:G31),2),"")</f>
        <v>152.53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225</v>
      </c>
      <c r="X31" cm="1">
        <f t="array" ref="X31">_xlfn.IFS(AND(Q31=1,COUNT($E$7:G31)&gt;hcpng),F31+D31,$A$7=1," ")</f>
        <v>198</v>
      </c>
      <c r="Y31" cm="1">
        <f t="array" ref="Y31">_xlfn.IFS(AND(Q31=1,COUNT($E$7:G31)&gt;hcpng),G31+D31,$A$7=1," ")</f>
        <v>219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152</v>
      </c>
      <c r="D32" s="15" cm="1">
        <f t="array" ref="D32">_xlfn.IFS(Q32&lt;&gt;1,"",Q32=1,TRUNC((HCPB-C32)*HCPPC))</f>
        <v>70</v>
      </c>
      <c r="E32" s="13">
        <v>136</v>
      </c>
      <c r="F32" s="13">
        <v>172</v>
      </c>
      <c r="G32" s="13">
        <v>184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492</v>
      </c>
      <c r="J32">
        <f t="shared" si="2"/>
        <v>164</v>
      </c>
      <c r="K32" cm="1">
        <f t="array" ref="K32">_xlfn.IFS(Q32&lt;&gt;1,"",Q32=1,I32+(3*D32))</f>
        <v>702</v>
      </c>
      <c r="L32" cm="1">
        <f t="array" ref="L32">_xlfn.IFS(Q32&lt;&gt;1,"",COUNT($E$7:G32)&lt;=hcpng,"",COUNT($E$7:G32)&gt;=hcpng,K32)</f>
        <v>702</v>
      </c>
      <c r="M32" cm="1">
        <f t="array" ref="M32">_xlfn.IFS(Q32=1,SUM($E$7:G32),Q32&lt;&gt;1,"")</f>
        <v>10559</v>
      </c>
      <c r="N32" cm="1">
        <f t="array" ref="N32">_xlfn.IFS(Q32=1,COUNT($E$7:G32),Q32&lt;&gt;1,"")</f>
        <v>69</v>
      </c>
      <c r="O32">
        <f>IF(Q32=1,ROUND(AVERAGE($E$7:G32),2),"")</f>
        <v>153.03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206</v>
      </c>
      <c r="X32" cm="1">
        <f t="array" ref="X32">_xlfn.IFS(AND(Q32=1,COUNT($E$7:G32)&gt;hcpng),F32+D32,$A$7=1," ")</f>
        <v>242</v>
      </c>
      <c r="Y32" cm="1">
        <f t="array" ref="Y32">_xlfn.IFS(AND(Q32=1,COUNT($E$7:G32)&gt;hcpng),G32+D32,$A$7=1," ")</f>
        <v>254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153</v>
      </c>
      <c r="D33" s="15" cm="1">
        <f t="array" ref="D33">_xlfn.IFS(Q33&lt;&gt;1,"",Q33=1,TRUNC((HCPB-C33)*HCPPC))</f>
        <v>69</v>
      </c>
      <c r="E33" s="13">
        <v>191</v>
      </c>
      <c r="F33" s="13">
        <v>177</v>
      </c>
      <c r="G33" s="13">
        <v>184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1"/>
        <v>552</v>
      </c>
      <c r="J33">
        <f t="shared" si="2"/>
        <v>184</v>
      </c>
      <c r="K33" cm="1">
        <f t="array" ref="K33">_xlfn.IFS(Q33&lt;&gt;1,"",Q33=1,I33+(3*D33))</f>
        <v>759</v>
      </c>
      <c r="L33" cm="1">
        <f t="array" ref="L33">_xlfn.IFS(Q33&lt;&gt;1,"",COUNT($E$7:G33)&lt;=hcpng,"",COUNT($E$7:G33)&gt;=hcpng,K33)</f>
        <v>759</v>
      </c>
      <c r="M33" cm="1">
        <f t="array" ref="M33">_xlfn.IFS(Q33=1,SUM($E$7:G33),Q33&lt;&gt;1,"")</f>
        <v>11111</v>
      </c>
      <c r="N33" cm="1">
        <f t="array" ref="N33">_xlfn.IFS(Q33=1,COUNT($E$7:G33),Q33&lt;&gt;1,"")</f>
        <v>72</v>
      </c>
      <c r="O33">
        <f>IF(Q33=1,ROUND(AVERAGE($E$7:G33),2),"")</f>
        <v>154.32</v>
      </c>
      <c r="P33" t="str" cm="1">
        <f t="array" ref="P33">_xlfn.IFS(Q33&lt;&gt;1,"",SUM($Q$7:Q33)=1,1,SUM($Q$7:Q33)&lt;&gt;1,"")</f>
        <v/>
      </c>
      <c r="Q33">
        <f t="shared" si="7"/>
        <v>1</v>
      </c>
      <c r="R33">
        <f t="shared" si="4"/>
        <v>552</v>
      </c>
      <c r="S33" cm="1">
        <f t="array" ref="S33">_xlfn.IFS(E33=$X$5,E33,F33=$X$5,F33,G33=$X$5,G33,$A$7=1,"")</f>
        <v>191</v>
      </c>
      <c r="T33">
        <f t="shared" si="5"/>
        <v>759</v>
      </c>
      <c r="U33" cm="1">
        <f t="array" ref="U33">_xlfn.IFS(W33=$X$6,W33,X33=$X$6,X33,Y33=$X$6,Y33,$A$7=1,"")</f>
        <v>260</v>
      </c>
      <c r="W33" cm="1">
        <f t="array" ref="W33">_xlfn.IFS(AND(Q33=1,COUNT($E$7:G33)&gt;hcpng),E33+D33,$A$7=1," ")</f>
        <v>260</v>
      </c>
      <c r="X33" cm="1">
        <f t="array" ref="X33">_xlfn.IFS(AND(Q33=1,COUNT($E$7:G33)&gt;hcpng),F33+D33,$A$7=1," ")</f>
        <v>246</v>
      </c>
      <c r="Y33" cm="1">
        <f t="array" ref="Y33">_xlfn.IFS(AND(Q33=1,COUNT($E$7:G33)&gt;hcpng),G33+D33,$A$7=1," ")</f>
        <v>253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154</v>
      </c>
      <c r="D34" s="15" cm="1">
        <f t="array" ref="D34">_xlfn.IFS(Q34&lt;&gt;1,"",Q34=1,TRUNC((HCPB-C34)*HCPPC))</f>
        <v>68</v>
      </c>
      <c r="E34" s="13">
        <v>152</v>
      </c>
      <c r="F34" s="13">
        <v>139</v>
      </c>
      <c r="G34" s="13">
        <v>125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416</v>
      </c>
      <c r="J34">
        <f t="shared" si="2"/>
        <v>138</v>
      </c>
      <c r="K34" cm="1">
        <f t="array" ref="K34">_xlfn.IFS(Q34&lt;&gt;1,"",Q34=1,I34+(3*D34))</f>
        <v>620</v>
      </c>
      <c r="L34" cm="1">
        <f t="array" ref="L34">_xlfn.IFS(Q34&lt;&gt;1,"",COUNT($E$7:G34)&lt;=hcpng,"",COUNT($E$7:G34)&gt;=hcpng,K34)</f>
        <v>620</v>
      </c>
      <c r="M34" cm="1">
        <f t="array" ref="M34">_xlfn.IFS(Q34=1,SUM($E$7:G34),Q34&lt;&gt;1,"")</f>
        <v>11527</v>
      </c>
      <c r="N34" cm="1">
        <f t="array" ref="N34">_xlfn.IFS(Q34=1,COUNT($E$7:G34),Q34&lt;&gt;1,"")</f>
        <v>75</v>
      </c>
      <c r="O34">
        <f>IF(Q34=1,ROUND(AVERAGE($E$7:G34),2),"")</f>
        <v>153.69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220</v>
      </c>
      <c r="X34" cm="1">
        <f t="array" ref="X34">_xlfn.IFS(AND(Q34=1,COUNT($E$7:G34)&gt;hcpng),F34+D34,$A$7=1," ")</f>
        <v>207</v>
      </c>
      <c r="Y34" cm="1">
        <f t="array" ref="Y34">_xlfn.IFS(AND(Q34=1,COUNT($E$7:G34)&gt;hcpng),G34+D34,$A$7=1," ")</f>
        <v>193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153</v>
      </c>
      <c r="D35" s="15" cm="1">
        <f t="array" ref="D35">_xlfn.IFS(Q35&lt;&gt;1,"",Q35=1,TRUNC((HCPB-C35)*HCPPC))</f>
        <v>69</v>
      </c>
      <c r="E35" s="13">
        <v>124</v>
      </c>
      <c r="F35" s="13">
        <v>153</v>
      </c>
      <c r="G35" s="13">
        <v>184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461</v>
      </c>
      <c r="J35">
        <f t="shared" si="2"/>
        <v>153</v>
      </c>
      <c r="K35" cm="1">
        <f t="array" ref="K35">_xlfn.IFS(Q35&lt;&gt;1,"",Q35=1,I35+(3*D35))</f>
        <v>668</v>
      </c>
      <c r="L35" cm="1">
        <f t="array" ref="L35">_xlfn.IFS(Q35&lt;&gt;1,"",COUNT($E$7:G35)&lt;=hcpng,"",COUNT($E$7:G35)&gt;=hcpng,K35)</f>
        <v>668</v>
      </c>
      <c r="M35" cm="1">
        <f t="array" ref="M35">_xlfn.IFS(Q35=1,SUM($E$7:G35),Q35&lt;&gt;1,"")</f>
        <v>11988</v>
      </c>
      <c r="N35" cm="1">
        <f t="array" ref="N35">_xlfn.IFS(Q35=1,COUNT($E$7:G35),Q35&lt;&gt;1,"")</f>
        <v>78</v>
      </c>
      <c r="O35">
        <f>IF(Q35=1,ROUND(AVERAGE($E$7:G35),2),"")</f>
        <v>153.69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193</v>
      </c>
      <c r="X35" cm="1">
        <f t="array" ref="X35">_xlfn.IFS(AND(Q35=1,COUNT($E$7:G35)&gt;hcpng),F35+D35,$A$7=1," ")</f>
        <v>222</v>
      </c>
      <c r="Y35" cm="1">
        <f t="array" ref="Y35">_xlfn.IFS(AND(Q35=1,COUNT($E$7:G35)&gt;hcpng),G35+D35,$A$7=1," ")</f>
        <v>253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153</v>
      </c>
      <c r="D36" s="15" cm="1">
        <f t="array" ref="D36">_xlfn.IFS(Q36&lt;&gt;1,"",Q36=1,TRUNC((HCPB-C36)*HCPPC))</f>
        <v>69</v>
      </c>
      <c r="E36" s="13">
        <v>144</v>
      </c>
      <c r="F36" s="13">
        <v>160</v>
      </c>
      <c r="G36" s="13">
        <v>149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453</v>
      </c>
      <c r="J36">
        <f t="shared" si="2"/>
        <v>151</v>
      </c>
      <c r="K36" cm="1">
        <f t="array" ref="K36">_xlfn.IFS(Q36&lt;&gt;1,"",Q36=1,I36+(3*D36))</f>
        <v>660</v>
      </c>
      <c r="L36" cm="1">
        <f t="array" ref="L36">_xlfn.IFS(Q36&lt;&gt;1,"",COUNT($E$7:G36)&lt;=hcpng,"",COUNT($E$7:G36)&gt;=hcpng,K36)</f>
        <v>660</v>
      </c>
      <c r="M36" cm="1">
        <f t="array" ref="M36">_xlfn.IFS(Q36=1,SUM($E$7:G36),Q36&lt;&gt;1,"")</f>
        <v>12441</v>
      </c>
      <c r="N36" cm="1">
        <f t="array" ref="N36">_xlfn.IFS(Q36=1,COUNT($E$7:G36),Q36&lt;&gt;1,"")</f>
        <v>81</v>
      </c>
      <c r="O36">
        <f>IF(Q36=1,ROUND(AVERAGE($E$7:G36),2),"")</f>
        <v>153.59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213</v>
      </c>
      <c r="X36" cm="1">
        <f t="array" ref="X36">_xlfn.IFS(AND(Q36=1,COUNT($E$7:G36)&gt;hcpng),F36+D36,$A$7=1," ")</f>
        <v>229</v>
      </c>
      <c r="Y36" cm="1">
        <f t="array" ref="Y36">_xlfn.IFS(AND(Q36=1,COUNT($E$7:G36)&gt;hcpng),G36+D36,$A$7=1," ")</f>
        <v>218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150.37</v>
      </c>
      <c r="F37" s="17">
        <f>IF(COUNT(F7:F36)&gt;=1,ROUND(SUM(F7:F36)/COUNT(F7:F36),2),"")</f>
        <v>152.63</v>
      </c>
      <c r="G37" s="17">
        <f>IF(COUNT(G7:G36)&gt;=1,ROUND(SUM(G7:G36)/COUNT(G7:G36),2),"")</f>
        <v>157.78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45" priority="2">
      <formula>MOD(ROW(),2)=0</formula>
    </cfRule>
  </conditionalFormatting>
  <conditionalFormatting sqref="E7:G36">
    <cfRule type="expression" dxfId="44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F1551-6478-46A6-883C-D0747DCDE60A}">
  <sheetPr codeName="Sheet49"/>
  <dimension ref="A1:AB73"/>
  <sheetViews>
    <sheetView topLeftCell="A7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29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141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156</v>
      </c>
      <c r="C4" s="6"/>
      <c r="D4" s="6"/>
      <c r="E4" s="6"/>
      <c r="F4" s="6"/>
      <c r="G4" s="6"/>
      <c r="W4" s="3" t="s">
        <v>33</v>
      </c>
      <c r="X4">
        <f>MAX(I7:I36)</f>
        <v>616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246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299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156</v>
      </c>
      <c r="D7" s="15" cm="1">
        <f t="array" ref="D7">_xlfn.IFS(Q7&lt;&gt;1,"",Q7=1,TRUNC((HCPB-C7)*HCPPC))</f>
        <v>66</v>
      </c>
      <c r="E7" s="13">
        <v>144</v>
      </c>
      <c r="F7" s="13">
        <v>115</v>
      </c>
      <c r="G7" s="13">
        <v>147</v>
      </c>
      <c r="H7" s="16"/>
      <c r="I7">
        <f>IF(Q7=1,SUM(E7:G7),"")</f>
        <v>406</v>
      </c>
      <c r="J7">
        <f>IF(Q7=1,TRUNC(AVERAGE(E7:G7),0),"")</f>
        <v>135</v>
      </c>
      <c r="K7" cm="1">
        <f t="array" ref="K7">_xlfn.IFS(Q7&lt;&gt;1,"",Q7=1,I7+(3*D7))</f>
        <v>604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406</v>
      </c>
      <c r="N7" cm="1">
        <f t="array" ref="N7">_xlfn.IFS(Q7=1,COUNT($E$7:G7),Q7&lt;&gt;1,"")</f>
        <v>3</v>
      </c>
      <c r="O7">
        <f>IF(Q7=1,ROUND(AVERAGE($E$7:G7),2),"")</f>
        <v>135.33000000000001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156</v>
      </c>
      <c r="D8" s="15" cm="1">
        <f t="array" ref="D8">_xlfn.IFS(Q8&lt;&gt;1,"",Q8=1,TRUNC((HCPB-C8)*HCPPC))</f>
        <v>66</v>
      </c>
      <c r="E8" s="13">
        <v>171</v>
      </c>
      <c r="F8" s="13">
        <v>180</v>
      </c>
      <c r="G8" s="13">
        <v>188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539</v>
      </c>
      <c r="J8">
        <f t="shared" ref="J8:J36" si="2">IF(Q8=1,TRUNC(AVERAGE(E8:G8),0),"")</f>
        <v>179</v>
      </c>
      <c r="K8" cm="1">
        <f t="array" ref="K8">_xlfn.IFS(Q8&lt;&gt;1,"",Q8=1,I8+(3*D8))</f>
        <v>737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945</v>
      </c>
      <c r="N8" cm="1">
        <f t="array" ref="N8">_xlfn.IFS(Q8=1,COUNT($E$7:G8),Q8&lt;&gt;1,"")</f>
        <v>6</v>
      </c>
      <c r="O8">
        <f>IF(Q8=1,ROUND(AVERAGE($E$7:G8),2),"")</f>
        <v>157.5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156</v>
      </c>
      <c r="D9" s="15" cm="1">
        <f t="array" ref="D9">_xlfn.IFS(Q9&lt;&gt;1,"",Q9=1,TRUNC((HCPB-C9)*HCPPC))</f>
        <v>66</v>
      </c>
      <c r="E9" s="13">
        <v>122</v>
      </c>
      <c r="F9" s="13">
        <v>195</v>
      </c>
      <c r="G9" s="13">
        <v>199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516</v>
      </c>
      <c r="J9">
        <f t="shared" si="2"/>
        <v>172</v>
      </c>
      <c r="K9" cm="1">
        <f t="array" ref="K9">_xlfn.IFS(Q9&lt;&gt;1,"",Q9=1,I9+(3*D9))</f>
        <v>714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1461</v>
      </c>
      <c r="N9" cm="1">
        <f t="array" ref="N9">_xlfn.IFS(Q9=1,COUNT($E$7:G9),Q9&lt;&gt;1,"")</f>
        <v>9</v>
      </c>
      <c r="O9">
        <f>IF(Q9=1,ROUND(AVERAGE($E$7:G9),2),"")</f>
        <v>162.33000000000001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162</v>
      </c>
      <c r="D11" s="15" cm="1">
        <f t="array" ref="D11">_xlfn.IFS(Q11&lt;&gt;1,"",Q11=1,TRUNC((HCPB-C11)*HCPPC))</f>
        <v>61</v>
      </c>
      <c r="E11" s="13">
        <v>170</v>
      </c>
      <c r="F11" s="13">
        <v>140</v>
      </c>
      <c r="G11" s="13">
        <v>182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492</v>
      </c>
      <c r="J11">
        <f t="shared" si="2"/>
        <v>164</v>
      </c>
      <c r="K11" cm="1">
        <f t="array" ref="K11">_xlfn.IFS(Q11&lt;&gt;1,"",Q11=1,I11+(3*D11))</f>
        <v>675</v>
      </c>
      <c r="L11" cm="1">
        <f t="array" ref="L11">_xlfn.IFS(Q11&lt;&gt;1,"",COUNT($E$7:G11)&lt;=hcpng,"",COUNT($E$7:G11)&gt;=hcpng,K11)</f>
        <v>675</v>
      </c>
      <c r="M11" cm="1">
        <f t="array" ref="M11">_xlfn.IFS(Q11=1,SUM($E$7:G11),Q11&lt;&gt;1,"")</f>
        <v>1953</v>
      </c>
      <c r="N11" cm="1">
        <f t="array" ref="N11">_xlfn.IFS(Q11=1,COUNT($E$7:G11),Q11&lt;&gt;1,"")</f>
        <v>12</v>
      </c>
      <c r="O11">
        <f>IF(Q11=1,ROUND(AVERAGE($E$7:G11),2),"")</f>
        <v>162.75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231</v>
      </c>
      <c r="X11" cm="1">
        <f t="array" ref="X11">_xlfn.IFS(AND(Q11=1,COUNT($E$7:G11)&gt;hcpng),F11+D11,$A$7=1," ")</f>
        <v>201</v>
      </c>
      <c r="Y11" cm="1">
        <f t="array" ref="Y11">_xlfn.IFS(AND(Q11=1,COUNT($E$7:G11)&gt;hcpng),G11+D11,$A$7=1," ")</f>
        <v>243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162</v>
      </c>
      <c r="D12" s="15" cm="1">
        <f t="array" ref="D12">_xlfn.IFS(Q12&lt;&gt;1,"",Q12=1,TRUNC((HCPB-C12)*HCPPC))</f>
        <v>61</v>
      </c>
      <c r="E12" s="13">
        <v>226</v>
      </c>
      <c r="F12" s="13">
        <v>198</v>
      </c>
      <c r="G12" s="13">
        <v>189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1"/>
        <v>613</v>
      </c>
      <c r="J12">
        <f t="shared" si="2"/>
        <v>204</v>
      </c>
      <c r="K12" cm="1">
        <f t="array" ref="K12">_xlfn.IFS(Q12&lt;&gt;1,"",Q12=1,I12+(3*D12))</f>
        <v>796</v>
      </c>
      <c r="L12" cm="1">
        <f t="array" ref="L12">_xlfn.IFS(Q12&lt;&gt;1,"",COUNT($E$7:G12)&lt;=hcpng,"",COUNT($E$7:G12)&gt;=hcpng,K12)</f>
        <v>796</v>
      </c>
      <c r="M12" cm="1">
        <f t="array" ref="M12">_xlfn.IFS(Q12=1,SUM($E$7:G12),Q12&lt;&gt;1,"")</f>
        <v>2566</v>
      </c>
      <c r="N12" cm="1">
        <f t="array" ref="N12">_xlfn.IFS(Q12=1,COUNT($E$7:G12),Q12&lt;&gt;1,"")</f>
        <v>15</v>
      </c>
      <c r="O12">
        <f>IF(Q12=1,ROUND(AVERAGE($E$7:G12),2),"")</f>
        <v>171.07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>
        <f t="shared" si="5"/>
        <v>796</v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287</v>
      </c>
      <c r="X12" cm="1">
        <f t="array" ref="X12">_xlfn.IFS(AND(Q12=1,COUNT($E$7:G12)&gt;hcpng),F12+D12,$A$7=1," ")</f>
        <v>259</v>
      </c>
      <c r="Y12" cm="1">
        <f t="array" ref="Y12">_xlfn.IFS(AND(Q12=1,COUNT($E$7:G12)&gt;hcpng),G12+D12,$A$7=1," ")</f>
        <v>250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171</v>
      </c>
      <c r="D13" s="15" cm="1">
        <f t="array" ref="D13">_xlfn.IFS(Q13&lt;&gt;1,"",Q13=1,TRUNC((HCPB-C13)*HCPPC))</f>
        <v>53</v>
      </c>
      <c r="E13" s="13">
        <v>169</v>
      </c>
      <c r="F13" s="13">
        <v>246</v>
      </c>
      <c r="G13" s="13">
        <v>148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563</v>
      </c>
      <c r="J13">
        <f t="shared" si="2"/>
        <v>187</v>
      </c>
      <c r="K13" cm="1">
        <f t="array" ref="K13">_xlfn.IFS(Q13&lt;&gt;1,"",Q13=1,I13+(3*D13))</f>
        <v>722</v>
      </c>
      <c r="L13" cm="1">
        <f t="array" ref="L13">_xlfn.IFS(Q13&lt;&gt;1,"",COUNT($E$7:G13)&lt;=hcpng,"",COUNT($E$7:G13)&gt;=hcpng,K13)</f>
        <v>722</v>
      </c>
      <c r="M13" cm="1">
        <f t="array" ref="M13">_xlfn.IFS(Q13=1,SUM($E$7:G13),Q13&lt;&gt;1,"")</f>
        <v>3129</v>
      </c>
      <c r="N13" cm="1">
        <f t="array" ref="N13">_xlfn.IFS(Q13=1,COUNT($E$7:G13),Q13&lt;&gt;1,"")</f>
        <v>18</v>
      </c>
      <c r="O13">
        <f>IF(Q13=1,ROUND(AVERAGE($E$7:G13),2),"")</f>
        <v>173.83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cm="1">
        <f t="array" ref="S13">_xlfn.IFS(E13=$X$5,E13,F13=$X$5,F13,G13=$X$5,G13,$A$7=1,"")</f>
        <v>246</v>
      </c>
      <c r="T13" t="str">
        <f t="shared" si="5"/>
        <v/>
      </c>
      <c r="U13" cm="1">
        <f t="array" ref="U13">_xlfn.IFS(W13=$X$6,W13,X13=$X$6,X13,Y13=$X$6,Y13,$A$7=1,"")</f>
        <v>299</v>
      </c>
      <c r="W13" cm="1">
        <f t="array" ref="W13">_xlfn.IFS(AND(Q13=1,COUNT($E$7:G13)&gt;hcpng),E13+D13,$A$7=1," ")</f>
        <v>222</v>
      </c>
      <c r="X13" cm="1">
        <f t="array" ref="X13">_xlfn.IFS(AND(Q13=1,COUNT($E$7:G13)&gt;hcpng),F13+D13,$A$7=1," ")</f>
        <v>299</v>
      </c>
      <c r="Y13" cm="1">
        <f t="array" ref="Y13">_xlfn.IFS(AND(Q13=1,COUNT($E$7:G13)&gt;hcpng),G13+D13,$A$7=1," ")</f>
        <v>201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173</v>
      </c>
      <c r="D15" s="15" cm="1">
        <f t="array" ref="D15">_xlfn.IFS(Q15&lt;&gt;1,"",Q15=1,TRUNC((HCPB-C15)*HCPPC))</f>
        <v>51</v>
      </c>
      <c r="E15" s="13">
        <v>167</v>
      </c>
      <c r="F15" s="13">
        <v>146</v>
      </c>
      <c r="G15" s="13">
        <v>148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461</v>
      </c>
      <c r="J15">
        <f t="shared" si="2"/>
        <v>153</v>
      </c>
      <c r="K15" cm="1">
        <f t="array" ref="K15">_xlfn.IFS(Q15&lt;&gt;1,"",Q15=1,I15+(3*D15))</f>
        <v>614</v>
      </c>
      <c r="L15" cm="1">
        <f t="array" ref="L15">_xlfn.IFS(Q15&lt;&gt;1,"",COUNT($E$7:G15)&lt;=hcpng,"",COUNT($E$7:G15)&gt;=hcpng,K15)</f>
        <v>614</v>
      </c>
      <c r="M15" cm="1">
        <f t="array" ref="M15">_xlfn.IFS(Q15=1,SUM($E$7:G15),Q15&lt;&gt;1,"")</f>
        <v>3590</v>
      </c>
      <c r="N15" cm="1">
        <f t="array" ref="N15">_xlfn.IFS(Q15=1,COUNT($E$7:G15),Q15&lt;&gt;1,"")</f>
        <v>21</v>
      </c>
      <c r="O15">
        <f>IF(Q15=1,ROUND(AVERAGE($E$7:G15),2),"")</f>
        <v>170.95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218</v>
      </c>
      <c r="X15" cm="1">
        <f t="array" ref="X15">_xlfn.IFS(AND(Q15=1,COUNT($E$7:G15)&gt;hcpng),F15+D15,$A$7=1," ")</f>
        <v>197</v>
      </c>
      <c r="Y15" cm="1">
        <f t="array" ref="Y15">_xlfn.IFS(AND(Q15=1,COUNT($E$7:G15)&gt;hcpng),G15+D15,$A$7=1," ")</f>
        <v>199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5" t="str" cm="1">
        <f t="array" ref="D16">_xlfn.IFS(Q16&lt;&gt;1,"",Q16=1,TRUNC((HCPB-C16)*HCPPC))</f>
        <v/>
      </c>
      <c r="E16" s="13"/>
      <c r="F16" s="13"/>
      <c r="G16" s="13"/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1"/>
        <v/>
      </c>
      <c r="J16" t="str">
        <f t="shared" si="2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7"/>
        <v/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6"/>
        <v>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5" t="str" cm="1">
        <f t="array" ref="D17">_xlfn.IFS(Q17&lt;&gt;1,"",Q17=1,TRUNC((HCPB-C17)*HCPPC))</f>
        <v/>
      </c>
      <c r="E17" s="13"/>
      <c r="F17" s="13"/>
      <c r="G17" s="13"/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1"/>
        <v/>
      </c>
      <c r="J17" t="str">
        <f t="shared" si="2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7"/>
        <v/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6"/>
        <v>0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170</v>
      </c>
      <c r="D18" s="15" cm="1">
        <f t="array" ref="D18">_xlfn.IFS(Q18&lt;&gt;1,"",Q18=1,TRUNC((HCPB-C18)*HCPPC))</f>
        <v>54</v>
      </c>
      <c r="E18" s="13">
        <v>170</v>
      </c>
      <c r="F18" s="13">
        <v>157</v>
      </c>
      <c r="G18" s="13">
        <v>121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448</v>
      </c>
      <c r="J18">
        <f t="shared" si="2"/>
        <v>149</v>
      </c>
      <c r="K18" cm="1">
        <f t="array" ref="K18">_xlfn.IFS(Q18&lt;&gt;1,"",Q18=1,I18+(3*D18))</f>
        <v>610</v>
      </c>
      <c r="L18" cm="1">
        <f t="array" ref="L18">_xlfn.IFS(Q18&lt;&gt;1,"",COUNT($E$7:G18)&lt;=hcpng,"",COUNT($E$7:G18)&gt;=hcpng,K18)</f>
        <v>610</v>
      </c>
      <c r="M18" cm="1">
        <f t="array" ref="M18">_xlfn.IFS(Q18=1,SUM($E$7:G18),Q18&lt;&gt;1,"")</f>
        <v>4038</v>
      </c>
      <c r="N18" cm="1">
        <f t="array" ref="N18">_xlfn.IFS(Q18=1,COUNT($E$7:G18),Q18&lt;&gt;1,"")</f>
        <v>24</v>
      </c>
      <c r="O18">
        <f>IF(Q18=1,ROUND(AVERAGE($E$7:G18),2),"")</f>
        <v>168.25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224</v>
      </c>
      <c r="X18" cm="1">
        <f t="array" ref="X18">_xlfn.IFS(AND(Q18=1,COUNT($E$7:G18)&gt;hcpng),F18+D18,$A$7=1," ")</f>
        <v>211</v>
      </c>
      <c r="Y18" cm="1">
        <f t="array" ref="Y18">_xlfn.IFS(AND(Q18=1,COUNT($E$7:G18)&gt;hcpng),G18+D18,$A$7=1," ")</f>
        <v>175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168</v>
      </c>
      <c r="D19" s="15" cm="1">
        <f t="array" ref="D19">_xlfn.IFS(Q19&lt;&gt;1,"",Q19=1,TRUNC((HCPB-C19)*HCPPC))</f>
        <v>55</v>
      </c>
      <c r="E19" s="13">
        <v>152</v>
      </c>
      <c r="F19" s="13">
        <v>140</v>
      </c>
      <c r="G19" s="13">
        <v>180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472</v>
      </c>
      <c r="J19">
        <f t="shared" si="2"/>
        <v>157</v>
      </c>
      <c r="K19" cm="1">
        <f t="array" ref="K19">_xlfn.IFS(Q19&lt;&gt;1,"",Q19=1,I19+(3*D19))</f>
        <v>637</v>
      </c>
      <c r="L19" cm="1">
        <f t="array" ref="L19">_xlfn.IFS(Q19&lt;&gt;1,"",COUNT($E$7:G19)&lt;=hcpng,"",COUNT($E$7:G19)&gt;=hcpng,K19)</f>
        <v>637</v>
      </c>
      <c r="M19" cm="1">
        <f t="array" ref="M19">_xlfn.IFS(Q19=1,SUM($E$7:G19),Q19&lt;&gt;1,"")</f>
        <v>4510</v>
      </c>
      <c r="N19" cm="1">
        <f t="array" ref="N19">_xlfn.IFS(Q19=1,COUNT($E$7:G19),Q19&lt;&gt;1,"")</f>
        <v>27</v>
      </c>
      <c r="O19">
        <f>IF(Q19=1,ROUND(AVERAGE($E$7:G19),2),"")</f>
        <v>167.04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207</v>
      </c>
      <c r="X19" cm="1">
        <f t="array" ref="X19">_xlfn.IFS(AND(Q19=1,COUNT($E$7:G19)&gt;hcpng),F19+D19,$A$7=1," ")</f>
        <v>195</v>
      </c>
      <c r="Y19" cm="1">
        <f t="array" ref="Y19">_xlfn.IFS(AND(Q19=1,COUNT($E$7:G19)&gt;hcpng),G19+D19,$A$7=1," ")</f>
        <v>235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167</v>
      </c>
      <c r="D20" s="15" cm="1">
        <f t="array" ref="D20">_xlfn.IFS(Q20&lt;&gt;1,"",Q20=1,TRUNC((HCPB-C20)*HCPPC))</f>
        <v>56</v>
      </c>
      <c r="E20" s="13">
        <v>156</v>
      </c>
      <c r="F20" s="13">
        <v>196</v>
      </c>
      <c r="G20" s="13">
        <v>161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513</v>
      </c>
      <c r="J20">
        <f t="shared" si="2"/>
        <v>171</v>
      </c>
      <c r="K20" cm="1">
        <f t="array" ref="K20">_xlfn.IFS(Q20&lt;&gt;1,"",Q20=1,I20+(3*D20))</f>
        <v>681</v>
      </c>
      <c r="L20" cm="1">
        <f t="array" ref="L20">_xlfn.IFS(Q20&lt;&gt;1,"",COUNT($E$7:G20)&lt;=hcpng,"",COUNT($E$7:G20)&gt;=hcpng,K20)</f>
        <v>681</v>
      </c>
      <c r="M20" cm="1">
        <f t="array" ref="M20">_xlfn.IFS(Q20=1,SUM($E$7:G20),Q20&lt;&gt;1,"")</f>
        <v>5023</v>
      </c>
      <c r="N20" cm="1">
        <f t="array" ref="N20">_xlfn.IFS(Q20=1,COUNT($E$7:G20),Q20&lt;&gt;1,"")</f>
        <v>30</v>
      </c>
      <c r="O20">
        <f>IF(Q20=1,ROUND(AVERAGE($E$7:G20),2),"")</f>
        <v>167.43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212</v>
      </c>
      <c r="X20" cm="1">
        <f t="array" ref="X20">_xlfn.IFS(AND(Q20=1,COUNT($E$7:G20)&gt;hcpng),F20+D20,$A$7=1," ")</f>
        <v>252</v>
      </c>
      <c r="Y20" cm="1">
        <f t="array" ref="Y20">_xlfn.IFS(AND(Q20=1,COUNT($E$7:G20)&gt;hcpng),G20+D20,$A$7=1," ")</f>
        <v>217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167</v>
      </c>
      <c r="D21" s="15" cm="1">
        <f t="array" ref="D21">_xlfn.IFS(Q21&lt;&gt;1,"",Q21=1,TRUNC((HCPB-C21)*HCPPC))</f>
        <v>56</v>
      </c>
      <c r="E21" s="13">
        <v>115</v>
      </c>
      <c r="F21" s="13">
        <v>165</v>
      </c>
      <c r="G21" s="13">
        <v>144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424</v>
      </c>
      <c r="J21">
        <f t="shared" si="2"/>
        <v>141</v>
      </c>
      <c r="K21" cm="1">
        <f t="array" ref="K21">_xlfn.IFS(Q21&lt;&gt;1,"",Q21=1,I21+(3*D21))</f>
        <v>592</v>
      </c>
      <c r="L21" cm="1">
        <f t="array" ref="L21">_xlfn.IFS(Q21&lt;&gt;1,"",COUNT($E$7:G21)&lt;=hcpng,"",COUNT($E$7:G21)&gt;=hcpng,K21)</f>
        <v>592</v>
      </c>
      <c r="M21" cm="1">
        <f t="array" ref="M21">_xlfn.IFS(Q21=1,SUM($E$7:G21),Q21&lt;&gt;1,"")</f>
        <v>5447</v>
      </c>
      <c r="N21" cm="1">
        <f t="array" ref="N21">_xlfn.IFS(Q21=1,COUNT($E$7:G21),Q21&lt;&gt;1,"")</f>
        <v>33</v>
      </c>
      <c r="O21">
        <f>IF(Q21=1,ROUND(AVERAGE($E$7:G21),2),"")</f>
        <v>165.06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171</v>
      </c>
      <c r="X21" cm="1">
        <f t="array" ref="X21">_xlfn.IFS(AND(Q21=1,COUNT($E$7:G21)&gt;hcpng),F21+D21,$A$7=1," ")</f>
        <v>221</v>
      </c>
      <c r="Y21" cm="1">
        <f t="array" ref="Y21">_xlfn.IFS(AND(Q21=1,COUNT($E$7:G21)&gt;hcpng),G21+D21,$A$7=1," ")</f>
        <v>200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165</v>
      </c>
      <c r="D22" s="15" cm="1">
        <f t="array" ref="D22">_xlfn.IFS(Q22&lt;&gt;1,"",Q22=1,TRUNC((HCPB-C22)*HCPPC))</f>
        <v>58</v>
      </c>
      <c r="E22" s="13">
        <v>196</v>
      </c>
      <c r="F22" s="13">
        <v>232</v>
      </c>
      <c r="G22" s="13">
        <v>188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>#</v>
      </c>
      <c r="I22">
        <f t="shared" si="1"/>
        <v>616</v>
      </c>
      <c r="J22">
        <f t="shared" si="2"/>
        <v>205</v>
      </c>
      <c r="K22" cm="1">
        <f t="array" ref="K22">_xlfn.IFS(Q22&lt;&gt;1,"",Q22=1,I22+(3*D22))</f>
        <v>790</v>
      </c>
      <c r="L22" cm="1">
        <f t="array" ref="L22">_xlfn.IFS(Q22&lt;&gt;1,"",COUNT($E$7:G22)&lt;=hcpng,"",COUNT($E$7:G22)&gt;=hcpng,K22)</f>
        <v>790</v>
      </c>
      <c r="M22" cm="1">
        <f t="array" ref="M22">_xlfn.IFS(Q22=1,SUM($E$7:G22),Q22&lt;&gt;1,"")</f>
        <v>6063</v>
      </c>
      <c r="N22" cm="1">
        <f t="array" ref="N22">_xlfn.IFS(Q22=1,COUNT($E$7:G22),Q22&lt;&gt;1,"")</f>
        <v>36</v>
      </c>
      <c r="O22">
        <f>IF(Q22=1,ROUND(AVERAGE($E$7:G22),2),"")</f>
        <v>168.42</v>
      </c>
      <c r="P22" t="str" cm="1">
        <f t="array" ref="P22">_xlfn.IFS(Q22&lt;&gt;1,"",SUM($Q$7:Q22)=1,1,SUM($Q$7:Q22)&lt;&gt;1,"")</f>
        <v/>
      </c>
      <c r="Q22">
        <f t="shared" si="7"/>
        <v>1</v>
      </c>
      <c r="R22">
        <f t="shared" si="4"/>
        <v>616</v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254</v>
      </c>
      <c r="X22" cm="1">
        <f t="array" ref="X22">_xlfn.IFS(AND(Q22=1,COUNT($E$7:G22)&gt;hcpng),F22+D22,$A$7=1," ")</f>
        <v>290</v>
      </c>
      <c r="Y22" cm="1">
        <f t="array" ref="Y22">_xlfn.IFS(AND(Q22=1,COUNT($E$7:G22)&gt;hcpng),G22+D22,$A$7=1," ")</f>
        <v>246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168</v>
      </c>
      <c r="D23" s="15" cm="1">
        <f t="array" ref="D23">_xlfn.IFS(Q23&lt;&gt;1,"",Q23=1,TRUNC((HCPB-C23)*HCPPC))</f>
        <v>55</v>
      </c>
      <c r="E23" s="13">
        <v>163</v>
      </c>
      <c r="F23" s="13">
        <v>142</v>
      </c>
      <c r="G23" s="13">
        <v>132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437</v>
      </c>
      <c r="J23">
        <f t="shared" si="2"/>
        <v>145</v>
      </c>
      <c r="K23" cm="1">
        <f t="array" ref="K23">_xlfn.IFS(Q23&lt;&gt;1,"",Q23=1,I23+(3*D23))</f>
        <v>602</v>
      </c>
      <c r="L23" cm="1">
        <f t="array" ref="L23">_xlfn.IFS(Q23&lt;&gt;1,"",COUNT($E$7:G23)&lt;=hcpng,"",COUNT($E$7:G23)&gt;=hcpng,K23)</f>
        <v>602</v>
      </c>
      <c r="M23" cm="1">
        <f t="array" ref="M23">_xlfn.IFS(Q23=1,SUM($E$7:G23),Q23&lt;&gt;1,"")</f>
        <v>6500</v>
      </c>
      <c r="N23" cm="1">
        <f t="array" ref="N23">_xlfn.IFS(Q23=1,COUNT($E$7:G23),Q23&lt;&gt;1,"")</f>
        <v>39</v>
      </c>
      <c r="O23">
        <f>IF(Q23=1,ROUND(AVERAGE($E$7:G23),2),"")</f>
        <v>166.67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218</v>
      </c>
      <c r="X23" cm="1">
        <f t="array" ref="X23">_xlfn.IFS(AND(Q23=1,COUNT($E$7:G23)&gt;hcpng),F23+D23,$A$7=1," ")</f>
        <v>197</v>
      </c>
      <c r="Y23" cm="1">
        <f t="array" ref="Y23">_xlfn.IFS(AND(Q23=1,COUNT($E$7:G23)&gt;hcpng),G23+D23,$A$7=1," ")</f>
        <v>187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166</v>
      </c>
      <c r="D24" s="15" cm="1">
        <f t="array" ref="D24">_xlfn.IFS(Q24&lt;&gt;1,"",Q24=1,TRUNC((HCPB-C24)*HCPPC))</f>
        <v>57</v>
      </c>
      <c r="E24" s="13">
        <v>125</v>
      </c>
      <c r="F24" s="13">
        <v>135</v>
      </c>
      <c r="G24" s="13">
        <v>204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464</v>
      </c>
      <c r="J24">
        <f t="shared" si="2"/>
        <v>154</v>
      </c>
      <c r="K24" cm="1">
        <f t="array" ref="K24">_xlfn.IFS(Q24&lt;&gt;1,"",Q24=1,I24+(3*D24))</f>
        <v>635</v>
      </c>
      <c r="L24" cm="1">
        <f t="array" ref="L24">_xlfn.IFS(Q24&lt;&gt;1,"",COUNT($E$7:G24)&lt;=hcpng,"",COUNT($E$7:G24)&gt;=hcpng,K24)</f>
        <v>635</v>
      </c>
      <c r="M24" cm="1">
        <f t="array" ref="M24">_xlfn.IFS(Q24=1,SUM($E$7:G24),Q24&lt;&gt;1,"")</f>
        <v>6964</v>
      </c>
      <c r="N24" cm="1">
        <f t="array" ref="N24">_xlfn.IFS(Q24=1,COUNT($E$7:G24),Q24&lt;&gt;1,"")</f>
        <v>42</v>
      </c>
      <c r="O24">
        <f>IF(Q24=1,ROUND(AVERAGE($E$7:G24),2),"")</f>
        <v>165.81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182</v>
      </c>
      <c r="X24" cm="1">
        <f t="array" ref="X24">_xlfn.IFS(AND(Q24=1,COUNT($E$7:G24)&gt;hcpng),F24+D24,$A$7=1," ")</f>
        <v>192</v>
      </c>
      <c r="Y24" cm="1">
        <f t="array" ref="Y24">_xlfn.IFS(AND(Q24=1,COUNT($E$7:G24)&gt;hcpng),G24+D24,$A$7=1," ")</f>
        <v>261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165</v>
      </c>
      <c r="D25" s="15" cm="1">
        <f t="array" ref="D25">_xlfn.IFS(Q25&lt;&gt;1,"",Q25=1,TRUNC((HCPB-C25)*HCPPC))</f>
        <v>58</v>
      </c>
      <c r="E25" s="13">
        <v>172</v>
      </c>
      <c r="F25" s="13">
        <v>166</v>
      </c>
      <c r="G25" s="13">
        <v>132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470</v>
      </c>
      <c r="J25">
        <f t="shared" si="2"/>
        <v>156</v>
      </c>
      <c r="K25" cm="1">
        <f t="array" ref="K25">_xlfn.IFS(Q25&lt;&gt;1,"",Q25=1,I25+(3*D25))</f>
        <v>644</v>
      </c>
      <c r="L25" cm="1">
        <f t="array" ref="L25">_xlfn.IFS(Q25&lt;&gt;1,"",COUNT($E$7:G25)&lt;=hcpng,"",COUNT($E$7:G25)&gt;=hcpng,K25)</f>
        <v>644</v>
      </c>
      <c r="M25" cm="1">
        <f t="array" ref="M25">_xlfn.IFS(Q25=1,SUM($E$7:G25),Q25&lt;&gt;1,"")</f>
        <v>7434</v>
      </c>
      <c r="N25" cm="1">
        <f t="array" ref="N25">_xlfn.IFS(Q25=1,COUNT($E$7:G25),Q25&lt;&gt;1,"")</f>
        <v>45</v>
      </c>
      <c r="O25">
        <f>IF(Q25=1,ROUND(AVERAGE($E$7:G25),2),"")</f>
        <v>165.2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230</v>
      </c>
      <c r="X25" cm="1">
        <f t="array" ref="X25">_xlfn.IFS(AND(Q25=1,COUNT($E$7:G25)&gt;hcpng),F25+D25,$A$7=1," ")</f>
        <v>224</v>
      </c>
      <c r="Y25" cm="1">
        <f t="array" ref="Y25">_xlfn.IFS(AND(Q25=1,COUNT($E$7:G25)&gt;hcpng),G25+D25,$A$7=1," ")</f>
        <v>190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165</v>
      </c>
      <c r="D26" s="15" cm="1">
        <f t="array" ref="D26">_xlfn.IFS(Q26&lt;&gt;1,"",Q26=1,TRUNC((HCPB-C26)*HCPPC))</f>
        <v>58</v>
      </c>
      <c r="E26" s="13">
        <v>182</v>
      </c>
      <c r="F26" s="13">
        <v>175</v>
      </c>
      <c r="G26" s="13">
        <v>128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485</v>
      </c>
      <c r="J26">
        <f t="shared" si="2"/>
        <v>161</v>
      </c>
      <c r="K26" cm="1">
        <f t="array" ref="K26">_xlfn.IFS(Q26&lt;&gt;1,"",Q26=1,I26+(3*D26))</f>
        <v>659</v>
      </c>
      <c r="L26" cm="1">
        <f t="array" ref="L26">_xlfn.IFS(Q26&lt;&gt;1,"",COUNT($E$7:G26)&lt;=hcpng,"",COUNT($E$7:G26)&gt;=hcpng,K26)</f>
        <v>659</v>
      </c>
      <c r="M26" cm="1">
        <f t="array" ref="M26">_xlfn.IFS(Q26=1,SUM($E$7:G26),Q26&lt;&gt;1,"")</f>
        <v>7919</v>
      </c>
      <c r="N26" cm="1">
        <f t="array" ref="N26">_xlfn.IFS(Q26=1,COUNT($E$7:G26),Q26&lt;&gt;1,"")</f>
        <v>48</v>
      </c>
      <c r="O26">
        <f>IF(Q26=1,ROUND(AVERAGE($E$7:G26),2),"")</f>
        <v>164.98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240</v>
      </c>
      <c r="X26" cm="1">
        <f t="array" ref="X26">_xlfn.IFS(AND(Q26=1,COUNT($E$7:G26)&gt;hcpng),F26+D26,$A$7=1," ")</f>
        <v>233</v>
      </c>
      <c r="Y26" cm="1">
        <f t="array" ref="Y26">_xlfn.IFS(AND(Q26=1,COUNT($E$7:G26)&gt;hcpng),G26+D26,$A$7=1," ")</f>
        <v>186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164</v>
      </c>
      <c r="D27" s="15" cm="1">
        <f t="array" ref="D27">_xlfn.IFS(Q27&lt;&gt;1,"",Q27=1,TRUNC((HCPB-C27)*HCPPC))</f>
        <v>59</v>
      </c>
      <c r="E27" s="13">
        <v>204</v>
      </c>
      <c r="F27" s="13">
        <v>164</v>
      </c>
      <c r="G27" s="13">
        <v>144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512</v>
      </c>
      <c r="J27">
        <f t="shared" si="2"/>
        <v>170</v>
      </c>
      <c r="K27" cm="1">
        <f t="array" ref="K27">_xlfn.IFS(Q27&lt;&gt;1,"",Q27=1,I27+(3*D27))</f>
        <v>689</v>
      </c>
      <c r="L27" cm="1">
        <f t="array" ref="L27">_xlfn.IFS(Q27&lt;&gt;1,"",COUNT($E$7:G27)&lt;=hcpng,"",COUNT($E$7:G27)&gt;=hcpng,K27)</f>
        <v>689</v>
      </c>
      <c r="M27" cm="1">
        <f t="array" ref="M27">_xlfn.IFS(Q27=1,SUM($E$7:G27),Q27&lt;&gt;1,"")</f>
        <v>8431</v>
      </c>
      <c r="N27" cm="1">
        <f t="array" ref="N27">_xlfn.IFS(Q27=1,COUNT($E$7:G27),Q27&lt;&gt;1,"")</f>
        <v>51</v>
      </c>
      <c r="O27">
        <f>IF(Q27=1,ROUND(AVERAGE($E$7:G27),2),"")</f>
        <v>165.31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263</v>
      </c>
      <c r="X27" cm="1">
        <f t="array" ref="X27">_xlfn.IFS(AND(Q27=1,COUNT($E$7:G27)&gt;hcpng),F27+D27,$A$7=1," ")</f>
        <v>223</v>
      </c>
      <c r="Y27" cm="1">
        <f t="array" ref="Y27">_xlfn.IFS(AND(Q27=1,COUNT($E$7:G27)&gt;hcpng),G27+D27,$A$7=1," ")</f>
        <v>203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165</v>
      </c>
      <c r="D28" s="15" cm="1">
        <f t="array" ref="D28">_xlfn.IFS(Q28&lt;&gt;1,"",Q28=1,TRUNC((HCPB-C28)*HCPPC))</f>
        <v>58</v>
      </c>
      <c r="E28" s="13">
        <v>168</v>
      </c>
      <c r="F28" s="13">
        <v>177</v>
      </c>
      <c r="G28" s="13">
        <v>139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484</v>
      </c>
      <c r="J28">
        <f t="shared" si="2"/>
        <v>161</v>
      </c>
      <c r="K28" cm="1">
        <f t="array" ref="K28">_xlfn.IFS(Q28&lt;&gt;1,"",Q28=1,I28+(3*D28))</f>
        <v>658</v>
      </c>
      <c r="L28" cm="1">
        <f t="array" ref="L28">_xlfn.IFS(Q28&lt;&gt;1,"",COUNT($E$7:G28)&lt;=hcpng,"",COUNT($E$7:G28)&gt;=hcpng,K28)</f>
        <v>658</v>
      </c>
      <c r="M28" cm="1">
        <f t="array" ref="M28">_xlfn.IFS(Q28=1,SUM($E$7:G28),Q28&lt;&gt;1,"")</f>
        <v>8915</v>
      </c>
      <c r="N28" cm="1">
        <f t="array" ref="N28">_xlfn.IFS(Q28=1,COUNT($E$7:G28),Q28&lt;&gt;1,"")</f>
        <v>54</v>
      </c>
      <c r="O28">
        <f>IF(Q28=1,ROUND(AVERAGE($E$7:G28),2),"")</f>
        <v>165.09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226</v>
      </c>
      <c r="X28" cm="1">
        <f t="array" ref="X28">_xlfn.IFS(AND(Q28=1,COUNT($E$7:G28)&gt;hcpng),F28+D28,$A$7=1," ")</f>
        <v>235</v>
      </c>
      <c r="Y28" cm="1">
        <f t="array" ref="Y28">_xlfn.IFS(AND(Q28=1,COUNT($E$7:G28)&gt;hcpng),G28+D28,$A$7=1," ")</f>
        <v>197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165</v>
      </c>
      <c r="D29" s="15" cm="1">
        <f t="array" ref="D29">_xlfn.IFS(Q29&lt;&gt;1,"",Q29=1,TRUNC((HCPB-C29)*HCPPC))</f>
        <v>58</v>
      </c>
      <c r="E29" s="13">
        <v>201</v>
      </c>
      <c r="F29" s="13">
        <v>144</v>
      </c>
      <c r="G29" s="13">
        <v>129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474</v>
      </c>
      <c r="J29">
        <f t="shared" si="2"/>
        <v>158</v>
      </c>
      <c r="K29" cm="1">
        <f t="array" ref="K29">_xlfn.IFS(Q29&lt;&gt;1,"",Q29=1,I29+(3*D29))</f>
        <v>648</v>
      </c>
      <c r="L29" cm="1">
        <f t="array" ref="L29">_xlfn.IFS(Q29&lt;&gt;1,"",COUNT($E$7:G29)&lt;=hcpng,"",COUNT($E$7:G29)&gt;=hcpng,K29)</f>
        <v>648</v>
      </c>
      <c r="M29" cm="1">
        <f t="array" ref="M29">_xlfn.IFS(Q29=1,SUM($E$7:G29),Q29&lt;&gt;1,"")</f>
        <v>9389</v>
      </c>
      <c r="N29" cm="1">
        <f t="array" ref="N29">_xlfn.IFS(Q29=1,COUNT($E$7:G29),Q29&lt;&gt;1,"")</f>
        <v>57</v>
      </c>
      <c r="O29">
        <f>IF(Q29=1,ROUND(AVERAGE($E$7:G29),2),"")</f>
        <v>164.72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259</v>
      </c>
      <c r="X29" cm="1">
        <f t="array" ref="X29">_xlfn.IFS(AND(Q29=1,COUNT($E$7:G29)&gt;hcpng),F29+D29,$A$7=1," ")</f>
        <v>202</v>
      </c>
      <c r="Y29" cm="1">
        <f t="array" ref="Y29">_xlfn.IFS(AND(Q29=1,COUNT($E$7:G29)&gt;hcpng),G29+D29,$A$7=1," ")</f>
        <v>187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164</v>
      </c>
      <c r="D30" s="15" cm="1">
        <f t="array" ref="D30">_xlfn.IFS(Q30&lt;&gt;1,"",Q30=1,TRUNC((HCPB-C30)*HCPPC))</f>
        <v>59</v>
      </c>
      <c r="E30" s="13">
        <v>143</v>
      </c>
      <c r="F30" s="13">
        <v>120</v>
      </c>
      <c r="G30" s="13">
        <v>116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379</v>
      </c>
      <c r="J30">
        <f t="shared" si="2"/>
        <v>126</v>
      </c>
      <c r="K30" cm="1">
        <f t="array" ref="K30">_xlfn.IFS(Q30&lt;&gt;1,"",Q30=1,I30+(3*D30))</f>
        <v>556</v>
      </c>
      <c r="L30" cm="1">
        <f t="array" ref="L30">_xlfn.IFS(Q30&lt;&gt;1,"",COUNT($E$7:G30)&lt;=hcpng,"",COUNT($E$7:G30)&gt;=hcpng,K30)</f>
        <v>556</v>
      </c>
      <c r="M30" cm="1">
        <f t="array" ref="M30">_xlfn.IFS(Q30=1,SUM($E$7:G30),Q30&lt;&gt;1,"")</f>
        <v>9768</v>
      </c>
      <c r="N30" cm="1">
        <f t="array" ref="N30">_xlfn.IFS(Q30=1,COUNT($E$7:G30),Q30&lt;&gt;1,"")</f>
        <v>60</v>
      </c>
      <c r="O30">
        <f>IF(Q30=1,ROUND(AVERAGE($E$7:G30),2),"")</f>
        <v>162.80000000000001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202</v>
      </c>
      <c r="X30" cm="1">
        <f t="array" ref="X30">_xlfn.IFS(AND(Q30=1,COUNT($E$7:G30)&gt;hcpng),F30+D30,$A$7=1," ")</f>
        <v>179</v>
      </c>
      <c r="Y30" cm="1">
        <f t="array" ref="Y30">_xlfn.IFS(AND(Q30=1,COUNT($E$7:G30)&gt;hcpng),G30+D30,$A$7=1," ")</f>
        <v>175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162</v>
      </c>
      <c r="D31" s="15" cm="1">
        <f t="array" ref="D31">_xlfn.IFS(Q31&lt;&gt;1,"",Q31=1,TRUNC((HCPB-C31)*HCPPC))</f>
        <v>61</v>
      </c>
      <c r="E31" s="13">
        <v>146</v>
      </c>
      <c r="F31" s="13">
        <v>148</v>
      </c>
      <c r="G31" s="13">
        <v>120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414</v>
      </c>
      <c r="J31">
        <f t="shared" si="2"/>
        <v>138</v>
      </c>
      <c r="K31" cm="1">
        <f t="array" ref="K31">_xlfn.IFS(Q31&lt;&gt;1,"",Q31=1,I31+(3*D31))</f>
        <v>597</v>
      </c>
      <c r="L31" cm="1">
        <f t="array" ref="L31">_xlfn.IFS(Q31&lt;&gt;1,"",COUNT($E$7:G31)&lt;=hcpng,"",COUNT($E$7:G31)&gt;=hcpng,K31)</f>
        <v>597</v>
      </c>
      <c r="M31" cm="1">
        <f t="array" ref="M31">_xlfn.IFS(Q31=1,SUM($E$7:G31),Q31&lt;&gt;1,"")</f>
        <v>10182</v>
      </c>
      <c r="N31" cm="1">
        <f t="array" ref="N31">_xlfn.IFS(Q31=1,COUNT($E$7:G31),Q31&lt;&gt;1,"")</f>
        <v>63</v>
      </c>
      <c r="O31">
        <f>IF(Q31=1,ROUND(AVERAGE($E$7:G31),2),"")</f>
        <v>161.62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207</v>
      </c>
      <c r="X31" cm="1">
        <f t="array" ref="X31">_xlfn.IFS(AND(Q31=1,COUNT($E$7:G31)&gt;hcpng),F31+D31,$A$7=1," ")</f>
        <v>209</v>
      </c>
      <c r="Y31" cm="1">
        <f t="array" ref="Y31">_xlfn.IFS(AND(Q31=1,COUNT($E$7:G31)&gt;hcpng),G31+D31,$A$7=1," ")</f>
        <v>181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161</v>
      </c>
      <c r="D32" s="15" cm="1">
        <f t="array" ref="D32">_xlfn.IFS(Q32&lt;&gt;1,"",Q32=1,TRUNC((HCPB-C32)*HCPPC))</f>
        <v>62</v>
      </c>
      <c r="E32" s="13">
        <v>164</v>
      </c>
      <c r="F32" s="13">
        <v>131</v>
      </c>
      <c r="G32" s="13">
        <v>140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435</v>
      </c>
      <c r="J32">
        <f t="shared" si="2"/>
        <v>145</v>
      </c>
      <c r="K32" cm="1">
        <f t="array" ref="K32">_xlfn.IFS(Q32&lt;&gt;1,"",Q32=1,I32+(3*D32))</f>
        <v>621</v>
      </c>
      <c r="L32" cm="1">
        <f t="array" ref="L32">_xlfn.IFS(Q32&lt;&gt;1,"",COUNT($E$7:G32)&lt;=hcpng,"",COUNT($E$7:G32)&gt;=hcpng,K32)</f>
        <v>621</v>
      </c>
      <c r="M32" cm="1">
        <f t="array" ref="M32">_xlfn.IFS(Q32=1,SUM($E$7:G32),Q32&lt;&gt;1,"")</f>
        <v>10617</v>
      </c>
      <c r="N32" cm="1">
        <f t="array" ref="N32">_xlfn.IFS(Q32=1,COUNT($E$7:G32),Q32&lt;&gt;1,"")</f>
        <v>66</v>
      </c>
      <c r="O32">
        <f>IF(Q32=1,ROUND(AVERAGE($E$7:G32),2),"")</f>
        <v>160.86000000000001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226</v>
      </c>
      <c r="X32" cm="1">
        <f t="array" ref="X32">_xlfn.IFS(AND(Q32=1,COUNT($E$7:G32)&gt;hcpng),F32+D32,$A$7=1," ")</f>
        <v>193</v>
      </c>
      <c r="Y32" cm="1">
        <f t="array" ref="Y32">_xlfn.IFS(AND(Q32=1,COUNT($E$7:G32)&gt;hcpng),G32+D32,$A$7=1," ")</f>
        <v>202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160</v>
      </c>
      <c r="D33" s="15" cm="1">
        <f t="array" ref="D33">_xlfn.IFS(Q33&lt;&gt;1,"",Q33=1,TRUNC((HCPB-C33)*HCPPC))</f>
        <v>63</v>
      </c>
      <c r="E33" s="13">
        <v>182</v>
      </c>
      <c r="F33" s="13">
        <v>148</v>
      </c>
      <c r="G33" s="13">
        <v>202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532</v>
      </c>
      <c r="J33">
        <f t="shared" si="2"/>
        <v>177</v>
      </c>
      <c r="K33" cm="1">
        <f t="array" ref="K33">_xlfn.IFS(Q33&lt;&gt;1,"",Q33=1,I33+(3*D33))</f>
        <v>721</v>
      </c>
      <c r="L33" cm="1">
        <f t="array" ref="L33">_xlfn.IFS(Q33&lt;&gt;1,"",COUNT($E$7:G33)&lt;=hcpng,"",COUNT($E$7:G33)&gt;=hcpng,K33)</f>
        <v>721</v>
      </c>
      <c r="M33" cm="1">
        <f t="array" ref="M33">_xlfn.IFS(Q33=1,SUM($E$7:G33),Q33&lt;&gt;1,"")</f>
        <v>11149</v>
      </c>
      <c r="N33" cm="1">
        <f t="array" ref="N33">_xlfn.IFS(Q33=1,COUNT($E$7:G33),Q33&lt;&gt;1,"")</f>
        <v>69</v>
      </c>
      <c r="O33">
        <f>IF(Q33=1,ROUND(AVERAGE($E$7:G33),2),"")</f>
        <v>161.58000000000001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245</v>
      </c>
      <c r="X33" cm="1">
        <f t="array" ref="X33">_xlfn.IFS(AND(Q33=1,COUNT($E$7:G33)&gt;hcpng),F33+D33,$A$7=1," ")</f>
        <v>211</v>
      </c>
      <c r="Y33" cm="1">
        <f t="array" ref="Y33">_xlfn.IFS(AND(Q33=1,COUNT($E$7:G33)&gt;hcpng),G33+D33,$A$7=1," ")</f>
        <v>265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161</v>
      </c>
      <c r="D34" s="15" cm="1">
        <f t="array" ref="D34">_xlfn.IFS(Q34&lt;&gt;1,"",Q34=1,TRUNC((HCPB-C34)*HCPPC))</f>
        <v>62</v>
      </c>
      <c r="E34" s="13">
        <v>155</v>
      </c>
      <c r="F34" s="13">
        <v>109</v>
      </c>
      <c r="G34" s="13">
        <v>193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457</v>
      </c>
      <c r="J34">
        <f t="shared" si="2"/>
        <v>152</v>
      </c>
      <c r="K34" cm="1">
        <f t="array" ref="K34">_xlfn.IFS(Q34&lt;&gt;1,"",Q34=1,I34+(3*D34))</f>
        <v>643</v>
      </c>
      <c r="L34" cm="1">
        <f t="array" ref="L34">_xlfn.IFS(Q34&lt;&gt;1,"",COUNT($E$7:G34)&lt;=hcpng,"",COUNT($E$7:G34)&gt;=hcpng,K34)</f>
        <v>643</v>
      </c>
      <c r="M34" cm="1">
        <f t="array" ref="M34">_xlfn.IFS(Q34=1,SUM($E$7:G34),Q34&lt;&gt;1,"")</f>
        <v>11606</v>
      </c>
      <c r="N34" cm="1">
        <f t="array" ref="N34">_xlfn.IFS(Q34=1,COUNT($E$7:G34),Q34&lt;&gt;1,"")</f>
        <v>72</v>
      </c>
      <c r="O34">
        <f>IF(Q34=1,ROUND(AVERAGE($E$7:G34),2),"")</f>
        <v>161.19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217</v>
      </c>
      <c r="X34" cm="1">
        <f t="array" ref="X34">_xlfn.IFS(AND(Q34=1,COUNT($E$7:G34)&gt;hcpng),F34+D34,$A$7=1," ")</f>
        <v>171</v>
      </c>
      <c r="Y34" cm="1">
        <f t="array" ref="Y34">_xlfn.IFS(AND(Q34=1,COUNT($E$7:G34)&gt;hcpng),G34+D34,$A$7=1," ")</f>
        <v>255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161</v>
      </c>
      <c r="D35" s="15" cm="1">
        <f t="array" ref="D35">_xlfn.IFS(Q35&lt;&gt;1,"",Q35=1,TRUNC((HCPB-C35)*HCPPC))</f>
        <v>62</v>
      </c>
      <c r="E35" s="13">
        <v>167</v>
      </c>
      <c r="F35" s="13">
        <v>127</v>
      </c>
      <c r="G35" s="13">
        <v>151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445</v>
      </c>
      <c r="J35">
        <f t="shared" si="2"/>
        <v>148</v>
      </c>
      <c r="K35" cm="1">
        <f t="array" ref="K35">_xlfn.IFS(Q35&lt;&gt;1,"",Q35=1,I35+(3*D35))</f>
        <v>631</v>
      </c>
      <c r="L35" cm="1">
        <f t="array" ref="L35">_xlfn.IFS(Q35&lt;&gt;1,"",COUNT($E$7:G35)&lt;=hcpng,"",COUNT($E$7:G35)&gt;=hcpng,K35)</f>
        <v>631</v>
      </c>
      <c r="M35" cm="1">
        <f t="array" ref="M35">_xlfn.IFS(Q35=1,SUM($E$7:G35),Q35&lt;&gt;1,"")</f>
        <v>12051</v>
      </c>
      <c r="N35" cm="1">
        <f t="array" ref="N35">_xlfn.IFS(Q35=1,COUNT($E$7:G35),Q35&lt;&gt;1,"")</f>
        <v>75</v>
      </c>
      <c r="O35">
        <f>IF(Q35=1,ROUND(AVERAGE($E$7:G35),2),"")</f>
        <v>160.68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229</v>
      </c>
      <c r="X35" cm="1">
        <f t="array" ref="X35">_xlfn.IFS(AND(Q35=1,COUNT($E$7:G35)&gt;hcpng),F35+D35,$A$7=1," ")</f>
        <v>189</v>
      </c>
      <c r="Y35" cm="1">
        <f t="array" ref="Y35">_xlfn.IFS(AND(Q35=1,COUNT($E$7:G35)&gt;hcpng),G35+D35,$A$7=1," ")</f>
        <v>213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5" t="str" cm="1">
        <f t="array" ref="D36">_xlfn.IFS(Q36&lt;&gt;1,"",Q36=1,TRUNC((HCPB-C36)*HCPPC))</f>
        <v/>
      </c>
      <c r="E36" s="13"/>
      <c r="F36" s="13"/>
      <c r="G36" s="13"/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1"/>
        <v/>
      </c>
      <c r="J36" t="str">
        <f t="shared" si="2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7"/>
        <v/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6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72">
        <f>IF(COUNT(E7:E36)&gt;=1,ROUND(SUM(E7:E36)/COUNT(E7:E36),2),"")</f>
        <v>165.2</v>
      </c>
      <c r="F37" s="72">
        <f>IF(COUNT(F7:F36)&gt;=1,ROUND(SUM(F7:F36)/COUNT(F7:F36),2),"")</f>
        <v>159.84</v>
      </c>
      <c r="G37" s="72">
        <f>IF(COUNT(G7:G36)&gt;=1,ROUND(SUM(G7:G36)/COUNT(G7:G36),2),"")</f>
        <v>157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>X</v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>X</v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>X</v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>X</v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>X</v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>X</v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>X</v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>X</v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>X</v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43" priority="2">
      <formula>MOD(ROW(),2)=0</formula>
    </cfRule>
  </conditionalFormatting>
  <conditionalFormatting sqref="E7:G36">
    <cfRule type="expression" dxfId="42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70DD-4D82-4023-891B-51231E7979A0}">
  <sheetPr codeName="Sheet50"/>
  <dimension ref="A1:AB73"/>
  <sheetViews>
    <sheetView topLeftCell="A11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142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164</v>
      </c>
      <c r="C4" s="6"/>
      <c r="D4" s="6"/>
      <c r="E4" s="6"/>
      <c r="F4" s="6"/>
      <c r="G4" s="6"/>
      <c r="W4" s="3" t="s">
        <v>33</v>
      </c>
      <c r="X4">
        <f>MAX(I7:I36)</f>
        <v>598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225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281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164</v>
      </c>
      <c r="D7" s="15" cm="1">
        <f t="array" ref="D7">_xlfn.IFS(Q7&lt;&gt;1,"",Q7=1,TRUNC((HCPB-C7)*HCPPC))</f>
        <v>59</v>
      </c>
      <c r="E7" s="13">
        <v>137</v>
      </c>
      <c r="F7" s="13">
        <v>152</v>
      </c>
      <c r="G7" s="13">
        <v>160</v>
      </c>
      <c r="H7" s="16"/>
      <c r="I7">
        <f>IF(Q7=1,SUM(E7:G7),"")</f>
        <v>449</v>
      </c>
      <c r="J7">
        <f>IF(Q7=1,TRUNC(AVERAGE(E7:G7),0),"")</f>
        <v>149</v>
      </c>
      <c r="K7" cm="1">
        <f t="array" ref="K7">_xlfn.IFS(Q7&lt;&gt;1,"",Q7=1,I7+(3*D7))</f>
        <v>626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449</v>
      </c>
      <c r="N7" cm="1">
        <f t="array" ref="N7">_xlfn.IFS(Q7=1,COUNT($E$7:G7),Q7&lt;&gt;1,"")</f>
        <v>3</v>
      </c>
      <c r="O7">
        <f>IF(Q7=1,ROUND(AVERAGE($E$7:G7),2),"")</f>
        <v>149.66999999999999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164</v>
      </c>
      <c r="D8" s="15" cm="1">
        <f t="array" ref="D8">_xlfn.IFS(Q8&lt;&gt;1,"",Q8=1,TRUNC((HCPB-C8)*HCPPC))</f>
        <v>59</v>
      </c>
      <c r="E8" s="13">
        <v>176</v>
      </c>
      <c r="F8" s="13">
        <v>162</v>
      </c>
      <c r="G8" s="13">
        <v>119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457</v>
      </c>
      <c r="J8">
        <f t="shared" ref="J8:J36" si="2">IF(Q8=1,TRUNC(AVERAGE(E8:G8),0),"")</f>
        <v>152</v>
      </c>
      <c r="K8" cm="1">
        <f t="array" ref="K8">_xlfn.IFS(Q8&lt;&gt;1,"",Q8=1,I8+(3*D8))</f>
        <v>634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906</v>
      </c>
      <c r="N8" cm="1">
        <f t="array" ref="N8">_xlfn.IFS(Q8=1,COUNT($E$7:G8),Q8&lt;&gt;1,"")</f>
        <v>6</v>
      </c>
      <c r="O8">
        <f>IF(Q8=1,ROUND(AVERAGE($E$7:G8),2),"")</f>
        <v>151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5" t="str" cm="1">
        <f t="array" ref="D9">_xlfn.IFS(Q9&lt;&gt;1,"",Q9=1,TRUNC((HCPB-C9)*HCPPC))</f>
        <v/>
      </c>
      <c r="E9" s="13"/>
      <c r="F9" s="13"/>
      <c r="G9" s="13"/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1"/>
        <v/>
      </c>
      <c r="J9" t="str">
        <f t="shared" si="2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>IF(MAX(E9:G9)&lt;1,"",1)</f>
        <v/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0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164</v>
      </c>
      <c r="D10" s="15" cm="1">
        <f t="array" ref="D10">_xlfn.IFS(Q10&lt;&gt;1,"",Q10=1,TRUNC((HCPB-C10)*HCPPC))</f>
        <v>59</v>
      </c>
      <c r="E10" s="13">
        <v>136</v>
      </c>
      <c r="F10" s="13">
        <v>178</v>
      </c>
      <c r="G10" s="13">
        <v>156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470</v>
      </c>
      <c r="J10">
        <f t="shared" si="2"/>
        <v>156</v>
      </c>
      <c r="K10" cm="1">
        <f t="array" ref="K10">_xlfn.IFS(Q10&lt;&gt;1,"",Q10=1,I10+(3*D10))</f>
        <v>647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1376</v>
      </c>
      <c r="N10" cm="1">
        <f t="array" ref="N10">_xlfn.IFS(Q10=1,COUNT($E$7:G10),Q10&lt;&gt;1,"")</f>
        <v>9</v>
      </c>
      <c r="O10">
        <f>IF(Q10=1,ROUND(AVERAGE($E$7:G10),2),"")</f>
        <v>152.88999999999999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152</v>
      </c>
      <c r="D11" s="15" cm="1">
        <f t="array" ref="D11">_xlfn.IFS(Q11&lt;&gt;1,"",Q11=1,TRUNC((HCPB-C11)*HCPPC))</f>
        <v>70</v>
      </c>
      <c r="E11" s="13">
        <v>209</v>
      </c>
      <c r="F11" s="13">
        <v>208</v>
      </c>
      <c r="G11" s="13">
        <v>164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581</v>
      </c>
      <c r="J11">
        <f t="shared" si="2"/>
        <v>193</v>
      </c>
      <c r="K11" cm="1">
        <f t="array" ref="K11">_xlfn.IFS(Q11&lt;&gt;1,"",Q11=1,I11+(3*D11))</f>
        <v>791</v>
      </c>
      <c r="L11" cm="1">
        <f t="array" ref="L11">_xlfn.IFS(Q11&lt;&gt;1,"",COUNT($E$7:G11)&lt;=hcpng,"",COUNT($E$7:G11)&gt;=hcpng,K11)</f>
        <v>791</v>
      </c>
      <c r="M11" cm="1">
        <f t="array" ref="M11">_xlfn.IFS(Q11=1,SUM($E$7:G11),Q11&lt;&gt;1,"")</f>
        <v>1957</v>
      </c>
      <c r="N11" cm="1">
        <f t="array" ref="N11">_xlfn.IFS(Q11=1,COUNT($E$7:G11),Q11&lt;&gt;1,"")</f>
        <v>12</v>
      </c>
      <c r="O11">
        <f>IF(Q11=1,ROUND(AVERAGE($E$7:G11),2),"")</f>
        <v>163.08000000000001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>
        <f t="shared" si="5"/>
        <v>791</v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279</v>
      </c>
      <c r="X11" cm="1">
        <f t="array" ref="X11">_xlfn.IFS(AND(Q11=1,COUNT($E$7:G11)&gt;hcpng),F11+D11,$A$7=1," ")</f>
        <v>278</v>
      </c>
      <c r="Y11" cm="1">
        <f t="array" ref="Y11">_xlfn.IFS(AND(Q11=1,COUNT($E$7:G11)&gt;hcpng),G11+D11,$A$7=1," ")</f>
        <v>234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163</v>
      </c>
      <c r="D12" s="15" cm="1">
        <f t="array" ref="D12">_xlfn.IFS(Q12&lt;&gt;1,"",Q12=1,TRUNC((HCPB-C12)*HCPPC))</f>
        <v>60</v>
      </c>
      <c r="E12" s="13">
        <v>212</v>
      </c>
      <c r="F12" s="13">
        <v>180</v>
      </c>
      <c r="G12" s="13">
        <v>165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1"/>
        <v>557</v>
      </c>
      <c r="J12">
        <f t="shared" si="2"/>
        <v>185</v>
      </c>
      <c r="K12" cm="1">
        <f t="array" ref="K12">_xlfn.IFS(Q12&lt;&gt;1,"",Q12=1,I12+(3*D12))</f>
        <v>737</v>
      </c>
      <c r="L12" cm="1">
        <f t="array" ref="L12">_xlfn.IFS(Q12&lt;&gt;1,"",COUNT($E$7:G12)&lt;=hcpng,"",COUNT($E$7:G12)&gt;=hcpng,K12)</f>
        <v>737</v>
      </c>
      <c r="M12" cm="1">
        <f t="array" ref="M12">_xlfn.IFS(Q12=1,SUM($E$7:G12),Q12&lt;&gt;1,"")</f>
        <v>2514</v>
      </c>
      <c r="N12" cm="1">
        <f t="array" ref="N12">_xlfn.IFS(Q12=1,COUNT($E$7:G12),Q12&lt;&gt;1,"")</f>
        <v>15</v>
      </c>
      <c r="O12">
        <f>IF(Q12=1,ROUND(AVERAGE($E$7:G12),2),"")</f>
        <v>167.6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272</v>
      </c>
      <c r="X12" cm="1">
        <f t="array" ref="X12">_xlfn.IFS(AND(Q12=1,COUNT($E$7:G12)&gt;hcpng),F12+D12,$A$7=1," ")</f>
        <v>240</v>
      </c>
      <c r="Y12" cm="1">
        <f t="array" ref="Y12">_xlfn.IFS(AND(Q12=1,COUNT($E$7:G12)&gt;hcpng),G12+D12,$A$7=1," ")</f>
        <v>225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5" t="str" cm="1">
        <f t="array" ref="D13">_xlfn.IFS(Q13&lt;&gt;1,"",Q13=1,TRUNC((HCPB-C13)*HCPPC))</f>
        <v/>
      </c>
      <c r="E13" s="13"/>
      <c r="F13" s="13"/>
      <c r="G13" s="13"/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1"/>
        <v/>
      </c>
      <c r="J13" t="str">
        <f t="shared" si="2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7"/>
        <v/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6"/>
        <v>0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167</v>
      </c>
      <c r="D14" s="15" cm="1">
        <f t="array" ref="D14">_xlfn.IFS(Q14&lt;&gt;1,"",Q14=1,TRUNC((HCPB-C14)*HCPPC))</f>
        <v>56</v>
      </c>
      <c r="E14" s="13">
        <v>175</v>
      </c>
      <c r="F14" s="13">
        <v>225</v>
      </c>
      <c r="G14" s="13">
        <v>198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1"/>
        <v>598</v>
      </c>
      <c r="J14">
        <f t="shared" si="2"/>
        <v>199</v>
      </c>
      <c r="K14" cm="1">
        <f t="array" ref="K14">_xlfn.IFS(Q14&lt;&gt;1,"",Q14=1,I14+(3*D14))</f>
        <v>766</v>
      </c>
      <c r="L14" cm="1">
        <f t="array" ref="L14">_xlfn.IFS(Q14&lt;&gt;1,"",COUNT($E$7:G14)&lt;=hcpng,"",COUNT($E$7:G14)&gt;=hcpng,K14)</f>
        <v>766</v>
      </c>
      <c r="M14" cm="1">
        <f t="array" ref="M14">_xlfn.IFS(Q14=1,SUM($E$7:G14),Q14&lt;&gt;1,"")</f>
        <v>3112</v>
      </c>
      <c r="N14" cm="1">
        <f t="array" ref="N14">_xlfn.IFS(Q14=1,COUNT($E$7:G14),Q14&lt;&gt;1,"")</f>
        <v>18</v>
      </c>
      <c r="O14">
        <f>IF(Q14=1,ROUND(AVERAGE($E$7:G14),2),"")</f>
        <v>172.89</v>
      </c>
      <c r="P14" t="str" cm="1">
        <f t="array" ref="P14">_xlfn.IFS(Q14&lt;&gt;1,"",SUM($Q$7:Q14)=1,1,SUM($Q$7:Q14)&lt;&gt;1,"")</f>
        <v/>
      </c>
      <c r="Q14">
        <f t="shared" si="7"/>
        <v>1</v>
      </c>
      <c r="R14">
        <f t="shared" si="4"/>
        <v>598</v>
      </c>
      <c r="S14" cm="1">
        <f t="array" ref="S14">_xlfn.IFS(E14=$X$5,E14,F14=$X$5,F14,G14=$X$5,G14,$A$7=1,"")</f>
        <v>225</v>
      </c>
      <c r="T14" t="str">
        <f t="shared" si="5"/>
        <v/>
      </c>
      <c r="U14" cm="1">
        <f t="array" ref="U14">_xlfn.IFS(W14=$X$6,W14,X14=$X$6,X14,Y14=$X$6,Y14,$A$7=1,"")</f>
        <v>281</v>
      </c>
      <c r="W14" cm="1">
        <f t="array" ref="W14">_xlfn.IFS(AND(Q14=1,COUNT($E$7:G14)&gt;hcpng),E14+D14,$A$7=1," ")</f>
        <v>231</v>
      </c>
      <c r="X14" cm="1">
        <f t="array" ref="X14">_xlfn.IFS(AND(Q14=1,COUNT($E$7:G14)&gt;hcpng),F14+D14,$A$7=1," ")</f>
        <v>281</v>
      </c>
      <c r="Y14" cm="1">
        <f t="array" ref="Y14">_xlfn.IFS(AND(Q14=1,COUNT($E$7:G14)&gt;hcpng),G14+D14,$A$7=1," ")</f>
        <v>254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172</v>
      </c>
      <c r="D15" s="15" cm="1">
        <f t="array" ref="D15">_xlfn.IFS(Q15&lt;&gt;1,"",Q15=1,TRUNC((HCPB-C15)*HCPPC))</f>
        <v>52</v>
      </c>
      <c r="E15" s="13">
        <v>134</v>
      </c>
      <c r="F15" s="13">
        <v>165</v>
      </c>
      <c r="G15" s="13">
        <v>128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427</v>
      </c>
      <c r="J15">
        <f t="shared" si="2"/>
        <v>142</v>
      </c>
      <c r="K15" cm="1">
        <f t="array" ref="K15">_xlfn.IFS(Q15&lt;&gt;1,"",Q15=1,I15+(3*D15))</f>
        <v>583</v>
      </c>
      <c r="L15" cm="1">
        <f t="array" ref="L15">_xlfn.IFS(Q15&lt;&gt;1,"",COUNT($E$7:G15)&lt;=hcpng,"",COUNT($E$7:G15)&gt;=hcpng,K15)</f>
        <v>583</v>
      </c>
      <c r="M15" cm="1">
        <f t="array" ref="M15">_xlfn.IFS(Q15=1,SUM($E$7:G15),Q15&lt;&gt;1,"")</f>
        <v>3539</v>
      </c>
      <c r="N15" cm="1">
        <f t="array" ref="N15">_xlfn.IFS(Q15=1,COUNT($E$7:G15),Q15&lt;&gt;1,"")</f>
        <v>21</v>
      </c>
      <c r="O15">
        <f>IF(Q15=1,ROUND(AVERAGE($E$7:G15),2),"")</f>
        <v>168.52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186</v>
      </c>
      <c r="X15" cm="1">
        <f t="array" ref="X15">_xlfn.IFS(AND(Q15=1,COUNT($E$7:G15)&gt;hcpng),F15+D15,$A$7=1," ")</f>
        <v>217</v>
      </c>
      <c r="Y15" cm="1">
        <f t="array" ref="Y15">_xlfn.IFS(AND(Q15=1,COUNT($E$7:G15)&gt;hcpng),G15+D15,$A$7=1," ")</f>
        <v>180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168</v>
      </c>
      <c r="D16" s="15" cm="1">
        <f t="array" ref="D16">_xlfn.IFS(Q16&lt;&gt;1,"",Q16=1,TRUNC((HCPB-C16)*HCPPC))</f>
        <v>55</v>
      </c>
      <c r="E16" s="13">
        <v>212</v>
      </c>
      <c r="F16" s="13">
        <v>166</v>
      </c>
      <c r="G16" s="13">
        <v>112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490</v>
      </c>
      <c r="J16">
        <f t="shared" si="2"/>
        <v>163</v>
      </c>
      <c r="K16" cm="1">
        <f t="array" ref="K16">_xlfn.IFS(Q16&lt;&gt;1,"",Q16=1,I16+(3*D16))</f>
        <v>655</v>
      </c>
      <c r="L16" cm="1">
        <f t="array" ref="L16">_xlfn.IFS(Q16&lt;&gt;1,"",COUNT($E$7:G16)&lt;=hcpng,"",COUNT($E$7:G16)&gt;=hcpng,K16)</f>
        <v>655</v>
      </c>
      <c r="M16" cm="1">
        <f t="array" ref="M16">_xlfn.IFS(Q16=1,SUM($E$7:G16),Q16&lt;&gt;1,"")</f>
        <v>4029</v>
      </c>
      <c r="N16" cm="1">
        <f t="array" ref="N16">_xlfn.IFS(Q16=1,COUNT($E$7:G16),Q16&lt;&gt;1,"")</f>
        <v>24</v>
      </c>
      <c r="O16">
        <f>IF(Q16=1,ROUND(AVERAGE($E$7:G16),2),"")</f>
        <v>167.88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267</v>
      </c>
      <c r="X16" cm="1">
        <f t="array" ref="X16">_xlfn.IFS(AND(Q16=1,COUNT($E$7:G16)&gt;hcpng),F16+D16,$A$7=1," ")</f>
        <v>221</v>
      </c>
      <c r="Y16" cm="1">
        <f t="array" ref="Y16">_xlfn.IFS(AND(Q16=1,COUNT($E$7:G16)&gt;hcpng),G16+D16,$A$7=1," ")</f>
        <v>167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167</v>
      </c>
      <c r="D17" s="15" cm="1">
        <f t="array" ref="D17">_xlfn.IFS(Q17&lt;&gt;1,"",Q17=1,TRUNC((HCPB-C17)*HCPPC))</f>
        <v>56</v>
      </c>
      <c r="E17" s="13">
        <v>196</v>
      </c>
      <c r="F17" s="13">
        <v>155</v>
      </c>
      <c r="G17" s="13">
        <v>118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469</v>
      </c>
      <c r="J17">
        <f t="shared" si="2"/>
        <v>156</v>
      </c>
      <c r="K17" cm="1">
        <f t="array" ref="K17">_xlfn.IFS(Q17&lt;&gt;1,"",Q17=1,I17+(3*D17))</f>
        <v>637</v>
      </c>
      <c r="L17" cm="1">
        <f t="array" ref="L17">_xlfn.IFS(Q17&lt;&gt;1,"",COUNT($E$7:G17)&lt;=hcpng,"",COUNT($E$7:G17)&gt;=hcpng,K17)</f>
        <v>637</v>
      </c>
      <c r="M17" cm="1">
        <f t="array" ref="M17">_xlfn.IFS(Q17=1,SUM($E$7:G17),Q17&lt;&gt;1,"")</f>
        <v>4498</v>
      </c>
      <c r="N17" cm="1">
        <f t="array" ref="N17">_xlfn.IFS(Q17=1,COUNT($E$7:G17),Q17&lt;&gt;1,"")</f>
        <v>27</v>
      </c>
      <c r="O17">
        <f>IF(Q17=1,ROUND(AVERAGE($E$7:G17),2),"")</f>
        <v>166.59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252</v>
      </c>
      <c r="X17" cm="1">
        <f t="array" ref="X17">_xlfn.IFS(AND(Q17=1,COUNT($E$7:G17)&gt;hcpng),F17+D17,$A$7=1," ")</f>
        <v>211</v>
      </c>
      <c r="Y17" cm="1">
        <f t="array" ref="Y17">_xlfn.IFS(AND(Q17=1,COUNT($E$7:G17)&gt;hcpng),G17+D17,$A$7=1," ")</f>
        <v>174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5" t="str" cm="1">
        <f t="array" ref="D18">_xlfn.IFS(Q18&lt;&gt;1,"",Q18=1,TRUNC((HCPB-C18)*HCPPC))</f>
        <v/>
      </c>
      <c r="E18" s="13"/>
      <c r="F18" s="13"/>
      <c r="G18" s="13"/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1"/>
        <v/>
      </c>
      <c r="J18" t="str">
        <f t="shared" si="2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7"/>
        <v/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6"/>
        <v>0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166</v>
      </c>
      <c r="D19" s="15" cm="1">
        <f t="array" ref="D19">_xlfn.IFS(Q19&lt;&gt;1,"",Q19=1,TRUNC((HCPB-C19)*HCPPC))</f>
        <v>57</v>
      </c>
      <c r="E19" s="13">
        <v>144</v>
      </c>
      <c r="F19" s="13">
        <v>149</v>
      </c>
      <c r="G19" s="13">
        <v>113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406</v>
      </c>
      <c r="J19">
        <f t="shared" si="2"/>
        <v>135</v>
      </c>
      <c r="K19" cm="1">
        <f t="array" ref="K19">_xlfn.IFS(Q19&lt;&gt;1,"",Q19=1,I19+(3*D19))</f>
        <v>577</v>
      </c>
      <c r="L19" cm="1">
        <f t="array" ref="L19">_xlfn.IFS(Q19&lt;&gt;1,"",COUNT($E$7:G19)&lt;=hcpng,"",COUNT($E$7:G19)&gt;=hcpng,K19)</f>
        <v>577</v>
      </c>
      <c r="M19" cm="1">
        <f t="array" ref="M19">_xlfn.IFS(Q19=1,SUM($E$7:G19),Q19&lt;&gt;1,"")</f>
        <v>4904</v>
      </c>
      <c r="N19" cm="1">
        <f t="array" ref="N19">_xlfn.IFS(Q19=1,COUNT($E$7:G19),Q19&lt;&gt;1,"")</f>
        <v>30</v>
      </c>
      <c r="O19">
        <f>IF(Q19=1,ROUND(AVERAGE($E$7:G19),2),"")</f>
        <v>163.47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201</v>
      </c>
      <c r="X19" cm="1">
        <f t="array" ref="X19">_xlfn.IFS(AND(Q19=1,COUNT($E$7:G19)&gt;hcpng),F19+D19,$A$7=1," ")</f>
        <v>206</v>
      </c>
      <c r="Y19" cm="1">
        <f t="array" ref="Y19">_xlfn.IFS(AND(Q19=1,COUNT($E$7:G19)&gt;hcpng),G19+D19,$A$7=1," ")</f>
        <v>170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163</v>
      </c>
      <c r="D20" s="15" cm="1">
        <f t="array" ref="D20">_xlfn.IFS(Q20&lt;&gt;1,"",Q20=1,TRUNC((HCPB-C20)*HCPPC))</f>
        <v>60</v>
      </c>
      <c r="E20" s="13">
        <v>144</v>
      </c>
      <c r="F20" s="13">
        <v>143</v>
      </c>
      <c r="G20" s="13">
        <v>160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447</v>
      </c>
      <c r="J20">
        <f t="shared" si="2"/>
        <v>149</v>
      </c>
      <c r="K20" cm="1">
        <f t="array" ref="K20">_xlfn.IFS(Q20&lt;&gt;1,"",Q20=1,I20+(3*D20))</f>
        <v>627</v>
      </c>
      <c r="L20" cm="1">
        <f t="array" ref="L20">_xlfn.IFS(Q20&lt;&gt;1,"",COUNT($E$7:G20)&lt;=hcpng,"",COUNT($E$7:G20)&gt;=hcpng,K20)</f>
        <v>627</v>
      </c>
      <c r="M20" cm="1">
        <f t="array" ref="M20">_xlfn.IFS(Q20=1,SUM($E$7:G20),Q20&lt;&gt;1,"")</f>
        <v>5351</v>
      </c>
      <c r="N20" cm="1">
        <f t="array" ref="N20">_xlfn.IFS(Q20=1,COUNT($E$7:G20),Q20&lt;&gt;1,"")</f>
        <v>33</v>
      </c>
      <c r="O20">
        <f>IF(Q20=1,ROUND(AVERAGE($E$7:G20),2),"")</f>
        <v>162.15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204</v>
      </c>
      <c r="X20" cm="1">
        <f t="array" ref="X20">_xlfn.IFS(AND(Q20=1,COUNT($E$7:G20)&gt;hcpng),F20+D20,$A$7=1," ")</f>
        <v>203</v>
      </c>
      <c r="Y20" cm="1">
        <f t="array" ref="Y20">_xlfn.IFS(AND(Q20=1,COUNT($E$7:G20)&gt;hcpng),G20+D20,$A$7=1," ")</f>
        <v>220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162</v>
      </c>
      <c r="D21" s="15" cm="1">
        <f t="array" ref="D21">_xlfn.IFS(Q21&lt;&gt;1,"",Q21=1,TRUNC((HCPB-C21)*HCPPC))</f>
        <v>61</v>
      </c>
      <c r="E21" s="13">
        <v>146</v>
      </c>
      <c r="F21" s="13">
        <v>152</v>
      </c>
      <c r="G21" s="13">
        <v>145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443</v>
      </c>
      <c r="J21">
        <f t="shared" si="2"/>
        <v>147</v>
      </c>
      <c r="K21" cm="1">
        <f t="array" ref="K21">_xlfn.IFS(Q21&lt;&gt;1,"",Q21=1,I21+(3*D21))</f>
        <v>626</v>
      </c>
      <c r="L21" cm="1">
        <f t="array" ref="L21">_xlfn.IFS(Q21&lt;&gt;1,"",COUNT($E$7:G21)&lt;=hcpng,"",COUNT($E$7:G21)&gt;=hcpng,K21)</f>
        <v>626</v>
      </c>
      <c r="M21" cm="1">
        <f t="array" ref="M21">_xlfn.IFS(Q21=1,SUM($E$7:G21),Q21&lt;&gt;1,"")</f>
        <v>5794</v>
      </c>
      <c r="N21" cm="1">
        <f t="array" ref="N21">_xlfn.IFS(Q21=1,COUNT($E$7:G21),Q21&lt;&gt;1,"")</f>
        <v>36</v>
      </c>
      <c r="O21">
        <f>IF(Q21=1,ROUND(AVERAGE($E$7:G21),2),"")</f>
        <v>160.94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207</v>
      </c>
      <c r="X21" cm="1">
        <f t="array" ref="X21">_xlfn.IFS(AND(Q21=1,COUNT($E$7:G21)&gt;hcpng),F21+D21,$A$7=1," ")</f>
        <v>213</v>
      </c>
      <c r="Y21" cm="1">
        <f t="array" ref="Y21">_xlfn.IFS(AND(Q21=1,COUNT($E$7:G21)&gt;hcpng),G21+D21,$A$7=1," ")</f>
        <v>206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160</v>
      </c>
      <c r="D22" s="15" cm="1">
        <f t="array" ref="D22">_xlfn.IFS(Q22&lt;&gt;1,"",Q22=1,TRUNC((HCPB-C22)*HCPPC))</f>
        <v>63</v>
      </c>
      <c r="E22" s="13">
        <v>155</v>
      </c>
      <c r="F22" s="13">
        <v>141</v>
      </c>
      <c r="G22" s="13">
        <v>189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485</v>
      </c>
      <c r="J22">
        <f t="shared" si="2"/>
        <v>161</v>
      </c>
      <c r="K22" cm="1">
        <f t="array" ref="K22">_xlfn.IFS(Q22&lt;&gt;1,"",Q22=1,I22+(3*D22))</f>
        <v>674</v>
      </c>
      <c r="L22" cm="1">
        <f t="array" ref="L22">_xlfn.IFS(Q22&lt;&gt;1,"",COUNT($E$7:G22)&lt;=hcpng,"",COUNT($E$7:G22)&gt;=hcpng,K22)</f>
        <v>674</v>
      </c>
      <c r="M22" cm="1">
        <f t="array" ref="M22">_xlfn.IFS(Q22=1,SUM($E$7:G22),Q22&lt;&gt;1,"")</f>
        <v>6279</v>
      </c>
      <c r="N22" cm="1">
        <f t="array" ref="N22">_xlfn.IFS(Q22=1,COUNT($E$7:G22),Q22&lt;&gt;1,"")</f>
        <v>39</v>
      </c>
      <c r="O22">
        <f>IF(Q22=1,ROUND(AVERAGE($E$7:G22),2),"")</f>
        <v>161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218</v>
      </c>
      <c r="X22" cm="1">
        <f t="array" ref="X22">_xlfn.IFS(AND(Q22=1,COUNT($E$7:G22)&gt;hcpng),F22+D22,$A$7=1," ")</f>
        <v>204</v>
      </c>
      <c r="Y22" cm="1">
        <f t="array" ref="Y22">_xlfn.IFS(AND(Q22=1,COUNT($E$7:G22)&gt;hcpng),G22+D22,$A$7=1," ")</f>
        <v>252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5" t="str" cm="1">
        <f t="array" ref="D23">_xlfn.IFS(Q23&lt;&gt;1,"",Q23=1,TRUNC((HCPB-C23)*HCPPC))</f>
        <v/>
      </c>
      <c r="E23" s="13"/>
      <c r="F23" s="13"/>
      <c r="G23" s="13"/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1"/>
        <v/>
      </c>
      <c r="J23" t="str">
        <f t="shared" si="2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7"/>
        <v/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6"/>
        <v>0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161</v>
      </c>
      <c r="D25" s="15" cm="1">
        <f t="array" ref="D25">_xlfn.IFS(Q25&lt;&gt;1,"",Q25=1,TRUNC((HCPB-C25)*HCPPC))</f>
        <v>62</v>
      </c>
      <c r="E25" s="13">
        <v>167</v>
      </c>
      <c r="F25" s="13">
        <v>177</v>
      </c>
      <c r="G25" s="13">
        <v>136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480</v>
      </c>
      <c r="J25">
        <f t="shared" si="2"/>
        <v>160</v>
      </c>
      <c r="K25" cm="1">
        <f t="array" ref="K25">_xlfn.IFS(Q25&lt;&gt;1,"",Q25=1,I25+(3*D25))</f>
        <v>666</v>
      </c>
      <c r="L25" cm="1">
        <f t="array" ref="L25">_xlfn.IFS(Q25&lt;&gt;1,"",COUNT($E$7:G25)&lt;=hcpng,"",COUNT($E$7:G25)&gt;=hcpng,K25)</f>
        <v>666</v>
      </c>
      <c r="M25" cm="1">
        <f t="array" ref="M25">_xlfn.IFS(Q25=1,SUM($E$7:G25),Q25&lt;&gt;1,"")</f>
        <v>6759</v>
      </c>
      <c r="N25" cm="1">
        <f t="array" ref="N25">_xlfn.IFS(Q25=1,COUNT($E$7:G25),Q25&lt;&gt;1,"")</f>
        <v>42</v>
      </c>
      <c r="O25">
        <f>IF(Q25=1,ROUND(AVERAGE($E$7:G25),2),"")</f>
        <v>160.93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229</v>
      </c>
      <c r="X25" cm="1">
        <f t="array" ref="X25">_xlfn.IFS(AND(Q25=1,COUNT($E$7:G25)&gt;hcpng),F25+D25,$A$7=1," ")</f>
        <v>239</v>
      </c>
      <c r="Y25" cm="1">
        <f t="array" ref="Y25">_xlfn.IFS(AND(Q25=1,COUNT($E$7:G25)&gt;hcpng),G25+D25,$A$7=1," ")</f>
        <v>198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160</v>
      </c>
      <c r="D26" s="15" cm="1">
        <f t="array" ref="D26">_xlfn.IFS(Q26&lt;&gt;1,"",Q26=1,TRUNC((HCPB-C26)*HCPPC))</f>
        <v>63</v>
      </c>
      <c r="E26" s="13">
        <v>156</v>
      </c>
      <c r="F26" s="13">
        <v>170</v>
      </c>
      <c r="G26" s="13">
        <v>155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481</v>
      </c>
      <c r="J26">
        <f t="shared" si="2"/>
        <v>160</v>
      </c>
      <c r="K26" cm="1">
        <f t="array" ref="K26">_xlfn.IFS(Q26&lt;&gt;1,"",Q26=1,I26+(3*D26))</f>
        <v>670</v>
      </c>
      <c r="L26" cm="1">
        <f t="array" ref="L26">_xlfn.IFS(Q26&lt;&gt;1,"",COUNT($E$7:G26)&lt;=hcpng,"",COUNT($E$7:G26)&gt;=hcpng,K26)</f>
        <v>670</v>
      </c>
      <c r="M26" cm="1">
        <f t="array" ref="M26">_xlfn.IFS(Q26=1,SUM($E$7:G26),Q26&lt;&gt;1,"")</f>
        <v>7240</v>
      </c>
      <c r="N26" cm="1">
        <f t="array" ref="N26">_xlfn.IFS(Q26=1,COUNT($E$7:G26),Q26&lt;&gt;1,"")</f>
        <v>45</v>
      </c>
      <c r="O26">
        <f>IF(Q26=1,ROUND(AVERAGE($E$7:G26),2),"")</f>
        <v>160.88999999999999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219</v>
      </c>
      <c r="X26" cm="1">
        <f t="array" ref="X26">_xlfn.IFS(AND(Q26=1,COUNT($E$7:G26)&gt;hcpng),F26+D26,$A$7=1," ")</f>
        <v>233</v>
      </c>
      <c r="Y26" cm="1">
        <f t="array" ref="Y26">_xlfn.IFS(AND(Q26=1,COUNT($E$7:G26)&gt;hcpng),G26+D26,$A$7=1," ")</f>
        <v>218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160</v>
      </c>
      <c r="D27" s="15" cm="1">
        <f t="array" ref="D27">_xlfn.IFS(Q27&lt;&gt;1,"",Q27=1,TRUNC((HCPB-C27)*HCPPC))</f>
        <v>63</v>
      </c>
      <c r="E27" s="13">
        <v>174</v>
      </c>
      <c r="F27" s="13">
        <v>127</v>
      </c>
      <c r="G27" s="13">
        <v>140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441</v>
      </c>
      <c r="J27">
        <f t="shared" si="2"/>
        <v>147</v>
      </c>
      <c r="K27" cm="1">
        <f t="array" ref="K27">_xlfn.IFS(Q27&lt;&gt;1,"",Q27=1,I27+(3*D27))</f>
        <v>630</v>
      </c>
      <c r="L27" cm="1">
        <f t="array" ref="L27">_xlfn.IFS(Q27&lt;&gt;1,"",COUNT($E$7:G27)&lt;=hcpng,"",COUNT($E$7:G27)&gt;=hcpng,K27)</f>
        <v>630</v>
      </c>
      <c r="M27" cm="1">
        <f t="array" ref="M27">_xlfn.IFS(Q27=1,SUM($E$7:G27),Q27&lt;&gt;1,"")</f>
        <v>7681</v>
      </c>
      <c r="N27" cm="1">
        <f t="array" ref="N27">_xlfn.IFS(Q27=1,COUNT($E$7:G27),Q27&lt;&gt;1,"")</f>
        <v>48</v>
      </c>
      <c r="O27">
        <f>IF(Q27=1,ROUND(AVERAGE($E$7:G27),2),"")</f>
        <v>160.02000000000001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237</v>
      </c>
      <c r="X27" cm="1">
        <f t="array" ref="X27">_xlfn.IFS(AND(Q27=1,COUNT($E$7:G27)&gt;hcpng),F27+D27,$A$7=1," ")</f>
        <v>190</v>
      </c>
      <c r="Y27" cm="1">
        <f t="array" ref="Y27">_xlfn.IFS(AND(Q27=1,COUNT($E$7:G27)&gt;hcpng),G27+D27,$A$7=1," ")</f>
        <v>203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160</v>
      </c>
      <c r="D28" s="15" cm="1">
        <f t="array" ref="D28">_xlfn.IFS(Q28&lt;&gt;1,"",Q28=1,TRUNC((HCPB-C28)*HCPPC))</f>
        <v>63</v>
      </c>
      <c r="E28" s="13">
        <v>131</v>
      </c>
      <c r="F28" s="13">
        <v>164</v>
      </c>
      <c r="G28" s="13">
        <v>180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475</v>
      </c>
      <c r="J28">
        <f t="shared" si="2"/>
        <v>158</v>
      </c>
      <c r="K28" cm="1">
        <f t="array" ref="K28">_xlfn.IFS(Q28&lt;&gt;1,"",Q28=1,I28+(3*D28))</f>
        <v>664</v>
      </c>
      <c r="L28" cm="1">
        <f t="array" ref="L28">_xlfn.IFS(Q28&lt;&gt;1,"",COUNT($E$7:G28)&lt;=hcpng,"",COUNT($E$7:G28)&gt;=hcpng,K28)</f>
        <v>664</v>
      </c>
      <c r="M28" cm="1">
        <f t="array" ref="M28">_xlfn.IFS(Q28=1,SUM($E$7:G28),Q28&lt;&gt;1,"")</f>
        <v>8156</v>
      </c>
      <c r="N28" cm="1">
        <f t="array" ref="N28">_xlfn.IFS(Q28=1,COUNT($E$7:G28),Q28&lt;&gt;1,"")</f>
        <v>51</v>
      </c>
      <c r="O28">
        <f>IF(Q28=1,ROUND(AVERAGE($E$7:G28),2),"")</f>
        <v>159.91999999999999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194</v>
      </c>
      <c r="X28" cm="1">
        <f t="array" ref="X28">_xlfn.IFS(AND(Q28=1,COUNT($E$7:G28)&gt;hcpng),F28+D28,$A$7=1," ")</f>
        <v>227</v>
      </c>
      <c r="Y28" cm="1">
        <f t="array" ref="Y28">_xlfn.IFS(AND(Q28=1,COUNT($E$7:G28)&gt;hcpng),G28+D28,$A$7=1," ")</f>
        <v>243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159</v>
      </c>
      <c r="D29" s="15" cm="1">
        <f t="array" ref="D29">_xlfn.IFS(Q29&lt;&gt;1,"",Q29=1,TRUNC((HCPB-C29)*HCPPC))</f>
        <v>63</v>
      </c>
      <c r="E29" s="13">
        <v>201</v>
      </c>
      <c r="F29" s="13">
        <v>148</v>
      </c>
      <c r="G29" s="13">
        <v>194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543</v>
      </c>
      <c r="J29">
        <f t="shared" si="2"/>
        <v>181</v>
      </c>
      <c r="K29" cm="1">
        <f t="array" ref="K29">_xlfn.IFS(Q29&lt;&gt;1,"",Q29=1,I29+(3*D29))</f>
        <v>732</v>
      </c>
      <c r="L29" cm="1">
        <f t="array" ref="L29">_xlfn.IFS(Q29&lt;&gt;1,"",COUNT($E$7:G29)&lt;=hcpng,"",COUNT($E$7:G29)&gt;=hcpng,K29)</f>
        <v>732</v>
      </c>
      <c r="M29" cm="1">
        <f t="array" ref="M29">_xlfn.IFS(Q29=1,SUM($E$7:G29),Q29&lt;&gt;1,"")</f>
        <v>8699</v>
      </c>
      <c r="N29" cm="1">
        <f t="array" ref="N29">_xlfn.IFS(Q29=1,COUNT($E$7:G29),Q29&lt;&gt;1,"")</f>
        <v>54</v>
      </c>
      <c r="O29">
        <f>IF(Q29=1,ROUND(AVERAGE($E$7:G29),2),"")</f>
        <v>161.09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264</v>
      </c>
      <c r="X29" cm="1">
        <f t="array" ref="X29">_xlfn.IFS(AND(Q29=1,COUNT($E$7:G29)&gt;hcpng),F29+D29,$A$7=1," ")</f>
        <v>211</v>
      </c>
      <c r="Y29" cm="1">
        <f t="array" ref="Y29">_xlfn.IFS(AND(Q29=1,COUNT($E$7:G29)&gt;hcpng),G29+D29,$A$7=1," ")</f>
        <v>257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161</v>
      </c>
      <c r="D30" s="15" cm="1">
        <f t="array" ref="D30">_xlfn.IFS(Q30&lt;&gt;1,"",Q30=1,TRUNC((HCPB-C30)*HCPPC))</f>
        <v>62</v>
      </c>
      <c r="E30" s="13">
        <v>160</v>
      </c>
      <c r="F30" s="13">
        <v>147</v>
      </c>
      <c r="G30" s="13">
        <v>157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464</v>
      </c>
      <c r="J30">
        <f t="shared" si="2"/>
        <v>154</v>
      </c>
      <c r="K30" cm="1">
        <f t="array" ref="K30">_xlfn.IFS(Q30&lt;&gt;1,"",Q30=1,I30+(3*D30))</f>
        <v>650</v>
      </c>
      <c r="L30" cm="1">
        <f t="array" ref="L30">_xlfn.IFS(Q30&lt;&gt;1,"",COUNT($E$7:G30)&lt;=hcpng,"",COUNT($E$7:G30)&gt;=hcpng,K30)</f>
        <v>650</v>
      </c>
      <c r="M30" cm="1">
        <f t="array" ref="M30">_xlfn.IFS(Q30=1,SUM($E$7:G30),Q30&lt;&gt;1,"")</f>
        <v>9163</v>
      </c>
      <c r="N30" cm="1">
        <f t="array" ref="N30">_xlfn.IFS(Q30=1,COUNT($E$7:G30),Q30&lt;&gt;1,"")</f>
        <v>57</v>
      </c>
      <c r="O30">
        <f>IF(Q30=1,ROUND(AVERAGE($E$7:G30),2),"")</f>
        <v>160.75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222</v>
      </c>
      <c r="X30" cm="1">
        <f t="array" ref="X30">_xlfn.IFS(AND(Q30=1,COUNT($E$7:G30)&gt;hcpng),F30+D30,$A$7=1," ")</f>
        <v>209</v>
      </c>
      <c r="Y30" cm="1">
        <f t="array" ref="Y30">_xlfn.IFS(AND(Q30=1,COUNT($E$7:G30)&gt;hcpng),G30+D30,$A$7=1," ")</f>
        <v>219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160</v>
      </c>
      <c r="D31" s="15" cm="1">
        <f t="array" ref="D31">_xlfn.IFS(Q31&lt;&gt;1,"",Q31=1,TRUNC((HCPB-C31)*HCPPC))</f>
        <v>63</v>
      </c>
      <c r="E31" s="13">
        <v>147</v>
      </c>
      <c r="F31" s="13">
        <v>166</v>
      </c>
      <c r="G31" s="13">
        <v>170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483</v>
      </c>
      <c r="J31">
        <f t="shared" si="2"/>
        <v>161</v>
      </c>
      <c r="K31" cm="1">
        <f t="array" ref="K31">_xlfn.IFS(Q31&lt;&gt;1,"",Q31=1,I31+(3*D31))</f>
        <v>672</v>
      </c>
      <c r="L31" cm="1">
        <f t="array" ref="L31">_xlfn.IFS(Q31&lt;&gt;1,"",COUNT($E$7:G31)&lt;=hcpng,"",COUNT($E$7:G31)&gt;=hcpng,K31)</f>
        <v>672</v>
      </c>
      <c r="M31" cm="1">
        <f t="array" ref="M31">_xlfn.IFS(Q31=1,SUM($E$7:G31),Q31&lt;&gt;1,"")</f>
        <v>9646</v>
      </c>
      <c r="N31" cm="1">
        <f t="array" ref="N31">_xlfn.IFS(Q31=1,COUNT($E$7:G31),Q31&lt;&gt;1,"")</f>
        <v>60</v>
      </c>
      <c r="O31">
        <f>IF(Q31=1,ROUND(AVERAGE($E$7:G31),2),"")</f>
        <v>160.77000000000001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210</v>
      </c>
      <c r="X31" cm="1">
        <f t="array" ref="X31">_xlfn.IFS(AND(Q31=1,COUNT($E$7:G31)&gt;hcpng),F31+D31,$A$7=1," ")</f>
        <v>229</v>
      </c>
      <c r="Y31" cm="1">
        <f t="array" ref="Y31">_xlfn.IFS(AND(Q31=1,COUNT($E$7:G31)&gt;hcpng),G31+D31,$A$7=1," ")</f>
        <v>233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160</v>
      </c>
      <c r="D33" s="15" cm="1">
        <f t="array" ref="D33">_xlfn.IFS(Q33&lt;&gt;1,"",Q33=1,TRUNC((HCPB-C33)*HCPPC))</f>
        <v>63</v>
      </c>
      <c r="E33" s="13">
        <v>141</v>
      </c>
      <c r="F33" s="13">
        <v>155</v>
      </c>
      <c r="G33" s="13">
        <v>141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437</v>
      </c>
      <c r="J33">
        <f t="shared" si="2"/>
        <v>145</v>
      </c>
      <c r="K33" cm="1">
        <f t="array" ref="K33">_xlfn.IFS(Q33&lt;&gt;1,"",Q33=1,I33+(3*D33))</f>
        <v>626</v>
      </c>
      <c r="L33" cm="1">
        <f t="array" ref="L33">_xlfn.IFS(Q33&lt;&gt;1,"",COUNT($E$7:G33)&lt;=hcpng,"",COUNT($E$7:G33)&gt;=hcpng,K33)</f>
        <v>626</v>
      </c>
      <c r="M33" cm="1">
        <f t="array" ref="M33">_xlfn.IFS(Q33=1,SUM($E$7:G33),Q33&lt;&gt;1,"")</f>
        <v>10083</v>
      </c>
      <c r="N33" cm="1">
        <f t="array" ref="N33">_xlfn.IFS(Q33=1,COUNT($E$7:G33),Q33&lt;&gt;1,"")</f>
        <v>63</v>
      </c>
      <c r="O33">
        <f>IF(Q33=1,ROUND(AVERAGE($E$7:G33),2),"")</f>
        <v>160.05000000000001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204</v>
      </c>
      <c r="X33" cm="1">
        <f t="array" ref="X33">_xlfn.IFS(AND(Q33=1,COUNT($E$7:G33)&gt;hcpng),F33+D33,$A$7=1," ")</f>
        <v>218</v>
      </c>
      <c r="Y33" cm="1">
        <f t="array" ref="Y33">_xlfn.IFS(AND(Q33=1,COUNT($E$7:G33)&gt;hcpng),G33+D33,$A$7=1," ")</f>
        <v>204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160</v>
      </c>
      <c r="D34" s="15" cm="1">
        <f t="array" ref="D34">_xlfn.IFS(Q34&lt;&gt;1,"",Q34=1,TRUNC((HCPB-C34)*HCPPC))</f>
        <v>63</v>
      </c>
      <c r="E34" s="13">
        <v>170</v>
      </c>
      <c r="F34" s="13">
        <v>127</v>
      </c>
      <c r="G34" s="13">
        <v>147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444</v>
      </c>
      <c r="J34">
        <f t="shared" si="2"/>
        <v>148</v>
      </c>
      <c r="K34" cm="1">
        <f t="array" ref="K34">_xlfn.IFS(Q34&lt;&gt;1,"",Q34=1,I34+(3*D34))</f>
        <v>633</v>
      </c>
      <c r="L34" cm="1">
        <f t="array" ref="L34">_xlfn.IFS(Q34&lt;&gt;1,"",COUNT($E$7:G34)&lt;=hcpng,"",COUNT($E$7:G34)&gt;=hcpng,K34)</f>
        <v>633</v>
      </c>
      <c r="M34" cm="1">
        <f t="array" ref="M34">_xlfn.IFS(Q34=1,SUM($E$7:G34),Q34&lt;&gt;1,"")</f>
        <v>10527</v>
      </c>
      <c r="N34" cm="1">
        <f t="array" ref="N34">_xlfn.IFS(Q34=1,COUNT($E$7:G34),Q34&lt;&gt;1,"")</f>
        <v>66</v>
      </c>
      <c r="O34">
        <f>IF(Q34=1,ROUND(AVERAGE($E$7:G34),2),"")</f>
        <v>159.5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233</v>
      </c>
      <c r="X34" cm="1">
        <f t="array" ref="X34">_xlfn.IFS(AND(Q34=1,COUNT($E$7:G34)&gt;hcpng),F34+D34,$A$7=1," ")</f>
        <v>190</v>
      </c>
      <c r="Y34" cm="1">
        <f t="array" ref="Y34">_xlfn.IFS(AND(Q34=1,COUNT($E$7:G34)&gt;hcpng),G34+D34,$A$7=1," ")</f>
        <v>210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5" t="str" cm="1">
        <f t="array" ref="D35">_xlfn.IFS(Q35&lt;&gt;1,"",Q35=1,TRUNC((HCPB-C35)*HCPPC))</f>
        <v/>
      </c>
      <c r="E35" s="13"/>
      <c r="F35" s="13"/>
      <c r="G35" s="13"/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1"/>
        <v/>
      </c>
      <c r="J35" t="str">
        <f t="shared" si="2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7"/>
        <v/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6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159</v>
      </c>
      <c r="D36" s="15" cm="1">
        <f t="array" ref="D36">_xlfn.IFS(Q36&lt;&gt;1,"",Q36=1,TRUNC((HCPB-C36)*HCPPC))</f>
        <v>63</v>
      </c>
      <c r="E36" s="13">
        <v>128</v>
      </c>
      <c r="F36" s="13">
        <v>145</v>
      </c>
      <c r="G36" s="13">
        <v>150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423</v>
      </c>
      <c r="J36">
        <f t="shared" si="2"/>
        <v>141</v>
      </c>
      <c r="K36" cm="1">
        <f t="array" ref="K36">_xlfn.IFS(Q36&lt;&gt;1,"",Q36=1,I36+(3*D36))</f>
        <v>612</v>
      </c>
      <c r="L36" cm="1">
        <f t="array" ref="L36">_xlfn.IFS(Q36&lt;&gt;1,"",COUNT($E$7:G36)&lt;=hcpng,"",COUNT($E$7:G36)&gt;=hcpng,K36)</f>
        <v>612</v>
      </c>
      <c r="M36" cm="1">
        <f t="array" ref="M36">_xlfn.IFS(Q36=1,SUM($E$7:G36),Q36&lt;&gt;1,"")</f>
        <v>10950</v>
      </c>
      <c r="N36" cm="1">
        <f t="array" ref="N36">_xlfn.IFS(Q36=1,COUNT($E$7:G36),Q36&lt;&gt;1,"")</f>
        <v>69</v>
      </c>
      <c r="O36">
        <f>IF(Q36=1,ROUND(AVERAGE($E$7:G36),2),"")</f>
        <v>158.69999999999999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191</v>
      </c>
      <c r="X36" cm="1">
        <f t="array" ref="X36">_xlfn.IFS(AND(Q36=1,COUNT($E$7:G36)&gt;hcpng),F36+D36,$A$7=1," ")</f>
        <v>208</v>
      </c>
      <c r="Y36" cm="1">
        <f t="array" ref="Y36">_xlfn.IFS(AND(Q36=1,COUNT($E$7:G36)&gt;hcpng),G36+D36,$A$7=1," ")</f>
        <v>213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163.09</v>
      </c>
      <c r="F37" s="17">
        <f>IF(COUNT(F7:F36)&gt;=1,ROUND(SUM(F7:F36)/COUNT(F7:F36),2),"")</f>
        <v>160.96</v>
      </c>
      <c r="G37" s="17">
        <f>IF(COUNT(G7:G36)&gt;=1,ROUND(SUM(G7:G36)/COUNT(G7:G36),2),"")</f>
        <v>152.04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>X</v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>X</v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>X</v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41" priority="2">
      <formula>MOD(ROW(),2)=0</formula>
    </cfRule>
  </conditionalFormatting>
  <conditionalFormatting sqref="E7:G36">
    <cfRule type="expression" dxfId="40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4F78E-D159-4C4D-8BAE-4CFF8D504903}">
  <sheetPr codeName="Sheet51"/>
  <dimension ref="A1:AB73"/>
  <sheetViews>
    <sheetView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29</v>
      </c>
      <c r="O2" s="8" t="s">
        <v>23</v>
      </c>
      <c r="S2">
        <f>IF(MIN(AA7:AA36)&lt;1,"",MIN(AA7:AA36))</f>
        <v>11</v>
      </c>
      <c r="AB2" t="s">
        <v>72</v>
      </c>
    </row>
    <row r="3" spans="1:28" ht="14.45" customHeight="1" x14ac:dyDescent="0.25">
      <c r="A3" s="6" t="s">
        <v>7</v>
      </c>
      <c r="B3" s="22" t="s">
        <v>143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133</v>
      </c>
      <c r="C4" s="6"/>
      <c r="D4" s="6"/>
      <c r="E4" s="6"/>
      <c r="F4" s="6"/>
      <c r="G4" s="6"/>
      <c r="W4" s="3" t="s">
        <v>33</v>
      </c>
      <c r="X4">
        <f>MAX(I7:I36)</f>
        <v>441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171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276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133</v>
      </c>
      <c r="D7" s="15" cm="1">
        <f t="array" ref="D7">_xlfn.IFS(Q7&lt;&gt;1,"",Q7=1,TRUNC((HCPB-C7)*HCPPC))</f>
        <v>87</v>
      </c>
      <c r="E7" s="13">
        <v>108</v>
      </c>
      <c r="F7" s="13">
        <v>136</v>
      </c>
      <c r="G7" s="13">
        <v>95</v>
      </c>
      <c r="H7" s="16"/>
      <c r="I7">
        <f>IF(Q7=1,SUM(E7:G7),"")</f>
        <v>339</v>
      </c>
      <c r="J7">
        <f>IF(Q7=1,TRUNC(AVERAGE(E7:G7),0),"")</f>
        <v>113</v>
      </c>
      <c r="K7" cm="1">
        <f t="array" ref="K7">_xlfn.IFS(Q7&lt;&gt;1,"",Q7=1,I7+(3*D7))</f>
        <v>600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339</v>
      </c>
      <c r="N7" cm="1">
        <f t="array" ref="N7">_xlfn.IFS(Q7=1,COUNT($E$7:G7),Q7&lt;&gt;1,"")</f>
        <v>3</v>
      </c>
      <c r="O7">
        <f>IF(Q7=1,ROUND(AVERAGE($E$7:G7),2),"")</f>
        <v>113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5" t="str" cm="1">
        <f t="array" ref="D8">_xlfn.IFS(Q8&lt;&gt;1,"",Q8=1,TRUNC((HCPB-C8)*HCPPC))</f>
        <v/>
      </c>
      <c r="E8" s="13"/>
      <c r="F8" s="13"/>
      <c r="G8" s="13"/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1">IF(Q8=1,SUM(E8:G8),"")</f>
        <v/>
      </c>
      <c r="J8" t="str">
        <f t="shared" ref="J8:J36" si="2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" si="3">IF(MAX(E8:G8)&lt;1,"",1)</f>
        <v/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0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5" t="str" cm="1">
        <f t="array" ref="D9">_xlfn.IFS(Q9&lt;&gt;1,"",Q9=1,TRUNC((HCPB-C9)*HCPPC))</f>
        <v/>
      </c>
      <c r="E9" s="13"/>
      <c r="F9" s="13"/>
      <c r="G9" s="13"/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1"/>
        <v/>
      </c>
      <c r="J9" t="str">
        <f t="shared" si="2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>IF(MAX(E9:G9)&lt;1,"",1)</f>
        <v/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0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133</v>
      </c>
      <c r="D11" s="15" cm="1">
        <f t="array" ref="D11">_xlfn.IFS(Q11&lt;&gt;1,"",Q11=1,TRUNC((HCPB-C11)*HCPPC))</f>
        <v>87</v>
      </c>
      <c r="E11" s="13">
        <v>86</v>
      </c>
      <c r="F11" s="13"/>
      <c r="G11" s="13"/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86</v>
      </c>
      <c r="J11">
        <f t="shared" si="2"/>
        <v>86</v>
      </c>
      <c r="K11" cm="1">
        <f t="array" ref="K11">_xlfn.IFS(Q11&lt;&gt;1,"",Q11=1,I11+(3*D11))</f>
        <v>347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425</v>
      </c>
      <c r="N11" cm="1">
        <f t="array" ref="N11">_xlfn.IFS(Q11=1,COUNT($E$7:G11),Q11&lt;&gt;1,"")</f>
        <v>4</v>
      </c>
      <c r="O11">
        <f>IF(Q11=1,ROUND(AVERAGE($E$7:G11),2),"")</f>
        <v>106.25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5" t="str" cm="1">
        <f t="array" ref="D12">_xlfn.IFS(Q12&lt;&gt;1,"",Q12=1,TRUNC((HCPB-C12)*HCPPC))</f>
        <v/>
      </c>
      <c r="E12" s="13"/>
      <c r="F12" s="13"/>
      <c r="G12" s="13"/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1"/>
        <v/>
      </c>
      <c r="J12" t="str">
        <f t="shared" si="2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7"/>
        <v/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0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133</v>
      </c>
      <c r="D13" s="15" cm="1">
        <f t="array" ref="D13">_xlfn.IFS(Q13&lt;&gt;1,"",Q13=1,TRUNC((HCPB-C13)*HCPPC))</f>
        <v>87</v>
      </c>
      <c r="E13" s="13">
        <v>120</v>
      </c>
      <c r="F13" s="13">
        <v>121</v>
      </c>
      <c r="G13" s="13">
        <v>118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359</v>
      </c>
      <c r="J13">
        <f t="shared" si="2"/>
        <v>119</v>
      </c>
      <c r="K13" cm="1">
        <f t="array" ref="K13">_xlfn.IFS(Q13&lt;&gt;1,"",Q13=1,I13+(3*D13))</f>
        <v>620</v>
      </c>
      <c r="L13" t="str" cm="1">
        <f t="array" ref="L13">_xlfn.IFS(Q13&lt;&gt;1,"",COUNT($E$7:G13)&lt;=hcpng,"",COUNT($E$7:G13)&gt;=hcpng,K13)</f>
        <v/>
      </c>
      <c r="M13" cm="1">
        <f t="array" ref="M13">_xlfn.IFS(Q13=1,SUM($E$7:G13),Q13&lt;&gt;1,"")</f>
        <v>784</v>
      </c>
      <c r="N13" cm="1">
        <f t="array" ref="N13">_xlfn.IFS(Q13=1,COUNT($E$7:G13),Q13&lt;&gt;1,"")</f>
        <v>7</v>
      </c>
      <c r="O13">
        <f>IF(Q13=1,ROUND(AVERAGE($E$7:G13),2),"")</f>
        <v>112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112</v>
      </c>
      <c r="D14" s="15" cm="1">
        <f t="array" ref="D14">_xlfn.IFS(Q14&lt;&gt;1,"",Q14=1,TRUNC((HCPB-C14)*HCPPC))</f>
        <v>106</v>
      </c>
      <c r="E14" s="13">
        <v>130</v>
      </c>
      <c r="F14" s="13">
        <v>170</v>
      </c>
      <c r="G14" s="13">
        <v>130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430</v>
      </c>
      <c r="J14">
        <f t="shared" si="2"/>
        <v>143</v>
      </c>
      <c r="K14" cm="1">
        <f t="array" ref="K14">_xlfn.IFS(Q14&lt;&gt;1,"",Q14=1,I14+(3*D14))</f>
        <v>748</v>
      </c>
      <c r="L14" cm="1">
        <f t="array" ref="L14">_xlfn.IFS(Q14&lt;&gt;1,"",COUNT($E$7:G14)&lt;=hcpng,"",COUNT($E$7:G14)&gt;=hcpng,K14)</f>
        <v>748</v>
      </c>
      <c r="M14" cm="1">
        <f t="array" ref="M14">_xlfn.IFS(Q14=1,SUM($E$7:G14),Q14&lt;&gt;1,"")</f>
        <v>1214</v>
      </c>
      <c r="N14" cm="1">
        <f t="array" ref="N14">_xlfn.IFS(Q14=1,COUNT($E$7:G14),Q14&lt;&gt;1,"")</f>
        <v>10</v>
      </c>
      <c r="O14">
        <f>IF(Q14=1,ROUND(AVERAGE($E$7:G14),2),"")</f>
        <v>121.4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>
        <f t="shared" si="5"/>
        <v>748</v>
      </c>
      <c r="U14" cm="1">
        <f t="array" ref="U14">_xlfn.IFS(W14=$X$6,W14,X14=$X$6,X14,Y14=$X$6,Y14,$A$7=1,"")</f>
        <v>276</v>
      </c>
      <c r="W14" cm="1">
        <f t="array" ref="W14">_xlfn.IFS(AND(Q14=1,COUNT($E$7:G14)&gt;hcpng),E14+D14,$A$7=1," ")</f>
        <v>236</v>
      </c>
      <c r="X14" cm="1">
        <f t="array" ref="X14">_xlfn.IFS(AND(Q14=1,COUNT($E$7:G14)&gt;hcpng),F14+D14,$A$7=1," ")</f>
        <v>276</v>
      </c>
      <c r="Y14" cm="1">
        <f t="array" ref="Y14">_xlfn.IFS(AND(Q14=1,COUNT($E$7:G14)&gt;hcpng),G14+D14,$A$7=1," ")</f>
        <v>236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121</v>
      </c>
      <c r="D15" s="15" cm="1">
        <f t="array" ref="D15">_xlfn.IFS(Q15&lt;&gt;1,"",Q15=1,TRUNC((HCPB-C15)*HCPPC))</f>
        <v>98</v>
      </c>
      <c r="E15" s="13">
        <v>130</v>
      </c>
      <c r="F15" s="13">
        <v>154</v>
      </c>
      <c r="G15" s="13">
        <v>122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>#</v>
      </c>
      <c r="I15">
        <f t="shared" si="1"/>
        <v>406</v>
      </c>
      <c r="J15">
        <f t="shared" si="2"/>
        <v>135</v>
      </c>
      <c r="K15" cm="1">
        <f t="array" ref="K15">_xlfn.IFS(Q15&lt;&gt;1,"",Q15=1,I15+(3*D15))</f>
        <v>700</v>
      </c>
      <c r="L15" cm="1">
        <f t="array" ref="L15">_xlfn.IFS(Q15&lt;&gt;1,"",COUNT($E$7:G15)&lt;=hcpng,"",COUNT($E$7:G15)&gt;=hcpng,K15)</f>
        <v>700</v>
      </c>
      <c r="M15" cm="1">
        <f t="array" ref="M15">_xlfn.IFS(Q15=1,SUM($E$7:G15),Q15&lt;&gt;1,"")</f>
        <v>1620</v>
      </c>
      <c r="N15" cm="1">
        <f t="array" ref="N15">_xlfn.IFS(Q15=1,COUNT($E$7:G15),Q15&lt;&gt;1,"")</f>
        <v>13</v>
      </c>
      <c r="O15">
        <f>IF(Q15=1,ROUND(AVERAGE($E$7:G15),2),"")</f>
        <v>124.62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228</v>
      </c>
      <c r="X15" cm="1">
        <f t="array" ref="X15">_xlfn.IFS(AND(Q15=1,COUNT($E$7:G15)&gt;hcpng),F15+D15,$A$7=1," ")</f>
        <v>252</v>
      </c>
      <c r="Y15" cm="1">
        <f t="array" ref="Y15">_xlfn.IFS(AND(Q15=1,COUNT($E$7:G15)&gt;hcpng),G15+D15,$A$7=1," ")</f>
        <v>220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124</v>
      </c>
      <c r="D16" s="15" cm="1">
        <f t="array" ref="D16">_xlfn.IFS(Q16&lt;&gt;1,"",Q16=1,TRUNC((HCPB-C16)*HCPPC))</f>
        <v>95</v>
      </c>
      <c r="E16" s="13">
        <v>145</v>
      </c>
      <c r="F16" s="13">
        <v>95</v>
      </c>
      <c r="G16" s="13">
        <v>139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379</v>
      </c>
      <c r="J16">
        <f t="shared" si="2"/>
        <v>126</v>
      </c>
      <c r="K16" cm="1">
        <f t="array" ref="K16">_xlfn.IFS(Q16&lt;&gt;1,"",Q16=1,I16+(3*D16))</f>
        <v>664</v>
      </c>
      <c r="L16" cm="1">
        <f t="array" ref="L16">_xlfn.IFS(Q16&lt;&gt;1,"",COUNT($E$7:G16)&lt;=hcpng,"",COUNT($E$7:G16)&gt;=hcpng,K16)</f>
        <v>664</v>
      </c>
      <c r="M16" cm="1">
        <f t="array" ref="M16">_xlfn.IFS(Q16=1,SUM($E$7:G16),Q16&lt;&gt;1,"")</f>
        <v>1999</v>
      </c>
      <c r="N16" cm="1">
        <f t="array" ref="N16">_xlfn.IFS(Q16=1,COUNT($E$7:G16),Q16&lt;&gt;1,"")</f>
        <v>16</v>
      </c>
      <c r="O16">
        <f>IF(Q16=1,ROUND(AVERAGE($E$7:G16),2),"")</f>
        <v>124.94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240</v>
      </c>
      <c r="X16" cm="1">
        <f t="array" ref="X16">_xlfn.IFS(AND(Q16=1,COUNT($E$7:G16)&gt;hcpng),F16+D16,$A$7=1," ")</f>
        <v>190</v>
      </c>
      <c r="Y16" cm="1">
        <f t="array" ref="Y16">_xlfn.IFS(AND(Q16=1,COUNT($E$7:G16)&gt;hcpng),G16+D16,$A$7=1," ")</f>
        <v>234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124</v>
      </c>
      <c r="D17" s="15" cm="1">
        <f t="array" ref="D17">_xlfn.IFS(Q17&lt;&gt;1,"",Q17=1,TRUNC((HCPB-C17)*HCPPC))</f>
        <v>95</v>
      </c>
      <c r="E17" s="13">
        <v>160</v>
      </c>
      <c r="F17" s="13">
        <v>144</v>
      </c>
      <c r="G17" s="13">
        <v>128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>#</v>
      </c>
      <c r="I17">
        <f t="shared" si="1"/>
        <v>432</v>
      </c>
      <c r="J17">
        <f t="shared" si="2"/>
        <v>144</v>
      </c>
      <c r="K17" cm="1">
        <f t="array" ref="K17">_xlfn.IFS(Q17&lt;&gt;1,"",Q17=1,I17+(3*D17))</f>
        <v>717</v>
      </c>
      <c r="L17" cm="1">
        <f t="array" ref="L17">_xlfn.IFS(Q17&lt;&gt;1,"",COUNT($E$7:G17)&lt;=hcpng,"",COUNT($E$7:G17)&gt;=hcpng,K17)</f>
        <v>717</v>
      </c>
      <c r="M17" cm="1">
        <f t="array" ref="M17">_xlfn.IFS(Q17=1,SUM($E$7:G17),Q17&lt;&gt;1,"")</f>
        <v>2431</v>
      </c>
      <c r="N17" cm="1">
        <f t="array" ref="N17">_xlfn.IFS(Q17=1,COUNT($E$7:G17),Q17&lt;&gt;1,"")</f>
        <v>19</v>
      </c>
      <c r="O17">
        <f>IF(Q17=1,ROUND(AVERAGE($E$7:G17),2),"")</f>
        <v>127.95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255</v>
      </c>
      <c r="X17" cm="1">
        <f t="array" ref="X17">_xlfn.IFS(AND(Q17=1,COUNT($E$7:G17)&gt;hcpng),F17+D17,$A$7=1," ")</f>
        <v>239</v>
      </c>
      <c r="Y17" cm="1">
        <f t="array" ref="Y17">_xlfn.IFS(AND(Q17=1,COUNT($E$7:G17)&gt;hcpng),G17+D17,$A$7=1," ")</f>
        <v>223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127</v>
      </c>
      <c r="D18" s="15" cm="1">
        <f t="array" ref="D18">_xlfn.IFS(Q18&lt;&gt;1,"",Q18=1,TRUNC((HCPB-C18)*HCPPC))</f>
        <v>92</v>
      </c>
      <c r="E18" s="13">
        <v>147</v>
      </c>
      <c r="F18" s="13">
        <v>143</v>
      </c>
      <c r="G18" s="13">
        <v>151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>#</v>
      </c>
      <c r="I18">
        <f t="shared" si="1"/>
        <v>441</v>
      </c>
      <c r="J18">
        <f t="shared" si="2"/>
        <v>147</v>
      </c>
      <c r="K18" cm="1">
        <f t="array" ref="K18">_xlfn.IFS(Q18&lt;&gt;1,"",Q18=1,I18+(3*D18))</f>
        <v>717</v>
      </c>
      <c r="L18" cm="1">
        <f t="array" ref="L18">_xlfn.IFS(Q18&lt;&gt;1,"",COUNT($E$7:G18)&lt;=hcpng,"",COUNT($E$7:G18)&gt;=hcpng,K18)</f>
        <v>717</v>
      </c>
      <c r="M18" cm="1">
        <f t="array" ref="M18">_xlfn.IFS(Q18=1,SUM($E$7:G18),Q18&lt;&gt;1,"")</f>
        <v>2872</v>
      </c>
      <c r="N18" cm="1">
        <f t="array" ref="N18">_xlfn.IFS(Q18=1,COUNT($E$7:G18),Q18&lt;&gt;1,"")</f>
        <v>22</v>
      </c>
      <c r="O18">
        <f>IF(Q18=1,ROUND(AVERAGE($E$7:G18),2),"")</f>
        <v>130.55000000000001</v>
      </c>
      <c r="P18" t="str" cm="1">
        <f t="array" ref="P18">_xlfn.IFS(Q18&lt;&gt;1,"",SUM($Q$7:Q18)=1,1,SUM($Q$7:Q18)&lt;&gt;1,"")</f>
        <v/>
      </c>
      <c r="Q18">
        <f t="shared" si="7"/>
        <v>1</v>
      </c>
      <c r="R18">
        <f t="shared" si="4"/>
        <v>441</v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239</v>
      </c>
      <c r="X18" cm="1">
        <f t="array" ref="X18">_xlfn.IFS(AND(Q18=1,COUNT($E$7:G18)&gt;hcpng),F18+D18,$A$7=1," ")</f>
        <v>235</v>
      </c>
      <c r="Y18" cm="1">
        <f t="array" ref="Y18">_xlfn.IFS(AND(Q18=1,COUNT($E$7:G18)&gt;hcpng),G18+D18,$A$7=1," ")</f>
        <v>243</v>
      </c>
      <c r="Z18">
        <f t="shared" si="6"/>
        <v>12</v>
      </c>
      <c r="AA18" cm="1">
        <f t="array" ref="AA18">_xlfn.IFS(COUNTIFS(H18,"#",H17,"#"),A17,COUNTIFS(H18,2,H17,"#"),A17,$A$7=1,"")</f>
        <v>11</v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130</v>
      </c>
      <c r="D19" s="15" cm="1">
        <f t="array" ref="D19">_xlfn.IFS(Q19&lt;&gt;1,"",Q19=1,TRUNC((HCPB-C19)*HCPPC))</f>
        <v>90</v>
      </c>
      <c r="E19" s="13">
        <v>147</v>
      </c>
      <c r="F19" s="13">
        <v>122</v>
      </c>
      <c r="G19" s="13">
        <v>150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419</v>
      </c>
      <c r="J19">
        <f t="shared" si="2"/>
        <v>139</v>
      </c>
      <c r="K19" cm="1">
        <f t="array" ref="K19">_xlfn.IFS(Q19&lt;&gt;1,"",Q19=1,I19+(3*D19))</f>
        <v>689</v>
      </c>
      <c r="L19" cm="1">
        <f t="array" ref="L19">_xlfn.IFS(Q19&lt;&gt;1,"",COUNT($E$7:G19)&lt;=hcpng,"",COUNT($E$7:G19)&gt;=hcpng,K19)</f>
        <v>689</v>
      </c>
      <c r="M19" cm="1">
        <f t="array" ref="M19">_xlfn.IFS(Q19=1,SUM($E$7:G19),Q19&lt;&gt;1,"")</f>
        <v>3291</v>
      </c>
      <c r="N19" cm="1">
        <f t="array" ref="N19">_xlfn.IFS(Q19=1,COUNT($E$7:G19),Q19&lt;&gt;1,"")</f>
        <v>25</v>
      </c>
      <c r="O19">
        <f>IF(Q19=1,ROUND(AVERAGE($E$7:G19),2),"")</f>
        <v>131.63999999999999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237</v>
      </c>
      <c r="X19" cm="1">
        <f t="array" ref="X19">_xlfn.IFS(AND(Q19=1,COUNT($E$7:G19)&gt;hcpng),F19+D19,$A$7=1," ")</f>
        <v>212</v>
      </c>
      <c r="Y19" cm="1">
        <f t="array" ref="Y19">_xlfn.IFS(AND(Q19=1,COUNT($E$7:G19)&gt;hcpng),G19+D19,$A$7=1," ")</f>
        <v>240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5" t="str" cm="1">
        <f t="array" ref="D20">_xlfn.IFS(Q20&lt;&gt;1,"",Q20=1,TRUNC((HCPB-C20)*HCPPC))</f>
        <v/>
      </c>
      <c r="E20" s="13"/>
      <c r="F20" s="13"/>
      <c r="G20" s="13"/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1"/>
        <v/>
      </c>
      <c r="J20" t="str">
        <f t="shared" si="2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7"/>
        <v/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6"/>
        <v>0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131</v>
      </c>
      <c r="D21" s="15" cm="1">
        <f t="array" ref="D21">_xlfn.IFS(Q21&lt;&gt;1,"",Q21=1,TRUNC((HCPB-C21)*HCPPC))</f>
        <v>89</v>
      </c>
      <c r="E21" s="13">
        <v>91</v>
      </c>
      <c r="F21" s="13">
        <v>158</v>
      </c>
      <c r="G21" s="13">
        <v>129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378</v>
      </c>
      <c r="J21">
        <f t="shared" si="2"/>
        <v>126</v>
      </c>
      <c r="K21" cm="1">
        <f t="array" ref="K21">_xlfn.IFS(Q21&lt;&gt;1,"",Q21=1,I21+(3*D21))</f>
        <v>645</v>
      </c>
      <c r="L21" cm="1">
        <f t="array" ref="L21">_xlfn.IFS(Q21&lt;&gt;1,"",COUNT($E$7:G21)&lt;=hcpng,"",COUNT($E$7:G21)&gt;=hcpng,K21)</f>
        <v>645</v>
      </c>
      <c r="M21" cm="1">
        <f t="array" ref="M21">_xlfn.IFS(Q21=1,SUM($E$7:G21),Q21&lt;&gt;1,"")</f>
        <v>3669</v>
      </c>
      <c r="N21" cm="1">
        <f t="array" ref="N21">_xlfn.IFS(Q21=1,COUNT($E$7:G21),Q21&lt;&gt;1,"")</f>
        <v>28</v>
      </c>
      <c r="O21">
        <f>IF(Q21=1,ROUND(AVERAGE($E$7:G21),2),"")</f>
        <v>131.04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180</v>
      </c>
      <c r="X21" cm="1">
        <f t="array" ref="X21">_xlfn.IFS(AND(Q21=1,COUNT($E$7:G21)&gt;hcpng),F21+D21,$A$7=1," ")</f>
        <v>247</v>
      </c>
      <c r="Y21" cm="1">
        <f t="array" ref="Y21">_xlfn.IFS(AND(Q21=1,COUNT($E$7:G21)&gt;hcpng),G21+D21,$A$7=1," ")</f>
        <v>218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5" t="str" cm="1">
        <f t="array" ref="D22">_xlfn.IFS(Q22&lt;&gt;1,"",Q22=1,TRUNC((HCPB-C22)*HCPPC))</f>
        <v/>
      </c>
      <c r="E22" s="13"/>
      <c r="F22" s="13"/>
      <c r="G22" s="13"/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1"/>
        <v/>
      </c>
      <c r="J22" t="str">
        <f t="shared" si="2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7"/>
        <v/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6"/>
        <v>0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131</v>
      </c>
      <c r="D23" s="15" cm="1">
        <f t="array" ref="D23">_xlfn.IFS(Q23&lt;&gt;1,"",Q23=1,TRUNC((HCPB-C23)*HCPPC))</f>
        <v>89</v>
      </c>
      <c r="E23" s="13">
        <v>116</v>
      </c>
      <c r="F23" s="13">
        <v>136</v>
      </c>
      <c r="G23" s="13">
        <v>123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375</v>
      </c>
      <c r="J23">
        <f t="shared" si="2"/>
        <v>125</v>
      </c>
      <c r="K23" cm="1">
        <f t="array" ref="K23">_xlfn.IFS(Q23&lt;&gt;1,"",Q23=1,I23+(3*D23))</f>
        <v>642</v>
      </c>
      <c r="L23" cm="1">
        <f t="array" ref="L23">_xlfn.IFS(Q23&lt;&gt;1,"",COUNT($E$7:G23)&lt;=hcpng,"",COUNT($E$7:G23)&gt;=hcpng,K23)</f>
        <v>642</v>
      </c>
      <c r="M23" cm="1">
        <f t="array" ref="M23">_xlfn.IFS(Q23=1,SUM($E$7:G23),Q23&lt;&gt;1,"")</f>
        <v>4044</v>
      </c>
      <c r="N23" cm="1">
        <f t="array" ref="N23">_xlfn.IFS(Q23=1,COUNT($E$7:G23),Q23&lt;&gt;1,"")</f>
        <v>31</v>
      </c>
      <c r="O23">
        <f>IF(Q23=1,ROUND(AVERAGE($E$7:G23),2),"")</f>
        <v>130.44999999999999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205</v>
      </c>
      <c r="X23" cm="1">
        <f t="array" ref="X23">_xlfn.IFS(AND(Q23=1,COUNT($E$7:G23)&gt;hcpng),F23+D23,$A$7=1," ")</f>
        <v>225</v>
      </c>
      <c r="Y23" cm="1">
        <f t="array" ref="Y23">_xlfn.IFS(AND(Q23=1,COUNT($E$7:G23)&gt;hcpng),G23+D23,$A$7=1," ")</f>
        <v>212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130</v>
      </c>
      <c r="D24" s="15" cm="1">
        <f t="array" ref="D24">_xlfn.IFS(Q24&lt;&gt;1,"",Q24=1,TRUNC((HCPB-C24)*HCPPC))</f>
        <v>90</v>
      </c>
      <c r="E24" s="13">
        <v>111</v>
      </c>
      <c r="F24" s="13">
        <v>120</v>
      </c>
      <c r="G24" s="13">
        <v>143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374</v>
      </c>
      <c r="J24">
        <f t="shared" si="2"/>
        <v>124</v>
      </c>
      <c r="K24" cm="1">
        <f t="array" ref="K24">_xlfn.IFS(Q24&lt;&gt;1,"",Q24=1,I24+(3*D24))</f>
        <v>644</v>
      </c>
      <c r="L24" cm="1">
        <f t="array" ref="L24">_xlfn.IFS(Q24&lt;&gt;1,"",COUNT($E$7:G24)&lt;=hcpng,"",COUNT($E$7:G24)&gt;=hcpng,K24)</f>
        <v>644</v>
      </c>
      <c r="M24" cm="1">
        <f t="array" ref="M24">_xlfn.IFS(Q24=1,SUM($E$7:G24),Q24&lt;&gt;1,"")</f>
        <v>4418</v>
      </c>
      <c r="N24" cm="1">
        <f t="array" ref="N24">_xlfn.IFS(Q24=1,COUNT($E$7:G24),Q24&lt;&gt;1,"")</f>
        <v>34</v>
      </c>
      <c r="O24">
        <f>IF(Q24=1,ROUND(AVERAGE($E$7:G24),2),"")</f>
        <v>129.94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201</v>
      </c>
      <c r="X24" cm="1">
        <f t="array" ref="X24">_xlfn.IFS(AND(Q24=1,COUNT($E$7:G24)&gt;hcpng),F24+D24,$A$7=1," ")</f>
        <v>210</v>
      </c>
      <c r="Y24" cm="1">
        <f t="array" ref="Y24">_xlfn.IFS(AND(Q24=1,COUNT($E$7:G24)&gt;hcpng),G24+D24,$A$7=1," ")</f>
        <v>233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129</v>
      </c>
      <c r="D25" s="15" cm="1">
        <f t="array" ref="D25">_xlfn.IFS(Q25&lt;&gt;1,"",Q25=1,TRUNC((HCPB-C25)*HCPPC))</f>
        <v>90</v>
      </c>
      <c r="E25" s="13">
        <v>164</v>
      </c>
      <c r="F25" s="13">
        <v>125</v>
      </c>
      <c r="G25" s="13">
        <v>151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440</v>
      </c>
      <c r="J25">
        <f t="shared" si="2"/>
        <v>146</v>
      </c>
      <c r="K25" cm="1">
        <f t="array" ref="K25">_xlfn.IFS(Q25&lt;&gt;1,"",Q25=1,I25+(3*D25))</f>
        <v>710</v>
      </c>
      <c r="L25" cm="1">
        <f t="array" ref="L25">_xlfn.IFS(Q25&lt;&gt;1,"",COUNT($E$7:G25)&lt;=hcpng,"",COUNT($E$7:G25)&gt;=hcpng,K25)</f>
        <v>710</v>
      </c>
      <c r="M25" cm="1">
        <f t="array" ref="M25">_xlfn.IFS(Q25=1,SUM($E$7:G25),Q25&lt;&gt;1,"")</f>
        <v>4858</v>
      </c>
      <c r="N25" cm="1">
        <f t="array" ref="N25">_xlfn.IFS(Q25=1,COUNT($E$7:G25),Q25&lt;&gt;1,"")</f>
        <v>37</v>
      </c>
      <c r="O25">
        <f>IF(Q25=1,ROUND(AVERAGE($E$7:G25),2),"")</f>
        <v>131.30000000000001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254</v>
      </c>
      <c r="X25" cm="1">
        <f t="array" ref="X25">_xlfn.IFS(AND(Q25=1,COUNT($E$7:G25)&gt;hcpng),F25+D25,$A$7=1," ")</f>
        <v>215</v>
      </c>
      <c r="Y25" cm="1">
        <f t="array" ref="Y25">_xlfn.IFS(AND(Q25=1,COUNT($E$7:G25)&gt;hcpng),G25+D25,$A$7=1," ")</f>
        <v>241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131</v>
      </c>
      <c r="D26" s="15" cm="1">
        <f t="array" ref="D26">_xlfn.IFS(Q26&lt;&gt;1,"",Q26=1,TRUNC((HCPB-C26)*HCPPC))</f>
        <v>89</v>
      </c>
      <c r="E26" s="13">
        <v>133</v>
      </c>
      <c r="F26" s="13">
        <v>121</v>
      </c>
      <c r="G26" s="13">
        <v>137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391</v>
      </c>
      <c r="J26">
        <f t="shared" si="2"/>
        <v>130</v>
      </c>
      <c r="K26" cm="1">
        <f t="array" ref="K26">_xlfn.IFS(Q26&lt;&gt;1,"",Q26=1,I26+(3*D26))</f>
        <v>658</v>
      </c>
      <c r="L26" cm="1">
        <f t="array" ref="L26">_xlfn.IFS(Q26&lt;&gt;1,"",COUNT($E$7:G26)&lt;=hcpng,"",COUNT($E$7:G26)&gt;=hcpng,K26)</f>
        <v>658</v>
      </c>
      <c r="M26" cm="1">
        <f t="array" ref="M26">_xlfn.IFS(Q26=1,SUM($E$7:G26),Q26&lt;&gt;1,"")</f>
        <v>5249</v>
      </c>
      <c r="N26" cm="1">
        <f t="array" ref="N26">_xlfn.IFS(Q26=1,COUNT($E$7:G26),Q26&lt;&gt;1,"")</f>
        <v>40</v>
      </c>
      <c r="O26">
        <f>IF(Q26=1,ROUND(AVERAGE($E$7:G26),2),"")</f>
        <v>131.22999999999999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222</v>
      </c>
      <c r="X26" cm="1">
        <f t="array" ref="X26">_xlfn.IFS(AND(Q26=1,COUNT($E$7:G26)&gt;hcpng),F26+D26,$A$7=1," ")</f>
        <v>210</v>
      </c>
      <c r="Y26" cm="1">
        <f t="array" ref="Y26">_xlfn.IFS(AND(Q26=1,COUNT($E$7:G26)&gt;hcpng),G26+D26,$A$7=1," ")</f>
        <v>226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131</v>
      </c>
      <c r="D27" s="15" cm="1">
        <f t="array" ref="D27">_xlfn.IFS(Q27&lt;&gt;1,"",Q27=1,TRUNC((HCPB-C27)*HCPPC))</f>
        <v>89</v>
      </c>
      <c r="E27" s="13">
        <v>143</v>
      </c>
      <c r="F27" s="13">
        <v>116</v>
      </c>
      <c r="G27" s="13">
        <v>107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366</v>
      </c>
      <c r="J27">
        <f t="shared" si="2"/>
        <v>122</v>
      </c>
      <c r="K27" cm="1">
        <f t="array" ref="K27">_xlfn.IFS(Q27&lt;&gt;1,"",Q27=1,I27+(3*D27))</f>
        <v>633</v>
      </c>
      <c r="L27" cm="1">
        <f t="array" ref="L27">_xlfn.IFS(Q27&lt;&gt;1,"",COUNT($E$7:G27)&lt;=hcpng,"",COUNT($E$7:G27)&gt;=hcpng,K27)</f>
        <v>633</v>
      </c>
      <c r="M27" cm="1">
        <f t="array" ref="M27">_xlfn.IFS(Q27=1,SUM($E$7:G27),Q27&lt;&gt;1,"")</f>
        <v>5615</v>
      </c>
      <c r="N27" cm="1">
        <f t="array" ref="N27">_xlfn.IFS(Q27=1,COUNT($E$7:G27),Q27&lt;&gt;1,"")</f>
        <v>43</v>
      </c>
      <c r="O27">
        <f>IF(Q27=1,ROUND(AVERAGE($E$7:G27),2),"")</f>
        <v>130.58000000000001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232</v>
      </c>
      <c r="X27" cm="1">
        <f t="array" ref="X27">_xlfn.IFS(AND(Q27=1,COUNT($E$7:G27)&gt;hcpng),F27+D27,$A$7=1," ")</f>
        <v>205</v>
      </c>
      <c r="Y27" cm="1">
        <f t="array" ref="Y27">_xlfn.IFS(AND(Q27=1,COUNT($E$7:G27)&gt;hcpng),G27+D27,$A$7=1," ")</f>
        <v>196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130</v>
      </c>
      <c r="D28" s="15" cm="1">
        <f t="array" ref="D28">_xlfn.IFS(Q28&lt;&gt;1,"",Q28=1,TRUNC((HCPB-C28)*HCPPC))</f>
        <v>90</v>
      </c>
      <c r="E28" s="13">
        <v>109</v>
      </c>
      <c r="F28" s="13">
        <v>145</v>
      </c>
      <c r="G28" s="13">
        <v>171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425</v>
      </c>
      <c r="J28">
        <f t="shared" si="2"/>
        <v>141</v>
      </c>
      <c r="K28" cm="1">
        <f t="array" ref="K28">_xlfn.IFS(Q28&lt;&gt;1,"",Q28=1,I28+(3*D28))</f>
        <v>695</v>
      </c>
      <c r="L28" cm="1">
        <f t="array" ref="L28">_xlfn.IFS(Q28&lt;&gt;1,"",COUNT($E$7:G28)&lt;=hcpng,"",COUNT($E$7:G28)&gt;=hcpng,K28)</f>
        <v>695</v>
      </c>
      <c r="M28" cm="1">
        <f t="array" ref="M28">_xlfn.IFS(Q28=1,SUM($E$7:G28),Q28&lt;&gt;1,"")</f>
        <v>6040</v>
      </c>
      <c r="N28" cm="1">
        <f t="array" ref="N28">_xlfn.IFS(Q28=1,COUNT($E$7:G28),Q28&lt;&gt;1,"")</f>
        <v>46</v>
      </c>
      <c r="O28">
        <f>IF(Q28=1,ROUND(AVERAGE($E$7:G28),2),"")</f>
        <v>131.30000000000001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cm="1">
        <f t="array" ref="S28">_xlfn.IFS(E28=$X$5,E28,F28=$X$5,F28,G28=$X$5,G28,$A$7=1,"")</f>
        <v>171</v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199</v>
      </c>
      <c r="X28" cm="1">
        <f t="array" ref="X28">_xlfn.IFS(AND(Q28=1,COUNT($E$7:G28)&gt;hcpng),F28+D28,$A$7=1," ")</f>
        <v>235</v>
      </c>
      <c r="Y28" cm="1">
        <f t="array" ref="Y28">_xlfn.IFS(AND(Q28=1,COUNT($E$7:G28)&gt;hcpng),G28+D28,$A$7=1," ")</f>
        <v>261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5" t="str" cm="1">
        <f t="array" ref="D29">_xlfn.IFS(Q29&lt;&gt;1,"",Q29=1,TRUNC((HCPB-C29)*HCPPC))</f>
        <v/>
      </c>
      <c r="E29" s="13"/>
      <c r="F29" s="13"/>
      <c r="G29" s="13"/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1"/>
        <v/>
      </c>
      <c r="J29" t="str">
        <f t="shared" si="2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7"/>
        <v/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6"/>
        <v>0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5" t="str" cm="1">
        <f t="array" ref="D30">_xlfn.IFS(Q30&lt;&gt;1,"",Q30=1,TRUNC((HCPB-C30)*HCPPC))</f>
        <v/>
      </c>
      <c r="E30" s="13"/>
      <c r="F30" s="13"/>
      <c r="G30" s="13"/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1"/>
        <v/>
      </c>
      <c r="J30" t="str">
        <f t="shared" si="2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7"/>
        <v/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6"/>
        <v>0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131</v>
      </c>
      <c r="D31" s="15" cm="1">
        <f t="array" ref="D31">_xlfn.IFS(Q31&lt;&gt;1,"",Q31=1,TRUNC((HCPB-C31)*HCPPC))</f>
        <v>89</v>
      </c>
      <c r="E31" s="13">
        <v>140</v>
      </c>
      <c r="F31" s="13">
        <v>116</v>
      </c>
      <c r="G31" s="13">
        <v>118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374</v>
      </c>
      <c r="J31">
        <f t="shared" si="2"/>
        <v>124</v>
      </c>
      <c r="K31" cm="1">
        <f t="array" ref="K31">_xlfn.IFS(Q31&lt;&gt;1,"",Q31=1,I31+(3*D31))</f>
        <v>641</v>
      </c>
      <c r="L31" cm="1">
        <f t="array" ref="L31">_xlfn.IFS(Q31&lt;&gt;1,"",COUNT($E$7:G31)&lt;=hcpng,"",COUNT($E$7:G31)&gt;=hcpng,K31)</f>
        <v>641</v>
      </c>
      <c r="M31" cm="1">
        <f t="array" ref="M31">_xlfn.IFS(Q31=1,SUM($E$7:G31),Q31&lt;&gt;1,"")</f>
        <v>6414</v>
      </c>
      <c r="N31" cm="1">
        <f t="array" ref="N31">_xlfn.IFS(Q31=1,COUNT($E$7:G31),Q31&lt;&gt;1,"")</f>
        <v>49</v>
      </c>
      <c r="O31">
        <f>IF(Q31=1,ROUND(AVERAGE($E$7:G31),2),"")</f>
        <v>130.9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229</v>
      </c>
      <c r="X31" cm="1">
        <f t="array" ref="X31">_xlfn.IFS(AND(Q31=1,COUNT($E$7:G31)&gt;hcpng),F31+D31,$A$7=1," ")</f>
        <v>205</v>
      </c>
      <c r="Y31" cm="1">
        <f t="array" ref="Y31">_xlfn.IFS(AND(Q31=1,COUNT($E$7:G31)&gt;hcpng),G31+D31,$A$7=1," ")</f>
        <v>207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130</v>
      </c>
      <c r="D33" s="15" cm="1">
        <f t="array" ref="D33">_xlfn.IFS(Q33&lt;&gt;1,"",Q33=1,TRUNC((HCPB-C33)*HCPPC))</f>
        <v>90</v>
      </c>
      <c r="E33" s="13">
        <v>142</v>
      </c>
      <c r="F33" s="13">
        <v>120</v>
      </c>
      <c r="G33" s="13">
        <v>111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373</v>
      </c>
      <c r="J33">
        <f t="shared" si="2"/>
        <v>124</v>
      </c>
      <c r="K33" cm="1">
        <f t="array" ref="K33">_xlfn.IFS(Q33&lt;&gt;1,"",Q33=1,I33+(3*D33))</f>
        <v>643</v>
      </c>
      <c r="L33" cm="1">
        <f t="array" ref="L33">_xlfn.IFS(Q33&lt;&gt;1,"",COUNT($E$7:G33)&lt;=hcpng,"",COUNT($E$7:G33)&gt;=hcpng,K33)</f>
        <v>643</v>
      </c>
      <c r="M33" cm="1">
        <f t="array" ref="M33">_xlfn.IFS(Q33=1,SUM($E$7:G33),Q33&lt;&gt;1,"")</f>
        <v>6787</v>
      </c>
      <c r="N33" cm="1">
        <f t="array" ref="N33">_xlfn.IFS(Q33=1,COUNT($E$7:G33),Q33&lt;&gt;1,"")</f>
        <v>52</v>
      </c>
      <c r="O33">
        <f>IF(Q33=1,ROUND(AVERAGE($E$7:G33),2),"")</f>
        <v>130.52000000000001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232</v>
      </c>
      <c r="X33" cm="1">
        <f t="array" ref="X33">_xlfn.IFS(AND(Q33=1,COUNT($E$7:G33)&gt;hcpng),F33+D33,$A$7=1," ")</f>
        <v>210</v>
      </c>
      <c r="Y33" cm="1">
        <f t="array" ref="Y33">_xlfn.IFS(AND(Q33=1,COUNT($E$7:G33)&gt;hcpng),G33+D33,$A$7=1," ")</f>
        <v>201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130</v>
      </c>
      <c r="D34" s="15" cm="1">
        <f t="array" ref="D34">_xlfn.IFS(Q34&lt;&gt;1,"",Q34=1,TRUNC((HCPB-C34)*HCPPC))</f>
        <v>90</v>
      </c>
      <c r="E34" s="13">
        <v>132</v>
      </c>
      <c r="F34" s="13">
        <v>141</v>
      </c>
      <c r="G34" s="13">
        <v>130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403</v>
      </c>
      <c r="J34">
        <f t="shared" si="2"/>
        <v>134</v>
      </c>
      <c r="K34" cm="1">
        <f t="array" ref="K34">_xlfn.IFS(Q34&lt;&gt;1,"",Q34=1,I34+(3*D34))</f>
        <v>673</v>
      </c>
      <c r="L34" cm="1">
        <f t="array" ref="L34">_xlfn.IFS(Q34&lt;&gt;1,"",COUNT($E$7:G34)&lt;=hcpng,"",COUNT($E$7:G34)&gt;=hcpng,K34)</f>
        <v>673</v>
      </c>
      <c r="M34" cm="1">
        <f t="array" ref="M34">_xlfn.IFS(Q34=1,SUM($E$7:G34),Q34&lt;&gt;1,"")</f>
        <v>7190</v>
      </c>
      <c r="N34" cm="1">
        <f t="array" ref="N34">_xlfn.IFS(Q34=1,COUNT($E$7:G34),Q34&lt;&gt;1,"")</f>
        <v>55</v>
      </c>
      <c r="O34">
        <f>IF(Q34=1,ROUND(AVERAGE($E$7:G34),2),"")</f>
        <v>130.72999999999999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222</v>
      </c>
      <c r="X34" cm="1">
        <f t="array" ref="X34">_xlfn.IFS(AND(Q34=1,COUNT($E$7:G34)&gt;hcpng),F34+D34,$A$7=1," ")</f>
        <v>231</v>
      </c>
      <c r="Y34" cm="1">
        <f t="array" ref="Y34">_xlfn.IFS(AND(Q34=1,COUNT($E$7:G34)&gt;hcpng),G34+D34,$A$7=1," ")</f>
        <v>220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130</v>
      </c>
      <c r="D35" s="15" cm="1">
        <f t="array" ref="D35">_xlfn.IFS(Q35&lt;&gt;1,"",Q35=1,TRUNC((HCPB-C35)*HCPPC))</f>
        <v>90</v>
      </c>
      <c r="E35" s="13">
        <v>97</v>
      </c>
      <c r="F35" s="13">
        <v>124</v>
      </c>
      <c r="G35" s="13">
        <v>104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325</v>
      </c>
      <c r="J35">
        <f t="shared" si="2"/>
        <v>108</v>
      </c>
      <c r="K35" cm="1">
        <f t="array" ref="K35">_xlfn.IFS(Q35&lt;&gt;1,"",Q35=1,I35+(3*D35))</f>
        <v>595</v>
      </c>
      <c r="L35" cm="1">
        <f t="array" ref="L35">_xlfn.IFS(Q35&lt;&gt;1,"",COUNT($E$7:G35)&lt;=hcpng,"",COUNT($E$7:G35)&gt;=hcpng,K35)</f>
        <v>595</v>
      </c>
      <c r="M35" cm="1">
        <f t="array" ref="M35">_xlfn.IFS(Q35=1,SUM($E$7:G35),Q35&lt;&gt;1,"")</f>
        <v>7515</v>
      </c>
      <c r="N35" cm="1">
        <f t="array" ref="N35">_xlfn.IFS(Q35=1,COUNT($E$7:G35),Q35&lt;&gt;1,"")</f>
        <v>58</v>
      </c>
      <c r="O35">
        <f>IF(Q35=1,ROUND(AVERAGE($E$7:G35),2),"")</f>
        <v>129.57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187</v>
      </c>
      <c r="X35" cm="1">
        <f t="array" ref="X35">_xlfn.IFS(AND(Q35=1,COUNT($E$7:G35)&gt;hcpng),F35+D35,$A$7=1," ")</f>
        <v>214</v>
      </c>
      <c r="Y35" cm="1">
        <f t="array" ref="Y35">_xlfn.IFS(AND(Q35=1,COUNT($E$7:G35)&gt;hcpng),G35+D35,$A$7=1," ")</f>
        <v>194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5" t="str" cm="1">
        <f t="array" ref="D36">_xlfn.IFS(Q36&lt;&gt;1,"",Q36=1,TRUNC((HCPB-C36)*HCPPC))</f>
        <v/>
      </c>
      <c r="E36" s="13"/>
      <c r="F36" s="13"/>
      <c r="G36" s="13"/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1"/>
        <v/>
      </c>
      <c r="J36" t="str">
        <f t="shared" si="2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7"/>
        <v/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6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127.55</v>
      </c>
      <c r="F37" s="17">
        <f>IF(COUNT(F7:F36)&gt;=1,ROUND(SUM(F7:F36)/COUNT(F7:F36),2),"")</f>
        <v>131.94999999999999</v>
      </c>
      <c r="G37" s="17">
        <f>IF(COUNT(G7:G36)&gt;=1,ROUND(SUM(G7:G36)/COUNT(G7:G36),2),"")</f>
        <v>129.32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39" priority="2">
      <formula>MOD(ROW(),2)=0</formula>
    </cfRule>
  </conditionalFormatting>
  <conditionalFormatting sqref="E7:G36">
    <cfRule type="expression" dxfId="38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93261-E4BA-437A-93C0-890068B89885}">
  <sheetPr codeName="Sheet52"/>
  <dimension ref="A1:AB73"/>
  <sheetViews>
    <sheetView topLeftCell="A22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10</v>
      </c>
      <c r="AB2" t="s">
        <v>72</v>
      </c>
    </row>
    <row r="3" spans="1:28" ht="14.45" customHeight="1" x14ac:dyDescent="0.25">
      <c r="A3" s="6" t="s">
        <v>7</v>
      </c>
      <c r="B3" s="22" t="s">
        <v>144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160</v>
      </c>
      <c r="C4" s="6"/>
      <c r="D4" s="6"/>
      <c r="E4" s="6"/>
      <c r="F4" s="6"/>
      <c r="G4" s="6"/>
      <c r="W4" s="3" t="s">
        <v>33</v>
      </c>
      <c r="X4">
        <f>MAX(I7:I36)</f>
        <v>593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243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302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160</v>
      </c>
      <c r="D7" s="15" cm="1">
        <f t="array" ref="D7">_xlfn.IFS(Q7&lt;&gt;1,"",Q7=1,TRUNC((HCPB-C7)*HCPPC))</f>
        <v>63</v>
      </c>
      <c r="E7" s="13">
        <v>164</v>
      </c>
      <c r="F7" s="13">
        <v>113</v>
      </c>
      <c r="G7" s="13">
        <v>166</v>
      </c>
      <c r="H7" s="16"/>
      <c r="I7">
        <f>IF(Q7=1,SUM(E7:G7),"")</f>
        <v>443</v>
      </c>
      <c r="J7">
        <f>IF(Q7=1,TRUNC(AVERAGE(E7:G7),0),"")</f>
        <v>147</v>
      </c>
      <c r="K7" cm="1">
        <f t="array" ref="K7">_xlfn.IFS(Q7&lt;&gt;1,"",Q7=1,I7+(3*D7))</f>
        <v>632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443</v>
      </c>
      <c r="N7" cm="1">
        <f t="array" ref="N7">_xlfn.IFS(Q7=1,COUNT($E$7:G7),Q7&lt;&gt;1,"")</f>
        <v>3</v>
      </c>
      <c r="O7">
        <f>IF(Q7=1,ROUND(AVERAGE($E$7:G7),2),"")</f>
        <v>147.66999999999999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160</v>
      </c>
      <c r="D8" s="15" cm="1">
        <f t="array" ref="D8">_xlfn.IFS(Q8&lt;&gt;1,"",Q8=1,TRUNC((HCPB-C8)*HCPPC))</f>
        <v>63</v>
      </c>
      <c r="E8" s="13">
        <v>135</v>
      </c>
      <c r="F8" s="13">
        <v>158</v>
      </c>
      <c r="G8" s="13">
        <v>150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443</v>
      </c>
      <c r="J8">
        <f t="shared" ref="J8:J36" si="2">IF(Q8=1,TRUNC(AVERAGE(E8:G8),0),"")</f>
        <v>147</v>
      </c>
      <c r="K8" cm="1">
        <f t="array" ref="K8">_xlfn.IFS(Q8&lt;&gt;1,"",Q8=1,I8+(3*D8))</f>
        <v>632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886</v>
      </c>
      <c r="N8" cm="1">
        <f t="array" ref="N8">_xlfn.IFS(Q8=1,COUNT($E$7:G8),Q8&lt;&gt;1,"")</f>
        <v>6</v>
      </c>
      <c r="O8">
        <f>IF(Q8=1,ROUND(AVERAGE($E$7:G8),2),"")</f>
        <v>147.66999999999999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160</v>
      </c>
      <c r="D9" s="15" cm="1">
        <f t="array" ref="D9">_xlfn.IFS(Q9&lt;&gt;1,"",Q9=1,TRUNC((HCPB-C9)*HCPPC))</f>
        <v>63</v>
      </c>
      <c r="E9" s="13">
        <v>210</v>
      </c>
      <c r="F9" s="13">
        <v>126</v>
      </c>
      <c r="G9" s="13">
        <v>179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515</v>
      </c>
      <c r="J9">
        <f t="shared" si="2"/>
        <v>171</v>
      </c>
      <c r="K9" cm="1">
        <f t="array" ref="K9">_xlfn.IFS(Q9&lt;&gt;1,"",Q9=1,I9+(3*D9))</f>
        <v>704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1401</v>
      </c>
      <c r="N9" cm="1">
        <f t="array" ref="N9">_xlfn.IFS(Q9=1,COUNT($E$7:G9),Q9&lt;&gt;1,"")</f>
        <v>9</v>
      </c>
      <c r="O9">
        <f>IF(Q9=1,ROUND(AVERAGE($E$7:G9),2),"")</f>
        <v>155.66999999999999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155</v>
      </c>
      <c r="D10" s="15" cm="1">
        <f t="array" ref="D10">_xlfn.IFS(Q10&lt;&gt;1,"",Q10=1,TRUNC((HCPB-C10)*HCPPC))</f>
        <v>67</v>
      </c>
      <c r="E10" s="13">
        <v>150</v>
      </c>
      <c r="F10" s="13">
        <v>149</v>
      </c>
      <c r="G10" s="13">
        <v>108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407</v>
      </c>
      <c r="J10">
        <f t="shared" si="2"/>
        <v>135</v>
      </c>
      <c r="K10" cm="1">
        <f t="array" ref="K10">_xlfn.IFS(Q10&lt;&gt;1,"",Q10=1,I10+(3*D10))</f>
        <v>608</v>
      </c>
      <c r="L10" cm="1">
        <f t="array" ref="L10">_xlfn.IFS(Q10&lt;&gt;1,"",COUNT($E$7:G10)&lt;=hcpng,"",COUNT($E$7:G10)&gt;=hcpng,K10)</f>
        <v>608</v>
      </c>
      <c r="M10" cm="1">
        <f t="array" ref="M10">_xlfn.IFS(Q10=1,SUM($E$7:G10),Q10&lt;&gt;1,"")</f>
        <v>1808</v>
      </c>
      <c r="N10" cm="1">
        <f t="array" ref="N10">_xlfn.IFS(Q10=1,COUNT($E$7:G10),Q10&lt;&gt;1,"")</f>
        <v>12</v>
      </c>
      <c r="O10">
        <f>IF(Q10=1,ROUND(AVERAGE($E$7:G10),2),"")</f>
        <v>150.66999999999999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217</v>
      </c>
      <c r="X10" cm="1">
        <f t="array" ref="X10">_xlfn.IFS(AND(Q10=1,COUNT($E$7:G10)&gt;hcpng),F10+D10,$A$7=1," ")</f>
        <v>216</v>
      </c>
      <c r="Y10" cm="1">
        <f t="array" ref="Y10">_xlfn.IFS(AND(Q10=1,COUNT($E$7:G10)&gt;hcpng),G10+D10,$A$7=1," ")</f>
        <v>175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5" t="str" cm="1">
        <f t="array" ref="D11">_xlfn.IFS(Q11&lt;&gt;1,"",Q11=1,TRUNC((HCPB-C11)*HCPPC))</f>
        <v/>
      </c>
      <c r="E11" s="13"/>
      <c r="F11" s="13"/>
      <c r="G11" s="13"/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1"/>
        <v/>
      </c>
      <c r="J11" t="str">
        <f t="shared" si="2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7"/>
        <v/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0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150</v>
      </c>
      <c r="D12" s="15" cm="1">
        <f t="array" ref="D12">_xlfn.IFS(Q12&lt;&gt;1,"",Q12=1,TRUNC((HCPB-C12)*HCPPC))</f>
        <v>72</v>
      </c>
      <c r="E12" s="13">
        <v>176</v>
      </c>
      <c r="F12" s="13">
        <v>184</v>
      </c>
      <c r="G12" s="13">
        <v>145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505</v>
      </c>
      <c r="J12">
        <f t="shared" si="2"/>
        <v>168</v>
      </c>
      <c r="K12" cm="1">
        <f t="array" ref="K12">_xlfn.IFS(Q12&lt;&gt;1,"",Q12=1,I12+(3*D12))</f>
        <v>721</v>
      </c>
      <c r="L12" cm="1">
        <f t="array" ref="L12">_xlfn.IFS(Q12&lt;&gt;1,"",COUNT($E$7:G12)&lt;=hcpng,"",COUNT($E$7:G12)&gt;=hcpng,K12)</f>
        <v>721</v>
      </c>
      <c r="M12" cm="1">
        <f t="array" ref="M12">_xlfn.IFS(Q12=1,SUM($E$7:G12),Q12&lt;&gt;1,"")</f>
        <v>2313</v>
      </c>
      <c r="N12" cm="1">
        <f t="array" ref="N12">_xlfn.IFS(Q12=1,COUNT($E$7:G12),Q12&lt;&gt;1,"")</f>
        <v>15</v>
      </c>
      <c r="O12">
        <f>IF(Q12=1,ROUND(AVERAGE($E$7:G12),2),"")</f>
        <v>154.19999999999999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248</v>
      </c>
      <c r="X12" cm="1">
        <f t="array" ref="X12">_xlfn.IFS(AND(Q12=1,COUNT($E$7:G12)&gt;hcpng),F12+D12,$A$7=1," ")</f>
        <v>256</v>
      </c>
      <c r="Y12" cm="1">
        <f t="array" ref="Y12">_xlfn.IFS(AND(Q12=1,COUNT($E$7:G12)&gt;hcpng),G12+D12,$A$7=1," ")</f>
        <v>217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5" t="str" cm="1">
        <f t="array" ref="D13">_xlfn.IFS(Q13&lt;&gt;1,"",Q13=1,TRUNC((HCPB-C13)*HCPPC))</f>
        <v/>
      </c>
      <c r="E13" s="13"/>
      <c r="F13" s="13"/>
      <c r="G13" s="13"/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1"/>
        <v/>
      </c>
      <c r="J13" t="str">
        <f t="shared" si="2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7"/>
        <v/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6"/>
        <v>0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154</v>
      </c>
      <c r="D15" s="15" cm="1">
        <f t="array" ref="D15">_xlfn.IFS(Q15&lt;&gt;1,"",Q15=1,TRUNC((HCPB-C15)*HCPPC))</f>
        <v>68</v>
      </c>
      <c r="E15" s="13">
        <v>146</v>
      </c>
      <c r="F15" s="13">
        <v>167</v>
      </c>
      <c r="G15" s="13">
        <v>187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500</v>
      </c>
      <c r="J15">
        <f t="shared" si="2"/>
        <v>166</v>
      </c>
      <c r="K15" cm="1">
        <f t="array" ref="K15">_xlfn.IFS(Q15&lt;&gt;1,"",Q15=1,I15+(3*D15))</f>
        <v>704</v>
      </c>
      <c r="L15" cm="1">
        <f t="array" ref="L15">_xlfn.IFS(Q15&lt;&gt;1,"",COUNT($E$7:G15)&lt;=hcpng,"",COUNT($E$7:G15)&gt;=hcpng,K15)</f>
        <v>704</v>
      </c>
      <c r="M15" cm="1">
        <f t="array" ref="M15">_xlfn.IFS(Q15=1,SUM($E$7:G15),Q15&lt;&gt;1,"")</f>
        <v>2813</v>
      </c>
      <c r="N15" cm="1">
        <f t="array" ref="N15">_xlfn.IFS(Q15=1,COUNT($E$7:G15),Q15&lt;&gt;1,"")</f>
        <v>18</v>
      </c>
      <c r="O15">
        <f>IF(Q15=1,ROUND(AVERAGE($E$7:G15),2),"")</f>
        <v>156.28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214</v>
      </c>
      <c r="X15" cm="1">
        <f t="array" ref="X15">_xlfn.IFS(AND(Q15=1,COUNT($E$7:G15)&gt;hcpng),F15+D15,$A$7=1," ")</f>
        <v>235</v>
      </c>
      <c r="Y15" cm="1">
        <f t="array" ref="Y15">_xlfn.IFS(AND(Q15=1,COUNT($E$7:G15)&gt;hcpng),G15+D15,$A$7=1," ")</f>
        <v>255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156</v>
      </c>
      <c r="D16" s="15" cm="1">
        <f t="array" ref="D16">_xlfn.IFS(Q16&lt;&gt;1,"",Q16=1,TRUNC((HCPB-C16)*HCPPC))</f>
        <v>66</v>
      </c>
      <c r="E16" s="13">
        <v>185</v>
      </c>
      <c r="F16" s="13">
        <v>170</v>
      </c>
      <c r="G16" s="13">
        <v>203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>#</v>
      </c>
      <c r="I16">
        <f t="shared" si="1"/>
        <v>558</v>
      </c>
      <c r="J16">
        <f t="shared" si="2"/>
        <v>186</v>
      </c>
      <c r="K16" cm="1">
        <f t="array" ref="K16">_xlfn.IFS(Q16&lt;&gt;1,"",Q16=1,I16+(3*D16))</f>
        <v>756</v>
      </c>
      <c r="L16" cm="1">
        <f t="array" ref="L16">_xlfn.IFS(Q16&lt;&gt;1,"",COUNT($E$7:G16)&lt;=hcpng,"",COUNT($E$7:G16)&gt;=hcpng,K16)</f>
        <v>756</v>
      </c>
      <c r="M16" cm="1">
        <f t="array" ref="M16">_xlfn.IFS(Q16=1,SUM($E$7:G16),Q16&lt;&gt;1,"")</f>
        <v>3371</v>
      </c>
      <c r="N16" cm="1">
        <f t="array" ref="N16">_xlfn.IFS(Q16=1,COUNT($E$7:G16),Q16&lt;&gt;1,"")</f>
        <v>21</v>
      </c>
      <c r="O16">
        <f>IF(Q16=1,ROUND(AVERAGE($E$7:G16),2),"")</f>
        <v>160.52000000000001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251</v>
      </c>
      <c r="X16" cm="1">
        <f t="array" ref="X16">_xlfn.IFS(AND(Q16=1,COUNT($E$7:G16)&gt;hcpng),F16+D16,$A$7=1," ")</f>
        <v>236</v>
      </c>
      <c r="Y16" cm="1">
        <f t="array" ref="Y16">_xlfn.IFS(AND(Q16=1,COUNT($E$7:G16)&gt;hcpng),G16+D16,$A$7=1," ")</f>
        <v>269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160</v>
      </c>
      <c r="D17" s="15" cm="1">
        <f t="array" ref="D17">_xlfn.IFS(Q17&lt;&gt;1,"",Q17=1,TRUNC((HCPB-C17)*HCPPC))</f>
        <v>63</v>
      </c>
      <c r="E17" s="13">
        <v>231</v>
      </c>
      <c r="F17" s="13">
        <v>169</v>
      </c>
      <c r="G17" s="13">
        <v>167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>#</v>
      </c>
      <c r="I17">
        <f t="shared" si="1"/>
        <v>567</v>
      </c>
      <c r="J17">
        <f t="shared" si="2"/>
        <v>189</v>
      </c>
      <c r="K17" cm="1">
        <f t="array" ref="K17">_xlfn.IFS(Q17&lt;&gt;1,"",Q17=1,I17+(3*D17))</f>
        <v>756</v>
      </c>
      <c r="L17" cm="1">
        <f t="array" ref="L17">_xlfn.IFS(Q17&lt;&gt;1,"",COUNT($E$7:G17)&lt;=hcpng,"",COUNT($E$7:G17)&gt;=hcpng,K17)</f>
        <v>756</v>
      </c>
      <c r="M17" cm="1">
        <f t="array" ref="M17">_xlfn.IFS(Q17=1,SUM($E$7:G17),Q17&lt;&gt;1,"")</f>
        <v>3938</v>
      </c>
      <c r="N17" cm="1">
        <f t="array" ref="N17">_xlfn.IFS(Q17=1,COUNT($E$7:G17),Q17&lt;&gt;1,"")</f>
        <v>24</v>
      </c>
      <c r="O17">
        <f>IF(Q17=1,ROUND(AVERAGE($E$7:G17),2),"")</f>
        <v>164.08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294</v>
      </c>
      <c r="X17" cm="1">
        <f t="array" ref="X17">_xlfn.IFS(AND(Q17=1,COUNT($E$7:G17)&gt;hcpng),F17+D17,$A$7=1," ")</f>
        <v>232</v>
      </c>
      <c r="Y17" cm="1">
        <f t="array" ref="Y17">_xlfn.IFS(AND(Q17=1,COUNT($E$7:G17)&gt;hcpng),G17+D17,$A$7=1," ")</f>
        <v>230</v>
      </c>
      <c r="Z17">
        <f t="shared" si="6"/>
        <v>11</v>
      </c>
      <c r="AA17" cm="1">
        <f t="array" ref="AA17">_xlfn.IFS(COUNTIFS(H17,"#",H16,"#"),A16,COUNTIFS(H17,2,H16,"#"),A16,$A$7=1,"")</f>
        <v>10</v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164</v>
      </c>
      <c r="D18" s="15" cm="1">
        <f t="array" ref="D18">_xlfn.IFS(Q18&lt;&gt;1,"",Q18=1,TRUNC((HCPB-C18)*HCPPC))</f>
        <v>59</v>
      </c>
      <c r="E18" s="13">
        <v>149</v>
      </c>
      <c r="F18" s="13">
        <v>243</v>
      </c>
      <c r="G18" s="13">
        <v>201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593</v>
      </c>
      <c r="J18">
        <f t="shared" si="2"/>
        <v>197</v>
      </c>
      <c r="K18" cm="1">
        <f t="array" ref="K18">_xlfn.IFS(Q18&lt;&gt;1,"",Q18=1,I18+(3*D18))</f>
        <v>770</v>
      </c>
      <c r="L18" cm="1">
        <f t="array" ref="L18">_xlfn.IFS(Q18&lt;&gt;1,"",COUNT($E$7:G18)&lt;=hcpng,"",COUNT($E$7:G18)&gt;=hcpng,K18)</f>
        <v>770</v>
      </c>
      <c r="M18" cm="1">
        <f t="array" ref="M18">_xlfn.IFS(Q18=1,SUM($E$7:G18),Q18&lt;&gt;1,"")</f>
        <v>4531</v>
      </c>
      <c r="N18" cm="1">
        <f t="array" ref="N18">_xlfn.IFS(Q18=1,COUNT($E$7:G18),Q18&lt;&gt;1,"")</f>
        <v>27</v>
      </c>
      <c r="O18">
        <f>IF(Q18=1,ROUND(AVERAGE($E$7:G18),2),"")</f>
        <v>167.81</v>
      </c>
      <c r="P18" t="str" cm="1">
        <f t="array" ref="P18">_xlfn.IFS(Q18&lt;&gt;1,"",SUM($Q$7:Q18)=1,1,SUM($Q$7:Q18)&lt;&gt;1,"")</f>
        <v/>
      </c>
      <c r="Q18">
        <f t="shared" si="7"/>
        <v>1</v>
      </c>
      <c r="R18">
        <f t="shared" si="4"/>
        <v>593</v>
      </c>
      <c r="S18" cm="1">
        <f t="array" ref="S18">_xlfn.IFS(E18=$X$5,E18,F18=$X$5,F18,G18=$X$5,G18,$A$7=1,"")</f>
        <v>243</v>
      </c>
      <c r="T18">
        <f t="shared" si="5"/>
        <v>770</v>
      </c>
      <c r="U18" cm="1">
        <f t="array" ref="U18">_xlfn.IFS(W18=$X$6,W18,X18=$X$6,X18,Y18=$X$6,Y18,$A$7=1,"")</f>
        <v>302</v>
      </c>
      <c r="W18" cm="1">
        <f t="array" ref="W18">_xlfn.IFS(AND(Q18=1,COUNT($E$7:G18)&gt;hcpng),E18+D18,$A$7=1," ")</f>
        <v>208</v>
      </c>
      <c r="X18" cm="1">
        <f t="array" ref="X18">_xlfn.IFS(AND(Q18=1,COUNT($E$7:G18)&gt;hcpng),F18+D18,$A$7=1," ")</f>
        <v>302</v>
      </c>
      <c r="Y18" cm="1">
        <f t="array" ref="Y18">_xlfn.IFS(AND(Q18=1,COUNT($E$7:G18)&gt;hcpng),G18+D18,$A$7=1," ")</f>
        <v>260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5" t="str" cm="1">
        <f t="array" ref="D19">_xlfn.IFS(Q19&lt;&gt;1,"",Q19=1,TRUNC((HCPB-C19)*HCPPC))</f>
        <v/>
      </c>
      <c r="E19" s="13"/>
      <c r="F19" s="13"/>
      <c r="G19" s="13"/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1"/>
        <v/>
      </c>
      <c r="J19" t="str">
        <f t="shared" si="2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7"/>
        <v/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6"/>
        <v>0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167</v>
      </c>
      <c r="D20" s="15" cm="1">
        <f t="array" ref="D20">_xlfn.IFS(Q20&lt;&gt;1,"",Q20=1,TRUNC((HCPB-C20)*HCPPC))</f>
        <v>56</v>
      </c>
      <c r="E20" s="13">
        <v>177</v>
      </c>
      <c r="F20" s="13">
        <v>151</v>
      </c>
      <c r="G20" s="13">
        <v>223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551</v>
      </c>
      <c r="J20">
        <f t="shared" si="2"/>
        <v>183</v>
      </c>
      <c r="K20" cm="1">
        <f t="array" ref="K20">_xlfn.IFS(Q20&lt;&gt;1,"",Q20=1,I20+(3*D20))</f>
        <v>719</v>
      </c>
      <c r="L20" cm="1">
        <f t="array" ref="L20">_xlfn.IFS(Q20&lt;&gt;1,"",COUNT($E$7:G20)&lt;=hcpng,"",COUNT($E$7:G20)&gt;=hcpng,K20)</f>
        <v>719</v>
      </c>
      <c r="M20" cm="1">
        <f t="array" ref="M20">_xlfn.IFS(Q20=1,SUM($E$7:G20),Q20&lt;&gt;1,"")</f>
        <v>5082</v>
      </c>
      <c r="N20" cm="1">
        <f t="array" ref="N20">_xlfn.IFS(Q20=1,COUNT($E$7:G20),Q20&lt;&gt;1,"")</f>
        <v>30</v>
      </c>
      <c r="O20">
        <f>IF(Q20=1,ROUND(AVERAGE($E$7:G20),2),"")</f>
        <v>169.4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233</v>
      </c>
      <c r="X20" cm="1">
        <f t="array" ref="X20">_xlfn.IFS(AND(Q20=1,COUNT($E$7:G20)&gt;hcpng),F20+D20,$A$7=1," ")</f>
        <v>207</v>
      </c>
      <c r="Y20" cm="1">
        <f t="array" ref="Y20">_xlfn.IFS(AND(Q20=1,COUNT($E$7:G20)&gt;hcpng),G20+D20,$A$7=1," ")</f>
        <v>279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169</v>
      </c>
      <c r="D21" s="15" cm="1">
        <f t="array" ref="D21">_xlfn.IFS(Q21&lt;&gt;1,"",Q21=1,TRUNC((HCPB-C21)*HCPPC))</f>
        <v>54</v>
      </c>
      <c r="E21" s="13">
        <v>159</v>
      </c>
      <c r="F21" s="13">
        <v>215</v>
      </c>
      <c r="G21" s="13">
        <v>184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558</v>
      </c>
      <c r="J21">
        <f t="shared" si="2"/>
        <v>186</v>
      </c>
      <c r="K21" cm="1">
        <f t="array" ref="K21">_xlfn.IFS(Q21&lt;&gt;1,"",Q21=1,I21+(3*D21))</f>
        <v>720</v>
      </c>
      <c r="L21" cm="1">
        <f t="array" ref="L21">_xlfn.IFS(Q21&lt;&gt;1,"",COUNT($E$7:G21)&lt;=hcpng,"",COUNT($E$7:G21)&gt;=hcpng,K21)</f>
        <v>720</v>
      </c>
      <c r="M21" cm="1">
        <f t="array" ref="M21">_xlfn.IFS(Q21=1,SUM($E$7:G21),Q21&lt;&gt;1,"")</f>
        <v>5640</v>
      </c>
      <c r="N21" cm="1">
        <f t="array" ref="N21">_xlfn.IFS(Q21=1,COUNT($E$7:G21),Q21&lt;&gt;1,"")</f>
        <v>33</v>
      </c>
      <c r="O21">
        <f>IF(Q21=1,ROUND(AVERAGE($E$7:G21),2),"")</f>
        <v>170.91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213</v>
      </c>
      <c r="X21" cm="1">
        <f t="array" ref="X21">_xlfn.IFS(AND(Q21=1,COUNT($E$7:G21)&gt;hcpng),F21+D21,$A$7=1," ")</f>
        <v>269</v>
      </c>
      <c r="Y21" cm="1">
        <f t="array" ref="Y21">_xlfn.IFS(AND(Q21=1,COUNT($E$7:G21)&gt;hcpng),G21+D21,$A$7=1," ")</f>
        <v>238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5" t="str" cm="1">
        <f t="array" ref="D22">_xlfn.IFS(Q22&lt;&gt;1,"",Q22=1,TRUNC((HCPB-C22)*HCPPC))</f>
        <v/>
      </c>
      <c r="E22" s="13"/>
      <c r="F22" s="13"/>
      <c r="G22" s="13"/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1"/>
        <v/>
      </c>
      <c r="J22" t="str">
        <f t="shared" si="2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7"/>
        <v/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6"/>
        <v>0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170</v>
      </c>
      <c r="D23" s="15" cm="1">
        <f t="array" ref="D23">_xlfn.IFS(Q23&lt;&gt;1,"",Q23=1,TRUNC((HCPB-C23)*HCPPC))</f>
        <v>54</v>
      </c>
      <c r="E23" s="13">
        <v>145</v>
      </c>
      <c r="F23" s="13">
        <v>160</v>
      </c>
      <c r="G23" s="13">
        <v>149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454</v>
      </c>
      <c r="J23">
        <f t="shared" si="2"/>
        <v>151</v>
      </c>
      <c r="K23" cm="1">
        <f t="array" ref="K23">_xlfn.IFS(Q23&lt;&gt;1,"",Q23=1,I23+(3*D23))</f>
        <v>616</v>
      </c>
      <c r="L23" cm="1">
        <f t="array" ref="L23">_xlfn.IFS(Q23&lt;&gt;1,"",COUNT($E$7:G23)&lt;=hcpng,"",COUNT($E$7:G23)&gt;=hcpng,K23)</f>
        <v>616</v>
      </c>
      <c r="M23" cm="1">
        <f t="array" ref="M23">_xlfn.IFS(Q23=1,SUM($E$7:G23),Q23&lt;&gt;1,"")</f>
        <v>6094</v>
      </c>
      <c r="N23" cm="1">
        <f t="array" ref="N23">_xlfn.IFS(Q23=1,COUNT($E$7:G23),Q23&lt;&gt;1,"")</f>
        <v>36</v>
      </c>
      <c r="O23">
        <f>IF(Q23=1,ROUND(AVERAGE($E$7:G23),2),"")</f>
        <v>169.28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199</v>
      </c>
      <c r="X23" cm="1">
        <f t="array" ref="X23">_xlfn.IFS(AND(Q23=1,COUNT($E$7:G23)&gt;hcpng),F23+D23,$A$7=1," ")</f>
        <v>214</v>
      </c>
      <c r="Y23" cm="1">
        <f t="array" ref="Y23">_xlfn.IFS(AND(Q23=1,COUNT($E$7:G23)&gt;hcpng),G23+D23,$A$7=1," ")</f>
        <v>203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169</v>
      </c>
      <c r="D24" s="15" cm="1">
        <f t="array" ref="D24">_xlfn.IFS(Q24&lt;&gt;1,"",Q24=1,TRUNC((HCPB-C24)*HCPPC))</f>
        <v>54</v>
      </c>
      <c r="E24" s="13">
        <v>146</v>
      </c>
      <c r="F24" s="13">
        <v>157</v>
      </c>
      <c r="G24" s="13">
        <v>176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479</v>
      </c>
      <c r="J24">
        <f t="shared" si="2"/>
        <v>159</v>
      </c>
      <c r="K24" cm="1">
        <f t="array" ref="K24">_xlfn.IFS(Q24&lt;&gt;1,"",Q24=1,I24+(3*D24))</f>
        <v>641</v>
      </c>
      <c r="L24" cm="1">
        <f t="array" ref="L24">_xlfn.IFS(Q24&lt;&gt;1,"",COUNT($E$7:G24)&lt;=hcpng,"",COUNT($E$7:G24)&gt;=hcpng,K24)</f>
        <v>641</v>
      </c>
      <c r="M24" cm="1">
        <f t="array" ref="M24">_xlfn.IFS(Q24=1,SUM($E$7:G24),Q24&lt;&gt;1,"")</f>
        <v>6573</v>
      </c>
      <c r="N24" cm="1">
        <f t="array" ref="N24">_xlfn.IFS(Q24=1,COUNT($E$7:G24),Q24&lt;&gt;1,"")</f>
        <v>39</v>
      </c>
      <c r="O24">
        <f>IF(Q24=1,ROUND(AVERAGE($E$7:G24),2),"")</f>
        <v>168.54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200</v>
      </c>
      <c r="X24" cm="1">
        <f t="array" ref="X24">_xlfn.IFS(AND(Q24=1,COUNT($E$7:G24)&gt;hcpng),F24+D24,$A$7=1," ")</f>
        <v>211</v>
      </c>
      <c r="Y24" cm="1">
        <f t="array" ref="Y24">_xlfn.IFS(AND(Q24=1,COUNT($E$7:G24)&gt;hcpng),G24+D24,$A$7=1," ")</f>
        <v>230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168</v>
      </c>
      <c r="D25" s="15" cm="1">
        <f t="array" ref="D25">_xlfn.IFS(Q25&lt;&gt;1,"",Q25=1,TRUNC((HCPB-C25)*HCPPC))</f>
        <v>55</v>
      </c>
      <c r="E25" s="13">
        <v>173</v>
      </c>
      <c r="F25" s="13">
        <v>167</v>
      </c>
      <c r="G25" s="13">
        <v>120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460</v>
      </c>
      <c r="J25">
        <f t="shared" si="2"/>
        <v>153</v>
      </c>
      <c r="K25" cm="1">
        <f t="array" ref="K25">_xlfn.IFS(Q25&lt;&gt;1,"",Q25=1,I25+(3*D25))</f>
        <v>625</v>
      </c>
      <c r="L25" cm="1">
        <f t="array" ref="L25">_xlfn.IFS(Q25&lt;&gt;1,"",COUNT($E$7:G25)&lt;=hcpng,"",COUNT($E$7:G25)&gt;=hcpng,K25)</f>
        <v>625</v>
      </c>
      <c r="M25" cm="1">
        <f t="array" ref="M25">_xlfn.IFS(Q25=1,SUM($E$7:G25),Q25&lt;&gt;1,"")</f>
        <v>7033</v>
      </c>
      <c r="N25" cm="1">
        <f t="array" ref="N25">_xlfn.IFS(Q25=1,COUNT($E$7:G25),Q25&lt;&gt;1,"")</f>
        <v>42</v>
      </c>
      <c r="O25">
        <f>IF(Q25=1,ROUND(AVERAGE($E$7:G25),2),"")</f>
        <v>167.45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228</v>
      </c>
      <c r="X25" cm="1">
        <f t="array" ref="X25">_xlfn.IFS(AND(Q25=1,COUNT($E$7:G25)&gt;hcpng),F25+D25,$A$7=1," ")</f>
        <v>222</v>
      </c>
      <c r="Y25" cm="1">
        <f t="array" ref="Y25">_xlfn.IFS(AND(Q25=1,COUNT($E$7:G25)&gt;hcpng),G25+D25,$A$7=1," ")</f>
        <v>175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167</v>
      </c>
      <c r="D26" s="15" cm="1">
        <f t="array" ref="D26">_xlfn.IFS(Q26&lt;&gt;1,"",Q26=1,TRUNC((HCPB-C26)*HCPPC))</f>
        <v>56</v>
      </c>
      <c r="E26" s="13">
        <v>147</v>
      </c>
      <c r="F26" s="13">
        <v>140</v>
      </c>
      <c r="G26" s="13">
        <v>112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399</v>
      </c>
      <c r="J26">
        <f t="shared" si="2"/>
        <v>133</v>
      </c>
      <c r="K26" cm="1">
        <f t="array" ref="K26">_xlfn.IFS(Q26&lt;&gt;1,"",Q26=1,I26+(3*D26))</f>
        <v>567</v>
      </c>
      <c r="L26" cm="1">
        <f t="array" ref="L26">_xlfn.IFS(Q26&lt;&gt;1,"",COUNT($E$7:G26)&lt;=hcpng,"",COUNT($E$7:G26)&gt;=hcpng,K26)</f>
        <v>567</v>
      </c>
      <c r="M26" cm="1">
        <f t="array" ref="M26">_xlfn.IFS(Q26=1,SUM($E$7:G26),Q26&lt;&gt;1,"")</f>
        <v>7432</v>
      </c>
      <c r="N26" cm="1">
        <f t="array" ref="N26">_xlfn.IFS(Q26=1,COUNT($E$7:G26),Q26&lt;&gt;1,"")</f>
        <v>45</v>
      </c>
      <c r="O26">
        <f>IF(Q26=1,ROUND(AVERAGE($E$7:G26),2),"")</f>
        <v>165.16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203</v>
      </c>
      <c r="X26" cm="1">
        <f t="array" ref="X26">_xlfn.IFS(AND(Q26=1,COUNT($E$7:G26)&gt;hcpng),F26+D26,$A$7=1," ")</f>
        <v>196</v>
      </c>
      <c r="Y26" cm="1">
        <f t="array" ref="Y26">_xlfn.IFS(AND(Q26=1,COUNT($E$7:G26)&gt;hcpng),G26+D26,$A$7=1," ")</f>
        <v>168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165</v>
      </c>
      <c r="D27" s="15" cm="1">
        <f t="array" ref="D27">_xlfn.IFS(Q27&lt;&gt;1,"",Q27=1,TRUNC((HCPB-C27)*HCPPC))</f>
        <v>58</v>
      </c>
      <c r="E27" s="13">
        <v>179</v>
      </c>
      <c r="F27" s="13">
        <v>172</v>
      </c>
      <c r="G27" s="13">
        <v>147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498</v>
      </c>
      <c r="J27">
        <f t="shared" si="2"/>
        <v>166</v>
      </c>
      <c r="K27" cm="1">
        <f t="array" ref="K27">_xlfn.IFS(Q27&lt;&gt;1,"",Q27=1,I27+(3*D27))</f>
        <v>672</v>
      </c>
      <c r="L27" cm="1">
        <f t="array" ref="L27">_xlfn.IFS(Q27&lt;&gt;1,"",COUNT($E$7:G27)&lt;=hcpng,"",COUNT($E$7:G27)&gt;=hcpng,K27)</f>
        <v>672</v>
      </c>
      <c r="M27" cm="1">
        <f t="array" ref="M27">_xlfn.IFS(Q27=1,SUM($E$7:G27),Q27&lt;&gt;1,"")</f>
        <v>7930</v>
      </c>
      <c r="N27" cm="1">
        <f t="array" ref="N27">_xlfn.IFS(Q27=1,COUNT($E$7:G27),Q27&lt;&gt;1,"")</f>
        <v>48</v>
      </c>
      <c r="O27">
        <f>IF(Q27=1,ROUND(AVERAGE($E$7:G27),2),"")</f>
        <v>165.21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237</v>
      </c>
      <c r="X27" cm="1">
        <f t="array" ref="X27">_xlfn.IFS(AND(Q27=1,COUNT($E$7:G27)&gt;hcpng),F27+D27,$A$7=1," ")</f>
        <v>230</v>
      </c>
      <c r="Y27" cm="1">
        <f t="array" ref="Y27">_xlfn.IFS(AND(Q27=1,COUNT($E$7:G27)&gt;hcpng),G27+D27,$A$7=1," ")</f>
        <v>205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165</v>
      </c>
      <c r="D28" s="15" cm="1">
        <f t="array" ref="D28">_xlfn.IFS(Q28&lt;&gt;1,"",Q28=1,TRUNC((HCPB-C28)*HCPPC))</f>
        <v>58</v>
      </c>
      <c r="E28" s="13">
        <v>124</v>
      </c>
      <c r="F28" s="13">
        <v>173</v>
      </c>
      <c r="G28" s="13">
        <v>148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445</v>
      </c>
      <c r="J28">
        <f t="shared" si="2"/>
        <v>148</v>
      </c>
      <c r="K28" cm="1">
        <f t="array" ref="K28">_xlfn.IFS(Q28&lt;&gt;1,"",Q28=1,I28+(3*D28))</f>
        <v>619</v>
      </c>
      <c r="L28" cm="1">
        <f t="array" ref="L28">_xlfn.IFS(Q28&lt;&gt;1,"",COUNT($E$7:G28)&lt;=hcpng,"",COUNT($E$7:G28)&gt;=hcpng,K28)</f>
        <v>619</v>
      </c>
      <c r="M28" cm="1">
        <f t="array" ref="M28">_xlfn.IFS(Q28=1,SUM($E$7:G28),Q28&lt;&gt;1,"")</f>
        <v>8375</v>
      </c>
      <c r="N28" cm="1">
        <f t="array" ref="N28">_xlfn.IFS(Q28=1,COUNT($E$7:G28),Q28&lt;&gt;1,"")</f>
        <v>51</v>
      </c>
      <c r="O28">
        <f>IF(Q28=1,ROUND(AVERAGE($E$7:G28),2),"")</f>
        <v>164.22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182</v>
      </c>
      <c r="X28" cm="1">
        <f t="array" ref="X28">_xlfn.IFS(AND(Q28=1,COUNT($E$7:G28)&gt;hcpng),F28+D28,$A$7=1," ")</f>
        <v>231</v>
      </c>
      <c r="Y28" cm="1">
        <f t="array" ref="Y28">_xlfn.IFS(AND(Q28=1,COUNT($E$7:G28)&gt;hcpng),G28+D28,$A$7=1," ")</f>
        <v>206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164</v>
      </c>
      <c r="D29" s="15" cm="1">
        <f t="array" ref="D29">_xlfn.IFS(Q29&lt;&gt;1,"",Q29=1,TRUNC((HCPB-C29)*HCPPC))</f>
        <v>59</v>
      </c>
      <c r="E29" s="13">
        <v>137</v>
      </c>
      <c r="F29" s="13">
        <v>132</v>
      </c>
      <c r="G29" s="13">
        <v>154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423</v>
      </c>
      <c r="J29">
        <f t="shared" si="2"/>
        <v>141</v>
      </c>
      <c r="K29" cm="1">
        <f t="array" ref="K29">_xlfn.IFS(Q29&lt;&gt;1,"",Q29=1,I29+(3*D29))</f>
        <v>600</v>
      </c>
      <c r="L29" cm="1">
        <f t="array" ref="L29">_xlfn.IFS(Q29&lt;&gt;1,"",COUNT($E$7:G29)&lt;=hcpng,"",COUNT($E$7:G29)&gt;=hcpng,K29)</f>
        <v>600</v>
      </c>
      <c r="M29" cm="1">
        <f t="array" ref="M29">_xlfn.IFS(Q29=1,SUM($E$7:G29),Q29&lt;&gt;1,"")</f>
        <v>8798</v>
      </c>
      <c r="N29" cm="1">
        <f t="array" ref="N29">_xlfn.IFS(Q29=1,COUNT($E$7:G29),Q29&lt;&gt;1,"")</f>
        <v>54</v>
      </c>
      <c r="O29">
        <f>IF(Q29=1,ROUND(AVERAGE($E$7:G29),2),"")</f>
        <v>162.93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196</v>
      </c>
      <c r="X29" cm="1">
        <f t="array" ref="X29">_xlfn.IFS(AND(Q29=1,COUNT($E$7:G29)&gt;hcpng),F29+D29,$A$7=1," ")</f>
        <v>191</v>
      </c>
      <c r="Y29" cm="1">
        <f t="array" ref="Y29">_xlfn.IFS(AND(Q29=1,COUNT($E$7:G29)&gt;hcpng),G29+D29,$A$7=1," ")</f>
        <v>213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5" t="str" cm="1">
        <f t="array" ref="D30">_xlfn.IFS(Q30&lt;&gt;1,"",Q30=1,TRUNC((HCPB-C30)*HCPPC))</f>
        <v/>
      </c>
      <c r="E30" s="13"/>
      <c r="F30" s="13"/>
      <c r="G30" s="13"/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1"/>
        <v/>
      </c>
      <c r="J30" t="str">
        <f t="shared" si="2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7"/>
        <v/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6"/>
        <v>0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162</v>
      </c>
      <c r="D31" s="15" cm="1">
        <f t="array" ref="D31">_xlfn.IFS(Q31&lt;&gt;1,"",Q31=1,TRUNC((HCPB-C31)*HCPPC))</f>
        <v>61</v>
      </c>
      <c r="E31" s="13">
        <v>124</v>
      </c>
      <c r="F31" s="13">
        <v>167</v>
      </c>
      <c r="G31" s="13">
        <v>149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440</v>
      </c>
      <c r="J31">
        <f t="shared" si="2"/>
        <v>146</v>
      </c>
      <c r="K31" cm="1">
        <f t="array" ref="K31">_xlfn.IFS(Q31&lt;&gt;1,"",Q31=1,I31+(3*D31))</f>
        <v>623</v>
      </c>
      <c r="L31" cm="1">
        <f t="array" ref="L31">_xlfn.IFS(Q31&lt;&gt;1,"",COUNT($E$7:G31)&lt;=hcpng,"",COUNT($E$7:G31)&gt;=hcpng,K31)</f>
        <v>623</v>
      </c>
      <c r="M31" cm="1">
        <f t="array" ref="M31">_xlfn.IFS(Q31=1,SUM($E$7:G31),Q31&lt;&gt;1,"")</f>
        <v>9238</v>
      </c>
      <c r="N31" cm="1">
        <f t="array" ref="N31">_xlfn.IFS(Q31=1,COUNT($E$7:G31),Q31&lt;&gt;1,"")</f>
        <v>57</v>
      </c>
      <c r="O31">
        <f>IF(Q31=1,ROUND(AVERAGE($E$7:G31),2),"")</f>
        <v>162.07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185</v>
      </c>
      <c r="X31" cm="1">
        <f t="array" ref="X31">_xlfn.IFS(AND(Q31=1,COUNT($E$7:G31)&gt;hcpng),F31+D31,$A$7=1," ")</f>
        <v>228</v>
      </c>
      <c r="Y31" cm="1">
        <f t="array" ref="Y31">_xlfn.IFS(AND(Q31=1,COUNT($E$7:G31)&gt;hcpng),G31+D31,$A$7=1," ")</f>
        <v>210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162</v>
      </c>
      <c r="D33" s="15" cm="1">
        <f t="array" ref="D33">_xlfn.IFS(Q33&lt;&gt;1,"",Q33=1,TRUNC((HCPB-C33)*HCPPC))</f>
        <v>61</v>
      </c>
      <c r="E33" s="13">
        <v>173</v>
      </c>
      <c r="F33" s="13">
        <v>160</v>
      </c>
      <c r="G33" s="13">
        <v>177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510</v>
      </c>
      <c r="J33">
        <f t="shared" si="2"/>
        <v>170</v>
      </c>
      <c r="K33" cm="1">
        <f t="array" ref="K33">_xlfn.IFS(Q33&lt;&gt;1,"",Q33=1,I33+(3*D33))</f>
        <v>693</v>
      </c>
      <c r="L33" cm="1">
        <f t="array" ref="L33">_xlfn.IFS(Q33&lt;&gt;1,"",COUNT($E$7:G33)&lt;=hcpng,"",COUNT($E$7:G33)&gt;=hcpng,K33)</f>
        <v>693</v>
      </c>
      <c r="M33" cm="1">
        <f t="array" ref="M33">_xlfn.IFS(Q33=1,SUM($E$7:G33),Q33&lt;&gt;1,"")</f>
        <v>9748</v>
      </c>
      <c r="N33" cm="1">
        <f t="array" ref="N33">_xlfn.IFS(Q33=1,COUNT($E$7:G33),Q33&lt;&gt;1,"")</f>
        <v>60</v>
      </c>
      <c r="O33">
        <f>IF(Q33=1,ROUND(AVERAGE($E$7:G33),2),"")</f>
        <v>162.47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234</v>
      </c>
      <c r="X33" cm="1">
        <f t="array" ref="X33">_xlfn.IFS(AND(Q33=1,COUNT($E$7:G33)&gt;hcpng),F33+D33,$A$7=1," ")</f>
        <v>221</v>
      </c>
      <c r="Y33" cm="1">
        <f t="array" ref="Y33">_xlfn.IFS(AND(Q33=1,COUNT($E$7:G33)&gt;hcpng),G33+D33,$A$7=1," ")</f>
        <v>238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162</v>
      </c>
      <c r="D34" s="15" cm="1">
        <f t="array" ref="D34">_xlfn.IFS(Q34&lt;&gt;1,"",Q34=1,TRUNC((HCPB-C34)*HCPPC))</f>
        <v>61</v>
      </c>
      <c r="E34" s="13">
        <v>119</v>
      </c>
      <c r="F34" s="13">
        <v>137</v>
      </c>
      <c r="G34" s="13">
        <v>130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386</v>
      </c>
      <c r="J34">
        <f t="shared" si="2"/>
        <v>128</v>
      </c>
      <c r="K34" cm="1">
        <f t="array" ref="K34">_xlfn.IFS(Q34&lt;&gt;1,"",Q34=1,I34+(3*D34))</f>
        <v>569</v>
      </c>
      <c r="L34" cm="1">
        <f t="array" ref="L34">_xlfn.IFS(Q34&lt;&gt;1,"",COUNT($E$7:G34)&lt;=hcpng,"",COUNT($E$7:G34)&gt;=hcpng,K34)</f>
        <v>569</v>
      </c>
      <c r="M34" cm="1">
        <f t="array" ref="M34">_xlfn.IFS(Q34=1,SUM($E$7:G34),Q34&lt;&gt;1,"")</f>
        <v>10134</v>
      </c>
      <c r="N34" cm="1">
        <f t="array" ref="N34">_xlfn.IFS(Q34=1,COUNT($E$7:G34),Q34&lt;&gt;1,"")</f>
        <v>63</v>
      </c>
      <c r="O34">
        <f>IF(Q34=1,ROUND(AVERAGE($E$7:G34),2),"")</f>
        <v>160.86000000000001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180</v>
      </c>
      <c r="X34" cm="1">
        <f t="array" ref="X34">_xlfn.IFS(AND(Q34=1,COUNT($E$7:G34)&gt;hcpng),F34+D34,$A$7=1," ")</f>
        <v>198</v>
      </c>
      <c r="Y34" cm="1">
        <f t="array" ref="Y34">_xlfn.IFS(AND(Q34=1,COUNT($E$7:G34)&gt;hcpng),G34+D34,$A$7=1," ")</f>
        <v>191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160</v>
      </c>
      <c r="D35" s="15" cm="1">
        <f t="array" ref="D35">_xlfn.IFS(Q35&lt;&gt;1,"",Q35=1,TRUNC((HCPB-C35)*HCPPC))</f>
        <v>63</v>
      </c>
      <c r="E35" s="13">
        <v>131</v>
      </c>
      <c r="F35" s="13">
        <v>189</v>
      </c>
      <c r="G35" s="13">
        <v>148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468</v>
      </c>
      <c r="J35">
        <f t="shared" si="2"/>
        <v>156</v>
      </c>
      <c r="K35" cm="1">
        <f t="array" ref="K35">_xlfn.IFS(Q35&lt;&gt;1,"",Q35=1,I35+(3*D35))</f>
        <v>657</v>
      </c>
      <c r="L35" cm="1">
        <f t="array" ref="L35">_xlfn.IFS(Q35&lt;&gt;1,"",COUNT($E$7:G35)&lt;=hcpng,"",COUNT($E$7:G35)&gt;=hcpng,K35)</f>
        <v>657</v>
      </c>
      <c r="M35" cm="1">
        <f t="array" ref="M35">_xlfn.IFS(Q35=1,SUM($E$7:G35),Q35&lt;&gt;1,"")</f>
        <v>10602</v>
      </c>
      <c r="N35" cm="1">
        <f t="array" ref="N35">_xlfn.IFS(Q35=1,COUNT($E$7:G35),Q35&lt;&gt;1,"")</f>
        <v>66</v>
      </c>
      <c r="O35">
        <f>IF(Q35=1,ROUND(AVERAGE($E$7:G35),2),"")</f>
        <v>160.63999999999999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194</v>
      </c>
      <c r="X35" cm="1">
        <f t="array" ref="X35">_xlfn.IFS(AND(Q35=1,COUNT($E$7:G35)&gt;hcpng),F35+D35,$A$7=1," ")</f>
        <v>252</v>
      </c>
      <c r="Y35" cm="1">
        <f t="array" ref="Y35">_xlfn.IFS(AND(Q35=1,COUNT($E$7:G35)&gt;hcpng),G35+D35,$A$7=1," ")</f>
        <v>211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160</v>
      </c>
      <c r="D36" s="15" cm="1">
        <f t="array" ref="D36">_xlfn.IFS(Q36&lt;&gt;1,"",Q36=1,TRUNC((HCPB-C36)*HCPPC))</f>
        <v>63</v>
      </c>
      <c r="E36" s="13">
        <v>172</v>
      </c>
      <c r="F36" s="13">
        <v>155</v>
      </c>
      <c r="G36" s="13">
        <v>149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476</v>
      </c>
      <c r="J36">
        <f t="shared" si="2"/>
        <v>158</v>
      </c>
      <c r="K36" cm="1">
        <f t="array" ref="K36">_xlfn.IFS(Q36&lt;&gt;1,"",Q36=1,I36+(3*D36))</f>
        <v>665</v>
      </c>
      <c r="L36" cm="1">
        <f t="array" ref="L36">_xlfn.IFS(Q36&lt;&gt;1,"",COUNT($E$7:G36)&lt;=hcpng,"",COUNT($E$7:G36)&gt;=hcpng,K36)</f>
        <v>665</v>
      </c>
      <c r="M36" cm="1">
        <f t="array" ref="M36">_xlfn.IFS(Q36=1,SUM($E$7:G36),Q36&lt;&gt;1,"")</f>
        <v>11078</v>
      </c>
      <c r="N36" cm="1">
        <f t="array" ref="N36">_xlfn.IFS(Q36=1,COUNT($E$7:G36),Q36&lt;&gt;1,"")</f>
        <v>69</v>
      </c>
      <c r="O36">
        <f>IF(Q36=1,ROUND(AVERAGE($E$7:G36),2),"")</f>
        <v>160.55000000000001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235</v>
      </c>
      <c r="X36" cm="1">
        <f t="array" ref="X36">_xlfn.IFS(AND(Q36=1,COUNT($E$7:G36)&gt;hcpng),F36+D36,$A$7=1," ")</f>
        <v>218</v>
      </c>
      <c r="Y36" cm="1">
        <f t="array" ref="Y36">_xlfn.IFS(AND(Q36=1,COUNT($E$7:G36)&gt;hcpng),G36+D36,$A$7=1," ")</f>
        <v>212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158.78</v>
      </c>
      <c r="F37" s="17">
        <f>IF(COUNT(F7:F36)&gt;=1,ROUND(SUM(F7:F36)/COUNT(F7:F36),2),"")</f>
        <v>163.22</v>
      </c>
      <c r="G37" s="17">
        <f>IF(COUNT(G7:G36)&gt;=1,ROUND(SUM(G7:G36)/COUNT(G7:G36),2),"")</f>
        <v>159.65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>X</v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>X</v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>X</v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>X</v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>X</v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37" priority="2">
      <formula>MOD(ROW(),2)=0</formula>
    </cfRule>
  </conditionalFormatting>
  <conditionalFormatting sqref="E7:G36">
    <cfRule type="expression" dxfId="36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04EBD-8EAB-4073-A556-E8F99C4A9DFD}">
  <sheetPr codeName="Sheet53"/>
  <dimension ref="A1:AB73"/>
  <sheetViews>
    <sheetView topLeftCell="A11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10</v>
      </c>
      <c r="AB2" t="s">
        <v>72</v>
      </c>
    </row>
    <row r="3" spans="1:28" ht="14.45" customHeight="1" x14ac:dyDescent="0.25">
      <c r="A3" s="6" t="s">
        <v>7</v>
      </c>
      <c r="B3" s="22" t="s">
        <v>145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180</v>
      </c>
      <c r="C4" s="6"/>
      <c r="D4" s="6"/>
      <c r="E4" s="6"/>
      <c r="F4" s="6"/>
      <c r="G4" s="6"/>
      <c r="W4" s="3" t="s">
        <v>33</v>
      </c>
      <c r="X4">
        <f>MAX(I7:I36)</f>
        <v>669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256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297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180</v>
      </c>
      <c r="D7" s="15" cm="1">
        <f t="array" ref="D7">_xlfn.IFS(Q7&lt;&gt;1,"",Q7=1,TRUNC((HCPB-C7)*HCPPC))</f>
        <v>45</v>
      </c>
      <c r="E7" s="13">
        <v>191</v>
      </c>
      <c r="F7" s="13">
        <v>169</v>
      </c>
      <c r="G7" s="13">
        <v>210</v>
      </c>
      <c r="H7" s="16"/>
      <c r="I7">
        <f>IF(Q7=1,SUM(E7:G7),"")</f>
        <v>570</v>
      </c>
      <c r="J7">
        <f>IF(Q7=1,TRUNC(AVERAGE(E7:G7),0),"")</f>
        <v>190</v>
      </c>
      <c r="K7" cm="1">
        <f t="array" ref="K7">_xlfn.IFS(Q7&lt;&gt;1,"",Q7=1,I7+(3*D7))</f>
        <v>705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570</v>
      </c>
      <c r="N7" cm="1">
        <f t="array" ref="N7">_xlfn.IFS(Q7=1,COUNT($E$7:G7),Q7&lt;&gt;1,"")</f>
        <v>3</v>
      </c>
      <c r="O7">
        <f>IF(Q7=1,ROUND(AVERAGE($E$7:G7),2),"")</f>
        <v>190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180</v>
      </c>
      <c r="D8" s="15" cm="1">
        <f t="array" ref="D8">_xlfn.IFS(Q8&lt;&gt;1,"",Q8=1,TRUNC((HCPB-C8)*HCPPC))</f>
        <v>45</v>
      </c>
      <c r="E8" s="13">
        <v>200</v>
      </c>
      <c r="F8" s="13">
        <v>245</v>
      </c>
      <c r="G8" s="13">
        <v>176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621</v>
      </c>
      <c r="J8">
        <f t="shared" ref="J8:J36" si="2">IF(Q8=1,TRUNC(AVERAGE(E8:G8),0),"")</f>
        <v>207</v>
      </c>
      <c r="K8" cm="1">
        <f t="array" ref="K8">_xlfn.IFS(Q8&lt;&gt;1,"",Q8=1,I8+(3*D8))</f>
        <v>756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1191</v>
      </c>
      <c r="N8" cm="1">
        <f t="array" ref="N8">_xlfn.IFS(Q8=1,COUNT($E$7:G8),Q8&lt;&gt;1,"")</f>
        <v>6</v>
      </c>
      <c r="O8">
        <f>IF(Q8=1,ROUND(AVERAGE($E$7:G8),2),"")</f>
        <v>198.5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180</v>
      </c>
      <c r="D9" s="15" cm="1">
        <f t="array" ref="D9">_xlfn.IFS(Q9&lt;&gt;1,"",Q9=1,TRUNC((HCPB-C9)*HCPPC))</f>
        <v>45</v>
      </c>
      <c r="E9" s="13">
        <v>189</v>
      </c>
      <c r="F9" s="13">
        <v>173</v>
      </c>
      <c r="G9" s="13">
        <v>189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551</v>
      </c>
      <c r="J9">
        <f t="shared" si="2"/>
        <v>183</v>
      </c>
      <c r="K9" cm="1">
        <f t="array" ref="K9">_xlfn.IFS(Q9&lt;&gt;1,"",Q9=1,I9+(3*D9))</f>
        <v>686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1742</v>
      </c>
      <c r="N9" cm="1">
        <f t="array" ref="N9">_xlfn.IFS(Q9=1,COUNT($E$7:G9),Q9&lt;&gt;1,"")</f>
        <v>9</v>
      </c>
      <c r="O9">
        <f>IF(Q9=1,ROUND(AVERAGE($E$7:G9),2),"")</f>
        <v>193.56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193</v>
      </c>
      <c r="D10" s="15" cm="1">
        <f t="array" ref="D10">_xlfn.IFS(Q10&lt;&gt;1,"",Q10=1,TRUNC((HCPB-C10)*HCPPC))</f>
        <v>33</v>
      </c>
      <c r="E10" s="13">
        <v>160</v>
      </c>
      <c r="F10" s="13">
        <v>177</v>
      </c>
      <c r="G10" s="13">
        <v>146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483</v>
      </c>
      <c r="J10">
        <f t="shared" si="2"/>
        <v>161</v>
      </c>
      <c r="K10" cm="1">
        <f t="array" ref="K10">_xlfn.IFS(Q10&lt;&gt;1,"",Q10=1,I10+(3*D10))</f>
        <v>582</v>
      </c>
      <c r="L10" cm="1">
        <f t="array" ref="L10">_xlfn.IFS(Q10&lt;&gt;1,"",COUNT($E$7:G10)&lt;=hcpng,"",COUNT($E$7:G10)&gt;=hcpng,K10)</f>
        <v>582</v>
      </c>
      <c r="M10" cm="1">
        <f t="array" ref="M10">_xlfn.IFS(Q10=1,SUM($E$7:G10),Q10&lt;&gt;1,"")</f>
        <v>2225</v>
      </c>
      <c r="N10" cm="1">
        <f t="array" ref="N10">_xlfn.IFS(Q10=1,COUNT($E$7:G10),Q10&lt;&gt;1,"")</f>
        <v>12</v>
      </c>
      <c r="O10">
        <f>IF(Q10=1,ROUND(AVERAGE($E$7:G10),2),"")</f>
        <v>185.42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193</v>
      </c>
      <c r="X10" cm="1">
        <f t="array" ref="X10">_xlfn.IFS(AND(Q10=1,COUNT($E$7:G10)&gt;hcpng),F10+D10,$A$7=1," ")</f>
        <v>210</v>
      </c>
      <c r="Y10" cm="1">
        <f t="array" ref="Y10">_xlfn.IFS(AND(Q10=1,COUNT($E$7:G10)&gt;hcpng),G10+D10,$A$7=1," ")</f>
        <v>179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185</v>
      </c>
      <c r="D11" s="15" cm="1">
        <f t="array" ref="D11">_xlfn.IFS(Q11&lt;&gt;1,"",Q11=1,TRUNC((HCPB-C11)*HCPPC))</f>
        <v>40</v>
      </c>
      <c r="E11" s="13">
        <v>155</v>
      </c>
      <c r="F11" s="13">
        <v>178</v>
      </c>
      <c r="G11" s="13">
        <v>209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542</v>
      </c>
      <c r="J11">
        <f t="shared" si="2"/>
        <v>180</v>
      </c>
      <c r="K11" cm="1">
        <f t="array" ref="K11">_xlfn.IFS(Q11&lt;&gt;1,"",Q11=1,I11+(3*D11))</f>
        <v>662</v>
      </c>
      <c r="L11" cm="1">
        <f t="array" ref="L11">_xlfn.IFS(Q11&lt;&gt;1,"",COUNT($E$7:G11)&lt;=hcpng,"",COUNT($E$7:G11)&gt;=hcpng,K11)</f>
        <v>662</v>
      </c>
      <c r="M11" cm="1">
        <f t="array" ref="M11">_xlfn.IFS(Q11=1,SUM($E$7:G11),Q11&lt;&gt;1,"")</f>
        <v>2767</v>
      </c>
      <c r="N11" cm="1">
        <f t="array" ref="N11">_xlfn.IFS(Q11=1,COUNT($E$7:G11),Q11&lt;&gt;1,"")</f>
        <v>15</v>
      </c>
      <c r="O11">
        <f>IF(Q11=1,ROUND(AVERAGE($E$7:G11),2),"")</f>
        <v>184.47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195</v>
      </c>
      <c r="X11" cm="1">
        <f t="array" ref="X11">_xlfn.IFS(AND(Q11=1,COUNT($E$7:G11)&gt;hcpng),F11+D11,$A$7=1," ")</f>
        <v>218</v>
      </c>
      <c r="Y11" cm="1">
        <f t="array" ref="Y11">_xlfn.IFS(AND(Q11=1,COUNT($E$7:G11)&gt;hcpng),G11+D11,$A$7=1," ")</f>
        <v>249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184</v>
      </c>
      <c r="D12" s="15" cm="1">
        <f t="array" ref="D12">_xlfn.IFS(Q12&lt;&gt;1,"",Q12=1,TRUNC((HCPB-C12)*HCPPC))</f>
        <v>41</v>
      </c>
      <c r="E12" s="13">
        <v>177</v>
      </c>
      <c r="F12" s="13">
        <v>152</v>
      </c>
      <c r="G12" s="13">
        <v>184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513</v>
      </c>
      <c r="J12">
        <f t="shared" si="2"/>
        <v>171</v>
      </c>
      <c r="K12" cm="1">
        <f t="array" ref="K12">_xlfn.IFS(Q12&lt;&gt;1,"",Q12=1,I12+(3*D12))</f>
        <v>636</v>
      </c>
      <c r="L12" cm="1">
        <f t="array" ref="L12">_xlfn.IFS(Q12&lt;&gt;1,"",COUNT($E$7:G12)&lt;=hcpng,"",COUNT($E$7:G12)&gt;=hcpng,K12)</f>
        <v>636</v>
      </c>
      <c r="M12" cm="1">
        <f t="array" ref="M12">_xlfn.IFS(Q12=1,SUM($E$7:G12),Q12&lt;&gt;1,"")</f>
        <v>3280</v>
      </c>
      <c r="N12" cm="1">
        <f t="array" ref="N12">_xlfn.IFS(Q12=1,COUNT($E$7:G12),Q12&lt;&gt;1,"")</f>
        <v>18</v>
      </c>
      <c r="O12">
        <f>IF(Q12=1,ROUND(AVERAGE($E$7:G12),2),"")</f>
        <v>182.22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218</v>
      </c>
      <c r="X12" cm="1">
        <f t="array" ref="X12">_xlfn.IFS(AND(Q12=1,COUNT($E$7:G12)&gt;hcpng),F12+D12,$A$7=1," ")</f>
        <v>193</v>
      </c>
      <c r="Y12" cm="1">
        <f t="array" ref="Y12">_xlfn.IFS(AND(Q12=1,COUNT($E$7:G12)&gt;hcpng),G12+D12,$A$7=1," ")</f>
        <v>225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182</v>
      </c>
      <c r="D13" s="15" cm="1">
        <f t="array" ref="D13">_xlfn.IFS(Q13&lt;&gt;1,"",Q13=1,TRUNC((HCPB-C13)*HCPPC))</f>
        <v>43</v>
      </c>
      <c r="E13" s="13">
        <v>135</v>
      </c>
      <c r="F13" s="13">
        <v>146</v>
      </c>
      <c r="G13" s="13">
        <v>209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490</v>
      </c>
      <c r="J13">
        <f t="shared" si="2"/>
        <v>163</v>
      </c>
      <c r="K13" cm="1">
        <f t="array" ref="K13">_xlfn.IFS(Q13&lt;&gt;1,"",Q13=1,I13+(3*D13))</f>
        <v>619</v>
      </c>
      <c r="L13" cm="1">
        <f t="array" ref="L13">_xlfn.IFS(Q13&lt;&gt;1,"",COUNT($E$7:G13)&lt;=hcpng,"",COUNT($E$7:G13)&gt;=hcpng,K13)</f>
        <v>619</v>
      </c>
      <c r="M13" cm="1">
        <f t="array" ref="M13">_xlfn.IFS(Q13=1,SUM($E$7:G13),Q13&lt;&gt;1,"")</f>
        <v>3770</v>
      </c>
      <c r="N13" cm="1">
        <f t="array" ref="N13">_xlfn.IFS(Q13=1,COUNT($E$7:G13),Q13&lt;&gt;1,"")</f>
        <v>21</v>
      </c>
      <c r="O13">
        <f>IF(Q13=1,ROUND(AVERAGE($E$7:G13),2),"")</f>
        <v>179.52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178</v>
      </c>
      <c r="X13" cm="1">
        <f t="array" ref="X13">_xlfn.IFS(AND(Q13=1,COUNT($E$7:G13)&gt;hcpng),F13+D13,$A$7=1," ")</f>
        <v>189</v>
      </c>
      <c r="Y13" cm="1">
        <f t="array" ref="Y13">_xlfn.IFS(AND(Q13=1,COUNT($E$7:G13)&gt;hcpng),G13+D13,$A$7=1," ")</f>
        <v>252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179</v>
      </c>
      <c r="D14" s="15" cm="1">
        <f t="array" ref="D14">_xlfn.IFS(Q14&lt;&gt;1,"",Q14=1,TRUNC((HCPB-C14)*HCPPC))</f>
        <v>45</v>
      </c>
      <c r="E14" s="13">
        <v>235</v>
      </c>
      <c r="F14" s="13">
        <v>162</v>
      </c>
      <c r="G14" s="13">
        <v>186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583</v>
      </c>
      <c r="J14">
        <f t="shared" si="2"/>
        <v>194</v>
      </c>
      <c r="K14" cm="1">
        <f t="array" ref="K14">_xlfn.IFS(Q14&lt;&gt;1,"",Q14=1,I14+(3*D14))</f>
        <v>718</v>
      </c>
      <c r="L14" cm="1">
        <f t="array" ref="L14">_xlfn.IFS(Q14&lt;&gt;1,"",COUNT($E$7:G14)&lt;=hcpng,"",COUNT($E$7:G14)&gt;=hcpng,K14)</f>
        <v>718</v>
      </c>
      <c r="M14" cm="1">
        <f t="array" ref="M14">_xlfn.IFS(Q14=1,SUM($E$7:G14),Q14&lt;&gt;1,"")</f>
        <v>4353</v>
      </c>
      <c r="N14" cm="1">
        <f t="array" ref="N14">_xlfn.IFS(Q14=1,COUNT($E$7:G14),Q14&lt;&gt;1,"")</f>
        <v>24</v>
      </c>
      <c r="O14">
        <f>IF(Q14=1,ROUND(AVERAGE($E$7:G14),2),"")</f>
        <v>181.38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280</v>
      </c>
      <c r="X14" cm="1">
        <f t="array" ref="X14">_xlfn.IFS(AND(Q14=1,COUNT($E$7:G14)&gt;hcpng),F14+D14,$A$7=1," ")</f>
        <v>207</v>
      </c>
      <c r="Y14" cm="1">
        <f t="array" ref="Y14">_xlfn.IFS(AND(Q14=1,COUNT($E$7:G14)&gt;hcpng),G14+D14,$A$7=1," ")</f>
        <v>231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181</v>
      </c>
      <c r="D15" s="15" cm="1">
        <f t="array" ref="D15">_xlfn.IFS(Q15&lt;&gt;1,"",Q15=1,TRUNC((HCPB-C15)*HCPPC))</f>
        <v>44</v>
      </c>
      <c r="E15" s="13">
        <v>195</v>
      </c>
      <c r="F15" s="13">
        <v>175</v>
      </c>
      <c r="G15" s="13">
        <v>182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552</v>
      </c>
      <c r="J15">
        <f t="shared" si="2"/>
        <v>184</v>
      </c>
      <c r="K15" cm="1">
        <f t="array" ref="K15">_xlfn.IFS(Q15&lt;&gt;1,"",Q15=1,I15+(3*D15))</f>
        <v>684</v>
      </c>
      <c r="L15" cm="1">
        <f t="array" ref="L15">_xlfn.IFS(Q15&lt;&gt;1,"",COUNT($E$7:G15)&lt;=hcpng,"",COUNT($E$7:G15)&gt;=hcpng,K15)</f>
        <v>684</v>
      </c>
      <c r="M15" cm="1">
        <f t="array" ref="M15">_xlfn.IFS(Q15=1,SUM($E$7:G15),Q15&lt;&gt;1,"")</f>
        <v>4905</v>
      </c>
      <c r="N15" cm="1">
        <f t="array" ref="N15">_xlfn.IFS(Q15=1,COUNT($E$7:G15),Q15&lt;&gt;1,"")</f>
        <v>27</v>
      </c>
      <c r="O15">
        <f>IF(Q15=1,ROUND(AVERAGE($E$7:G15),2),"")</f>
        <v>181.67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239</v>
      </c>
      <c r="X15" cm="1">
        <f t="array" ref="X15">_xlfn.IFS(AND(Q15=1,COUNT($E$7:G15)&gt;hcpng),F15+D15,$A$7=1," ")</f>
        <v>219</v>
      </c>
      <c r="Y15" cm="1">
        <f t="array" ref="Y15">_xlfn.IFS(AND(Q15=1,COUNT($E$7:G15)&gt;hcpng),G15+D15,$A$7=1," ")</f>
        <v>226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181</v>
      </c>
      <c r="D16" s="15" cm="1">
        <f t="array" ref="D16">_xlfn.IFS(Q16&lt;&gt;1,"",Q16=1,TRUNC((HCPB-C16)*HCPPC))</f>
        <v>44</v>
      </c>
      <c r="E16" s="13">
        <v>183</v>
      </c>
      <c r="F16" s="13">
        <v>199</v>
      </c>
      <c r="G16" s="13">
        <v>244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>#</v>
      </c>
      <c r="I16">
        <f t="shared" si="1"/>
        <v>626</v>
      </c>
      <c r="J16">
        <f t="shared" si="2"/>
        <v>208</v>
      </c>
      <c r="K16" cm="1">
        <f t="array" ref="K16">_xlfn.IFS(Q16&lt;&gt;1,"",Q16=1,I16+(3*D16))</f>
        <v>758</v>
      </c>
      <c r="L16" cm="1">
        <f t="array" ref="L16">_xlfn.IFS(Q16&lt;&gt;1,"",COUNT($E$7:G16)&lt;=hcpng,"",COUNT($E$7:G16)&gt;=hcpng,K16)</f>
        <v>758</v>
      </c>
      <c r="M16" cm="1">
        <f t="array" ref="M16">_xlfn.IFS(Q16=1,SUM($E$7:G16),Q16&lt;&gt;1,"")</f>
        <v>5531</v>
      </c>
      <c r="N16" cm="1">
        <f t="array" ref="N16">_xlfn.IFS(Q16=1,COUNT($E$7:G16),Q16&lt;&gt;1,"")</f>
        <v>30</v>
      </c>
      <c r="O16">
        <f>IF(Q16=1,ROUND(AVERAGE($E$7:G16),2),"")</f>
        <v>184.37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227</v>
      </c>
      <c r="X16" cm="1">
        <f t="array" ref="X16">_xlfn.IFS(AND(Q16=1,COUNT($E$7:G16)&gt;hcpng),F16+D16,$A$7=1," ")</f>
        <v>243</v>
      </c>
      <c r="Y16" cm="1">
        <f t="array" ref="Y16">_xlfn.IFS(AND(Q16=1,COUNT($E$7:G16)&gt;hcpng),G16+D16,$A$7=1," ")</f>
        <v>288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184</v>
      </c>
      <c r="D17" s="15" cm="1">
        <f t="array" ref="D17">_xlfn.IFS(Q17&lt;&gt;1,"",Q17=1,TRUNC((HCPB-C17)*HCPPC))</f>
        <v>41</v>
      </c>
      <c r="E17" s="13">
        <v>212</v>
      </c>
      <c r="F17" s="13">
        <v>201</v>
      </c>
      <c r="G17" s="13">
        <v>256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>#</v>
      </c>
      <c r="I17">
        <f t="shared" si="1"/>
        <v>669</v>
      </c>
      <c r="J17">
        <f t="shared" si="2"/>
        <v>223</v>
      </c>
      <c r="K17" cm="1">
        <f t="array" ref="K17">_xlfn.IFS(Q17&lt;&gt;1,"",Q17=1,I17+(3*D17))</f>
        <v>792</v>
      </c>
      <c r="L17" cm="1">
        <f t="array" ref="L17">_xlfn.IFS(Q17&lt;&gt;1,"",COUNT($E$7:G17)&lt;=hcpng,"",COUNT($E$7:G17)&gt;=hcpng,K17)</f>
        <v>792</v>
      </c>
      <c r="M17" cm="1">
        <f t="array" ref="M17">_xlfn.IFS(Q17=1,SUM($E$7:G17),Q17&lt;&gt;1,"")</f>
        <v>6200</v>
      </c>
      <c r="N17" cm="1">
        <f t="array" ref="N17">_xlfn.IFS(Q17=1,COUNT($E$7:G17),Q17&lt;&gt;1,"")</f>
        <v>33</v>
      </c>
      <c r="O17">
        <f>IF(Q17=1,ROUND(AVERAGE($E$7:G17),2),"")</f>
        <v>187.88</v>
      </c>
      <c r="P17" t="str" cm="1">
        <f t="array" ref="P17">_xlfn.IFS(Q17&lt;&gt;1,"",SUM($Q$7:Q17)=1,1,SUM($Q$7:Q17)&lt;&gt;1,"")</f>
        <v/>
      </c>
      <c r="Q17">
        <f t="shared" si="7"/>
        <v>1</v>
      </c>
      <c r="R17">
        <f t="shared" si="4"/>
        <v>669</v>
      </c>
      <c r="S17" cm="1">
        <f t="array" ref="S17">_xlfn.IFS(E17=$X$5,E17,F17=$X$5,F17,G17=$X$5,G17,$A$7=1,"")</f>
        <v>256</v>
      </c>
      <c r="T17">
        <f t="shared" si="5"/>
        <v>792</v>
      </c>
      <c r="U17" cm="1">
        <f t="array" ref="U17">_xlfn.IFS(W17=$X$6,W17,X17=$X$6,X17,Y17=$X$6,Y17,$A$7=1,"")</f>
        <v>297</v>
      </c>
      <c r="W17" cm="1">
        <f t="array" ref="W17">_xlfn.IFS(AND(Q17=1,COUNT($E$7:G17)&gt;hcpng),E17+D17,$A$7=1," ")</f>
        <v>253</v>
      </c>
      <c r="X17" cm="1">
        <f t="array" ref="X17">_xlfn.IFS(AND(Q17=1,COUNT($E$7:G17)&gt;hcpng),F17+D17,$A$7=1," ")</f>
        <v>242</v>
      </c>
      <c r="Y17" cm="1">
        <f t="array" ref="Y17">_xlfn.IFS(AND(Q17=1,COUNT($E$7:G17)&gt;hcpng),G17+D17,$A$7=1," ")</f>
        <v>297</v>
      </c>
      <c r="Z17">
        <f t="shared" si="6"/>
        <v>11</v>
      </c>
      <c r="AA17" cm="1">
        <f t="array" ref="AA17">_xlfn.IFS(COUNTIFS(H17,"#",H16,"#"),A16,COUNTIFS(H17,2,H16,"#"),A16,$A$7=1,"")</f>
        <v>10</v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187</v>
      </c>
      <c r="D18" s="15" cm="1">
        <f t="array" ref="D18">_xlfn.IFS(Q18&lt;&gt;1,"",Q18=1,TRUNC((HCPB-C18)*HCPPC))</f>
        <v>38</v>
      </c>
      <c r="E18" s="13">
        <v>184</v>
      </c>
      <c r="F18" s="13">
        <v>181</v>
      </c>
      <c r="G18" s="13">
        <v>153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518</v>
      </c>
      <c r="J18">
        <f t="shared" si="2"/>
        <v>172</v>
      </c>
      <c r="K18" cm="1">
        <f t="array" ref="K18">_xlfn.IFS(Q18&lt;&gt;1,"",Q18=1,I18+(3*D18))</f>
        <v>632</v>
      </c>
      <c r="L18" cm="1">
        <f t="array" ref="L18">_xlfn.IFS(Q18&lt;&gt;1,"",COUNT($E$7:G18)&lt;=hcpng,"",COUNT($E$7:G18)&gt;=hcpng,K18)</f>
        <v>632</v>
      </c>
      <c r="M18" cm="1">
        <f t="array" ref="M18">_xlfn.IFS(Q18=1,SUM($E$7:G18),Q18&lt;&gt;1,"")</f>
        <v>6718</v>
      </c>
      <c r="N18" cm="1">
        <f t="array" ref="N18">_xlfn.IFS(Q18=1,COUNT($E$7:G18),Q18&lt;&gt;1,"")</f>
        <v>36</v>
      </c>
      <c r="O18">
        <f>IF(Q18=1,ROUND(AVERAGE($E$7:G18),2),"")</f>
        <v>186.61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222</v>
      </c>
      <c r="X18" cm="1">
        <f t="array" ref="X18">_xlfn.IFS(AND(Q18=1,COUNT($E$7:G18)&gt;hcpng),F18+D18,$A$7=1," ")</f>
        <v>219</v>
      </c>
      <c r="Y18" cm="1">
        <f t="array" ref="Y18">_xlfn.IFS(AND(Q18=1,COUNT($E$7:G18)&gt;hcpng),G18+D18,$A$7=1," ")</f>
        <v>191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186</v>
      </c>
      <c r="D19" s="15" cm="1">
        <f t="array" ref="D19">_xlfn.IFS(Q19&lt;&gt;1,"",Q19=1,TRUNC((HCPB-C19)*HCPPC))</f>
        <v>39</v>
      </c>
      <c r="E19" s="13">
        <v>169</v>
      </c>
      <c r="F19" s="13">
        <v>156</v>
      </c>
      <c r="G19" s="13">
        <v>183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508</v>
      </c>
      <c r="J19">
        <f t="shared" si="2"/>
        <v>169</v>
      </c>
      <c r="K19" cm="1">
        <f t="array" ref="K19">_xlfn.IFS(Q19&lt;&gt;1,"",Q19=1,I19+(3*D19))</f>
        <v>625</v>
      </c>
      <c r="L19" cm="1">
        <f t="array" ref="L19">_xlfn.IFS(Q19&lt;&gt;1,"",COUNT($E$7:G19)&lt;=hcpng,"",COUNT($E$7:G19)&gt;=hcpng,K19)</f>
        <v>625</v>
      </c>
      <c r="M19" cm="1">
        <f t="array" ref="M19">_xlfn.IFS(Q19=1,SUM($E$7:G19),Q19&lt;&gt;1,"")</f>
        <v>7226</v>
      </c>
      <c r="N19" cm="1">
        <f t="array" ref="N19">_xlfn.IFS(Q19=1,COUNT($E$7:G19),Q19&lt;&gt;1,"")</f>
        <v>39</v>
      </c>
      <c r="O19">
        <f>IF(Q19=1,ROUND(AVERAGE($E$7:G19),2),"")</f>
        <v>185.28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208</v>
      </c>
      <c r="X19" cm="1">
        <f t="array" ref="X19">_xlfn.IFS(AND(Q19=1,COUNT($E$7:G19)&gt;hcpng),F19+D19,$A$7=1," ")</f>
        <v>195</v>
      </c>
      <c r="Y19" cm="1">
        <f t="array" ref="Y19">_xlfn.IFS(AND(Q19=1,COUNT($E$7:G19)&gt;hcpng),G19+D19,$A$7=1," ")</f>
        <v>222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185</v>
      </c>
      <c r="D20" s="15" cm="1">
        <f t="array" ref="D20">_xlfn.IFS(Q20&lt;&gt;1,"",Q20=1,TRUNC((HCPB-C20)*HCPPC))</f>
        <v>40</v>
      </c>
      <c r="E20" s="13">
        <v>169</v>
      </c>
      <c r="F20" s="13">
        <v>143</v>
      </c>
      <c r="G20" s="13">
        <v>172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484</v>
      </c>
      <c r="J20">
        <f t="shared" si="2"/>
        <v>161</v>
      </c>
      <c r="K20" cm="1">
        <f t="array" ref="K20">_xlfn.IFS(Q20&lt;&gt;1,"",Q20=1,I20+(3*D20))</f>
        <v>604</v>
      </c>
      <c r="L20" cm="1">
        <f t="array" ref="L20">_xlfn.IFS(Q20&lt;&gt;1,"",COUNT($E$7:G20)&lt;=hcpng,"",COUNT($E$7:G20)&gt;=hcpng,K20)</f>
        <v>604</v>
      </c>
      <c r="M20" cm="1">
        <f t="array" ref="M20">_xlfn.IFS(Q20=1,SUM($E$7:G20),Q20&lt;&gt;1,"")</f>
        <v>7710</v>
      </c>
      <c r="N20" cm="1">
        <f t="array" ref="N20">_xlfn.IFS(Q20=1,COUNT($E$7:G20),Q20&lt;&gt;1,"")</f>
        <v>42</v>
      </c>
      <c r="O20">
        <f>IF(Q20=1,ROUND(AVERAGE($E$7:G20),2),"")</f>
        <v>183.57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209</v>
      </c>
      <c r="X20" cm="1">
        <f t="array" ref="X20">_xlfn.IFS(AND(Q20=1,COUNT($E$7:G20)&gt;hcpng),F20+D20,$A$7=1," ")</f>
        <v>183</v>
      </c>
      <c r="Y20" cm="1">
        <f t="array" ref="Y20">_xlfn.IFS(AND(Q20=1,COUNT($E$7:G20)&gt;hcpng),G20+D20,$A$7=1," ")</f>
        <v>212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183</v>
      </c>
      <c r="D21" s="15" cm="1">
        <f t="array" ref="D21">_xlfn.IFS(Q21&lt;&gt;1,"",Q21=1,TRUNC((HCPB-C21)*HCPPC))</f>
        <v>42</v>
      </c>
      <c r="E21" s="13">
        <v>196</v>
      </c>
      <c r="F21" s="13">
        <v>220</v>
      </c>
      <c r="G21" s="13">
        <v>193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>#</v>
      </c>
      <c r="I21">
        <f t="shared" si="1"/>
        <v>609</v>
      </c>
      <c r="J21">
        <f t="shared" si="2"/>
        <v>203</v>
      </c>
      <c r="K21" cm="1">
        <f t="array" ref="K21">_xlfn.IFS(Q21&lt;&gt;1,"",Q21=1,I21+(3*D21))</f>
        <v>735</v>
      </c>
      <c r="L21" cm="1">
        <f t="array" ref="L21">_xlfn.IFS(Q21&lt;&gt;1,"",COUNT($E$7:G21)&lt;=hcpng,"",COUNT($E$7:G21)&gt;=hcpng,K21)</f>
        <v>735</v>
      </c>
      <c r="M21" cm="1">
        <f t="array" ref="M21">_xlfn.IFS(Q21=1,SUM($E$7:G21),Q21&lt;&gt;1,"")</f>
        <v>8319</v>
      </c>
      <c r="N21" cm="1">
        <f t="array" ref="N21">_xlfn.IFS(Q21=1,COUNT($E$7:G21),Q21&lt;&gt;1,"")</f>
        <v>45</v>
      </c>
      <c r="O21">
        <f>IF(Q21=1,ROUND(AVERAGE($E$7:G21),2),"")</f>
        <v>184.87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238</v>
      </c>
      <c r="X21" cm="1">
        <f t="array" ref="X21">_xlfn.IFS(AND(Q21=1,COUNT($E$7:G21)&gt;hcpng),F21+D21,$A$7=1," ")</f>
        <v>262</v>
      </c>
      <c r="Y21" cm="1">
        <f t="array" ref="Y21">_xlfn.IFS(AND(Q21=1,COUNT($E$7:G21)&gt;hcpng),G21+D21,$A$7=1," ")</f>
        <v>235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184</v>
      </c>
      <c r="D22" s="15" cm="1">
        <f t="array" ref="D22">_xlfn.IFS(Q22&lt;&gt;1,"",Q22=1,TRUNC((HCPB-C22)*HCPPC))</f>
        <v>41</v>
      </c>
      <c r="E22" s="13">
        <v>196</v>
      </c>
      <c r="F22" s="13">
        <v>171</v>
      </c>
      <c r="G22" s="13">
        <v>137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504</v>
      </c>
      <c r="J22">
        <f t="shared" si="2"/>
        <v>168</v>
      </c>
      <c r="K22" cm="1">
        <f t="array" ref="K22">_xlfn.IFS(Q22&lt;&gt;1,"",Q22=1,I22+(3*D22))</f>
        <v>627</v>
      </c>
      <c r="L22" cm="1">
        <f t="array" ref="L22">_xlfn.IFS(Q22&lt;&gt;1,"",COUNT($E$7:G22)&lt;=hcpng,"",COUNT($E$7:G22)&gt;=hcpng,K22)</f>
        <v>627</v>
      </c>
      <c r="M22" cm="1">
        <f t="array" ref="M22">_xlfn.IFS(Q22=1,SUM($E$7:G22),Q22&lt;&gt;1,"")</f>
        <v>8823</v>
      </c>
      <c r="N22" cm="1">
        <f t="array" ref="N22">_xlfn.IFS(Q22=1,COUNT($E$7:G22),Q22&lt;&gt;1,"")</f>
        <v>48</v>
      </c>
      <c r="O22">
        <f>IF(Q22=1,ROUND(AVERAGE($E$7:G22),2),"")</f>
        <v>183.81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237</v>
      </c>
      <c r="X22" cm="1">
        <f t="array" ref="X22">_xlfn.IFS(AND(Q22=1,COUNT($E$7:G22)&gt;hcpng),F22+D22,$A$7=1," ")</f>
        <v>212</v>
      </c>
      <c r="Y22" cm="1">
        <f t="array" ref="Y22">_xlfn.IFS(AND(Q22=1,COUNT($E$7:G22)&gt;hcpng),G22+D22,$A$7=1," ")</f>
        <v>178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183</v>
      </c>
      <c r="D23" s="15" cm="1">
        <f t="array" ref="D23">_xlfn.IFS(Q23&lt;&gt;1,"",Q23=1,TRUNC((HCPB-C23)*HCPPC))</f>
        <v>42</v>
      </c>
      <c r="E23" s="13">
        <v>174</v>
      </c>
      <c r="F23" s="13">
        <v>221</v>
      </c>
      <c r="G23" s="13">
        <v>201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596</v>
      </c>
      <c r="J23">
        <f t="shared" si="2"/>
        <v>198</v>
      </c>
      <c r="K23" cm="1">
        <f t="array" ref="K23">_xlfn.IFS(Q23&lt;&gt;1,"",Q23=1,I23+(3*D23))</f>
        <v>722</v>
      </c>
      <c r="L23" cm="1">
        <f t="array" ref="L23">_xlfn.IFS(Q23&lt;&gt;1,"",COUNT($E$7:G23)&lt;=hcpng,"",COUNT($E$7:G23)&gt;=hcpng,K23)</f>
        <v>722</v>
      </c>
      <c r="M23" cm="1">
        <f t="array" ref="M23">_xlfn.IFS(Q23=1,SUM($E$7:G23),Q23&lt;&gt;1,"")</f>
        <v>9419</v>
      </c>
      <c r="N23" cm="1">
        <f t="array" ref="N23">_xlfn.IFS(Q23=1,COUNT($E$7:G23),Q23&lt;&gt;1,"")</f>
        <v>51</v>
      </c>
      <c r="O23">
        <f>IF(Q23=1,ROUND(AVERAGE($E$7:G23),2),"")</f>
        <v>184.69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216</v>
      </c>
      <c r="X23" cm="1">
        <f t="array" ref="X23">_xlfn.IFS(AND(Q23=1,COUNT($E$7:G23)&gt;hcpng),F23+D23,$A$7=1," ")</f>
        <v>263</v>
      </c>
      <c r="Y23" cm="1">
        <f t="array" ref="Y23">_xlfn.IFS(AND(Q23=1,COUNT($E$7:G23)&gt;hcpng),G23+D23,$A$7=1," ")</f>
        <v>243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184</v>
      </c>
      <c r="D24" s="15" cm="1">
        <f t="array" ref="D24">_xlfn.IFS(Q24&lt;&gt;1,"",Q24=1,TRUNC((HCPB-C24)*HCPPC))</f>
        <v>41</v>
      </c>
      <c r="E24" s="13">
        <v>160</v>
      </c>
      <c r="F24" s="13">
        <v>184</v>
      </c>
      <c r="G24" s="13">
        <v>162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506</v>
      </c>
      <c r="J24">
        <f t="shared" si="2"/>
        <v>168</v>
      </c>
      <c r="K24" cm="1">
        <f t="array" ref="K24">_xlfn.IFS(Q24&lt;&gt;1,"",Q24=1,I24+(3*D24))</f>
        <v>629</v>
      </c>
      <c r="L24" cm="1">
        <f t="array" ref="L24">_xlfn.IFS(Q24&lt;&gt;1,"",COUNT($E$7:G24)&lt;=hcpng,"",COUNT($E$7:G24)&gt;=hcpng,K24)</f>
        <v>629</v>
      </c>
      <c r="M24" cm="1">
        <f t="array" ref="M24">_xlfn.IFS(Q24=1,SUM($E$7:G24),Q24&lt;&gt;1,"")</f>
        <v>9925</v>
      </c>
      <c r="N24" cm="1">
        <f t="array" ref="N24">_xlfn.IFS(Q24=1,COUNT($E$7:G24),Q24&lt;&gt;1,"")</f>
        <v>54</v>
      </c>
      <c r="O24">
        <f>IF(Q24=1,ROUND(AVERAGE($E$7:G24),2),"")</f>
        <v>183.8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201</v>
      </c>
      <c r="X24" cm="1">
        <f t="array" ref="X24">_xlfn.IFS(AND(Q24=1,COUNT($E$7:G24)&gt;hcpng),F24+D24,$A$7=1," ")</f>
        <v>225</v>
      </c>
      <c r="Y24" cm="1">
        <f t="array" ref="Y24">_xlfn.IFS(AND(Q24=1,COUNT($E$7:G24)&gt;hcpng),G24+D24,$A$7=1," ")</f>
        <v>203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183</v>
      </c>
      <c r="D25" s="15" cm="1">
        <f t="array" ref="D25">_xlfn.IFS(Q25&lt;&gt;1,"",Q25=1,TRUNC((HCPB-C25)*HCPPC))</f>
        <v>42</v>
      </c>
      <c r="E25" s="13">
        <v>152</v>
      </c>
      <c r="F25" s="13">
        <v>158</v>
      </c>
      <c r="G25" s="13">
        <v>163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473</v>
      </c>
      <c r="J25">
        <f t="shared" si="2"/>
        <v>157</v>
      </c>
      <c r="K25" cm="1">
        <f t="array" ref="K25">_xlfn.IFS(Q25&lt;&gt;1,"",Q25=1,I25+(3*D25))</f>
        <v>599</v>
      </c>
      <c r="L25" cm="1">
        <f t="array" ref="L25">_xlfn.IFS(Q25&lt;&gt;1,"",COUNT($E$7:G25)&lt;=hcpng,"",COUNT($E$7:G25)&gt;=hcpng,K25)</f>
        <v>599</v>
      </c>
      <c r="M25" cm="1">
        <f t="array" ref="M25">_xlfn.IFS(Q25=1,SUM($E$7:G25),Q25&lt;&gt;1,"")</f>
        <v>10398</v>
      </c>
      <c r="N25" cm="1">
        <f t="array" ref="N25">_xlfn.IFS(Q25=1,COUNT($E$7:G25),Q25&lt;&gt;1,"")</f>
        <v>57</v>
      </c>
      <c r="O25">
        <f>IF(Q25=1,ROUND(AVERAGE($E$7:G25),2),"")</f>
        <v>182.42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194</v>
      </c>
      <c r="X25" cm="1">
        <f t="array" ref="X25">_xlfn.IFS(AND(Q25=1,COUNT($E$7:G25)&gt;hcpng),F25+D25,$A$7=1," ")</f>
        <v>200</v>
      </c>
      <c r="Y25" cm="1">
        <f t="array" ref="Y25">_xlfn.IFS(AND(Q25=1,COUNT($E$7:G25)&gt;hcpng),G25+D25,$A$7=1," ")</f>
        <v>205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182</v>
      </c>
      <c r="D26" s="15" cm="1">
        <f t="array" ref="D26">_xlfn.IFS(Q26&lt;&gt;1,"",Q26=1,TRUNC((HCPB-C26)*HCPPC))</f>
        <v>43</v>
      </c>
      <c r="E26" s="13">
        <v>223</v>
      </c>
      <c r="F26" s="13">
        <v>212</v>
      </c>
      <c r="G26" s="13">
        <v>200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>#</v>
      </c>
      <c r="I26">
        <f t="shared" si="1"/>
        <v>635</v>
      </c>
      <c r="J26">
        <f t="shared" si="2"/>
        <v>211</v>
      </c>
      <c r="K26" cm="1">
        <f t="array" ref="K26">_xlfn.IFS(Q26&lt;&gt;1,"",Q26=1,I26+(3*D26))</f>
        <v>764</v>
      </c>
      <c r="L26" cm="1">
        <f t="array" ref="L26">_xlfn.IFS(Q26&lt;&gt;1,"",COUNT($E$7:G26)&lt;=hcpng,"",COUNT($E$7:G26)&gt;=hcpng,K26)</f>
        <v>764</v>
      </c>
      <c r="M26" cm="1">
        <f t="array" ref="M26">_xlfn.IFS(Q26=1,SUM($E$7:G26),Q26&lt;&gt;1,"")</f>
        <v>11033</v>
      </c>
      <c r="N26" cm="1">
        <f t="array" ref="N26">_xlfn.IFS(Q26=1,COUNT($E$7:G26),Q26&lt;&gt;1,"")</f>
        <v>60</v>
      </c>
      <c r="O26">
        <f>IF(Q26=1,ROUND(AVERAGE($E$7:G26),2),"")</f>
        <v>183.88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266</v>
      </c>
      <c r="X26" cm="1">
        <f t="array" ref="X26">_xlfn.IFS(AND(Q26=1,COUNT($E$7:G26)&gt;hcpng),F26+D26,$A$7=1," ")</f>
        <v>255</v>
      </c>
      <c r="Y26" cm="1">
        <f t="array" ref="Y26">_xlfn.IFS(AND(Q26=1,COUNT($E$7:G26)&gt;hcpng),G26+D26,$A$7=1," ")</f>
        <v>243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183</v>
      </c>
      <c r="D27" s="15" cm="1">
        <f t="array" ref="D27">_xlfn.IFS(Q27&lt;&gt;1,"",Q27=1,TRUNC((HCPB-C27)*HCPPC))</f>
        <v>42</v>
      </c>
      <c r="E27" s="13">
        <v>209</v>
      </c>
      <c r="F27" s="13">
        <v>145</v>
      </c>
      <c r="G27" s="13">
        <v>190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544</v>
      </c>
      <c r="J27">
        <f t="shared" si="2"/>
        <v>181</v>
      </c>
      <c r="K27" cm="1">
        <f t="array" ref="K27">_xlfn.IFS(Q27&lt;&gt;1,"",Q27=1,I27+(3*D27))</f>
        <v>670</v>
      </c>
      <c r="L27" cm="1">
        <f t="array" ref="L27">_xlfn.IFS(Q27&lt;&gt;1,"",COUNT($E$7:G27)&lt;=hcpng,"",COUNT($E$7:G27)&gt;=hcpng,K27)</f>
        <v>670</v>
      </c>
      <c r="M27" cm="1">
        <f t="array" ref="M27">_xlfn.IFS(Q27=1,SUM($E$7:G27),Q27&lt;&gt;1,"")</f>
        <v>11577</v>
      </c>
      <c r="N27" cm="1">
        <f t="array" ref="N27">_xlfn.IFS(Q27=1,COUNT($E$7:G27),Q27&lt;&gt;1,"")</f>
        <v>63</v>
      </c>
      <c r="O27">
        <f>IF(Q27=1,ROUND(AVERAGE($E$7:G27),2),"")</f>
        <v>183.76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251</v>
      </c>
      <c r="X27" cm="1">
        <f t="array" ref="X27">_xlfn.IFS(AND(Q27=1,COUNT($E$7:G27)&gt;hcpng),F27+D27,$A$7=1," ")</f>
        <v>187</v>
      </c>
      <c r="Y27" cm="1">
        <f t="array" ref="Y27">_xlfn.IFS(AND(Q27=1,COUNT($E$7:G27)&gt;hcpng),G27+D27,$A$7=1," ")</f>
        <v>232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183</v>
      </c>
      <c r="D28" s="15" cm="1">
        <f t="array" ref="D28">_xlfn.IFS(Q28&lt;&gt;1,"",Q28=1,TRUNC((HCPB-C28)*HCPPC))</f>
        <v>42</v>
      </c>
      <c r="E28" s="13">
        <v>226</v>
      </c>
      <c r="F28" s="13">
        <v>156</v>
      </c>
      <c r="G28" s="13">
        <v>192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574</v>
      </c>
      <c r="J28">
        <f t="shared" si="2"/>
        <v>191</v>
      </c>
      <c r="K28" cm="1">
        <f t="array" ref="K28">_xlfn.IFS(Q28&lt;&gt;1,"",Q28=1,I28+(3*D28))</f>
        <v>700</v>
      </c>
      <c r="L28" cm="1">
        <f t="array" ref="L28">_xlfn.IFS(Q28&lt;&gt;1,"",COUNT($E$7:G28)&lt;=hcpng,"",COUNT($E$7:G28)&gt;=hcpng,K28)</f>
        <v>700</v>
      </c>
      <c r="M28" cm="1">
        <f t="array" ref="M28">_xlfn.IFS(Q28=1,SUM($E$7:G28),Q28&lt;&gt;1,"")</f>
        <v>12151</v>
      </c>
      <c r="N28" cm="1">
        <f t="array" ref="N28">_xlfn.IFS(Q28=1,COUNT($E$7:G28),Q28&lt;&gt;1,"")</f>
        <v>66</v>
      </c>
      <c r="O28">
        <f>IF(Q28=1,ROUND(AVERAGE($E$7:G28),2),"")</f>
        <v>184.11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268</v>
      </c>
      <c r="X28" cm="1">
        <f t="array" ref="X28">_xlfn.IFS(AND(Q28=1,COUNT($E$7:G28)&gt;hcpng),F28+D28,$A$7=1," ")</f>
        <v>198</v>
      </c>
      <c r="Y28" cm="1">
        <f t="array" ref="Y28">_xlfn.IFS(AND(Q28=1,COUNT($E$7:G28)&gt;hcpng),G28+D28,$A$7=1," ")</f>
        <v>234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184</v>
      </c>
      <c r="D29" s="15" cm="1">
        <f t="array" ref="D29">_xlfn.IFS(Q29&lt;&gt;1,"",Q29=1,TRUNC((HCPB-C29)*HCPPC))</f>
        <v>41</v>
      </c>
      <c r="E29" s="13">
        <v>179</v>
      </c>
      <c r="F29" s="13">
        <v>126</v>
      </c>
      <c r="G29" s="13">
        <v>160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465</v>
      </c>
      <c r="J29">
        <f t="shared" si="2"/>
        <v>155</v>
      </c>
      <c r="K29" cm="1">
        <f t="array" ref="K29">_xlfn.IFS(Q29&lt;&gt;1,"",Q29=1,I29+(3*D29))</f>
        <v>588</v>
      </c>
      <c r="L29" cm="1">
        <f t="array" ref="L29">_xlfn.IFS(Q29&lt;&gt;1,"",COUNT($E$7:G29)&lt;=hcpng,"",COUNT($E$7:G29)&gt;=hcpng,K29)</f>
        <v>588</v>
      </c>
      <c r="M29" cm="1">
        <f t="array" ref="M29">_xlfn.IFS(Q29=1,SUM($E$7:G29),Q29&lt;&gt;1,"")</f>
        <v>12616</v>
      </c>
      <c r="N29" cm="1">
        <f t="array" ref="N29">_xlfn.IFS(Q29=1,COUNT($E$7:G29),Q29&lt;&gt;1,"")</f>
        <v>69</v>
      </c>
      <c r="O29">
        <f>IF(Q29=1,ROUND(AVERAGE($E$7:G29),2),"")</f>
        <v>182.84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220</v>
      </c>
      <c r="X29" cm="1">
        <f t="array" ref="X29">_xlfn.IFS(AND(Q29=1,COUNT($E$7:G29)&gt;hcpng),F29+D29,$A$7=1," ")</f>
        <v>167</v>
      </c>
      <c r="Y29" cm="1">
        <f t="array" ref="Y29">_xlfn.IFS(AND(Q29=1,COUNT($E$7:G29)&gt;hcpng),G29+D29,$A$7=1," ")</f>
        <v>201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182</v>
      </c>
      <c r="D30" s="15" cm="1">
        <f t="array" ref="D30">_xlfn.IFS(Q30&lt;&gt;1,"",Q30=1,TRUNC((HCPB-C30)*HCPPC))</f>
        <v>43</v>
      </c>
      <c r="E30" s="13">
        <v>147</v>
      </c>
      <c r="F30" s="13">
        <v>225</v>
      </c>
      <c r="G30" s="13">
        <v>212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584</v>
      </c>
      <c r="J30">
        <f t="shared" si="2"/>
        <v>194</v>
      </c>
      <c r="K30" cm="1">
        <f t="array" ref="K30">_xlfn.IFS(Q30&lt;&gt;1,"",Q30=1,I30+(3*D30))</f>
        <v>713</v>
      </c>
      <c r="L30" cm="1">
        <f t="array" ref="L30">_xlfn.IFS(Q30&lt;&gt;1,"",COUNT($E$7:G30)&lt;=hcpng,"",COUNT($E$7:G30)&gt;=hcpng,K30)</f>
        <v>713</v>
      </c>
      <c r="M30" cm="1">
        <f t="array" ref="M30">_xlfn.IFS(Q30=1,SUM($E$7:G30),Q30&lt;&gt;1,"")</f>
        <v>13200</v>
      </c>
      <c r="N30" cm="1">
        <f t="array" ref="N30">_xlfn.IFS(Q30=1,COUNT($E$7:G30),Q30&lt;&gt;1,"")</f>
        <v>72</v>
      </c>
      <c r="O30">
        <f>IF(Q30=1,ROUND(AVERAGE($E$7:G30),2),"")</f>
        <v>183.33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190</v>
      </c>
      <c r="X30" cm="1">
        <f t="array" ref="X30">_xlfn.IFS(AND(Q30=1,COUNT($E$7:G30)&gt;hcpng),F30+D30,$A$7=1," ")</f>
        <v>268</v>
      </c>
      <c r="Y30" cm="1">
        <f t="array" ref="Y30">_xlfn.IFS(AND(Q30=1,COUNT($E$7:G30)&gt;hcpng),G30+D30,$A$7=1," ")</f>
        <v>255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183</v>
      </c>
      <c r="D31" s="15" cm="1">
        <f t="array" ref="D31">_xlfn.IFS(Q31&lt;&gt;1,"",Q31=1,TRUNC((HCPB-C31)*HCPPC))</f>
        <v>42</v>
      </c>
      <c r="E31" s="13">
        <v>168</v>
      </c>
      <c r="F31" s="13">
        <v>153</v>
      </c>
      <c r="G31" s="13">
        <v>211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532</v>
      </c>
      <c r="J31">
        <f t="shared" si="2"/>
        <v>177</v>
      </c>
      <c r="K31" cm="1">
        <f t="array" ref="K31">_xlfn.IFS(Q31&lt;&gt;1,"",Q31=1,I31+(3*D31))</f>
        <v>658</v>
      </c>
      <c r="L31" cm="1">
        <f t="array" ref="L31">_xlfn.IFS(Q31&lt;&gt;1,"",COUNT($E$7:G31)&lt;=hcpng,"",COUNT($E$7:G31)&gt;=hcpng,K31)</f>
        <v>658</v>
      </c>
      <c r="M31" cm="1">
        <f t="array" ref="M31">_xlfn.IFS(Q31=1,SUM($E$7:G31),Q31&lt;&gt;1,"")</f>
        <v>13732</v>
      </c>
      <c r="N31" cm="1">
        <f t="array" ref="N31">_xlfn.IFS(Q31=1,COUNT($E$7:G31),Q31&lt;&gt;1,"")</f>
        <v>75</v>
      </c>
      <c r="O31">
        <f>IF(Q31=1,ROUND(AVERAGE($E$7:G31),2),"")</f>
        <v>183.09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210</v>
      </c>
      <c r="X31" cm="1">
        <f t="array" ref="X31">_xlfn.IFS(AND(Q31=1,COUNT($E$7:G31)&gt;hcpng),F31+D31,$A$7=1," ")</f>
        <v>195</v>
      </c>
      <c r="Y31" cm="1">
        <f t="array" ref="Y31">_xlfn.IFS(AND(Q31=1,COUNT($E$7:G31)&gt;hcpng),G31+D31,$A$7=1," ")</f>
        <v>253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183</v>
      </c>
      <c r="D32" s="15" cm="1">
        <f t="array" ref="D32">_xlfn.IFS(Q32&lt;&gt;1,"",Q32=1,TRUNC((HCPB-C32)*HCPPC))</f>
        <v>42</v>
      </c>
      <c r="E32" s="13">
        <v>168</v>
      </c>
      <c r="F32" s="13">
        <v>189</v>
      </c>
      <c r="G32" s="13">
        <v>176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533</v>
      </c>
      <c r="J32">
        <f t="shared" si="2"/>
        <v>177</v>
      </c>
      <c r="K32" cm="1">
        <f t="array" ref="K32">_xlfn.IFS(Q32&lt;&gt;1,"",Q32=1,I32+(3*D32))</f>
        <v>659</v>
      </c>
      <c r="L32" cm="1">
        <f t="array" ref="L32">_xlfn.IFS(Q32&lt;&gt;1,"",COUNT($E$7:G32)&lt;=hcpng,"",COUNT($E$7:G32)&gt;=hcpng,K32)</f>
        <v>659</v>
      </c>
      <c r="M32" cm="1">
        <f t="array" ref="M32">_xlfn.IFS(Q32=1,SUM($E$7:G32),Q32&lt;&gt;1,"")</f>
        <v>14265</v>
      </c>
      <c r="N32" cm="1">
        <f t="array" ref="N32">_xlfn.IFS(Q32=1,COUNT($E$7:G32),Q32&lt;&gt;1,"")</f>
        <v>78</v>
      </c>
      <c r="O32">
        <f>IF(Q32=1,ROUND(AVERAGE($E$7:G32),2),"")</f>
        <v>182.88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210</v>
      </c>
      <c r="X32" cm="1">
        <f t="array" ref="X32">_xlfn.IFS(AND(Q32=1,COUNT($E$7:G32)&gt;hcpng),F32+D32,$A$7=1," ")</f>
        <v>231</v>
      </c>
      <c r="Y32" cm="1">
        <f t="array" ref="Y32">_xlfn.IFS(AND(Q32=1,COUNT($E$7:G32)&gt;hcpng),G32+D32,$A$7=1," ")</f>
        <v>218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182</v>
      </c>
      <c r="D33" s="15" cm="1">
        <f t="array" ref="D33">_xlfn.IFS(Q33&lt;&gt;1,"",Q33=1,TRUNC((HCPB-C33)*HCPPC))</f>
        <v>43</v>
      </c>
      <c r="E33" s="13">
        <v>180</v>
      </c>
      <c r="F33" s="13">
        <v>159</v>
      </c>
      <c r="G33" s="13">
        <v>108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447</v>
      </c>
      <c r="J33">
        <f t="shared" si="2"/>
        <v>149</v>
      </c>
      <c r="K33" cm="1">
        <f t="array" ref="K33">_xlfn.IFS(Q33&lt;&gt;1,"",Q33=1,I33+(3*D33))</f>
        <v>576</v>
      </c>
      <c r="L33" cm="1">
        <f t="array" ref="L33">_xlfn.IFS(Q33&lt;&gt;1,"",COUNT($E$7:G33)&lt;=hcpng,"",COUNT($E$7:G33)&gt;=hcpng,K33)</f>
        <v>576</v>
      </c>
      <c r="M33" cm="1">
        <f t="array" ref="M33">_xlfn.IFS(Q33=1,SUM($E$7:G33),Q33&lt;&gt;1,"")</f>
        <v>14712</v>
      </c>
      <c r="N33" cm="1">
        <f t="array" ref="N33">_xlfn.IFS(Q33=1,COUNT($E$7:G33),Q33&lt;&gt;1,"")</f>
        <v>81</v>
      </c>
      <c r="O33">
        <f>IF(Q33=1,ROUND(AVERAGE($E$7:G33),2),"")</f>
        <v>181.63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223</v>
      </c>
      <c r="X33" cm="1">
        <f t="array" ref="X33">_xlfn.IFS(AND(Q33=1,COUNT($E$7:G33)&gt;hcpng),F33+D33,$A$7=1," ")</f>
        <v>202</v>
      </c>
      <c r="Y33" cm="1">
        <f t="array" ref="Y33">_xlfn.IFS(AND(Q33=1,COUNT($E$7:G33)&gt;hcpng),G33+D33,$A$7=1," ")</f>
        <v>151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181</v>
      </c>
      <c r="D34" s="15" cm="1">
        <f t="array" ref="D34">_xlfn.IFS(Q34&lt;&gt;1,"",Q34=1,TRUNC((HCPB-C34)*HCPPC))</f>
        <v>44</v>
      </c>
      <c r="E34" s="13">
        <v>154</v>
      </c>
      <c r="F34" s="13">
        <v>171</v>
      </c>
      <c r="G34" s="13">
        <v>200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525</v>
      </c>
      <c r="J34">
        <f t="shared" si="2"/>
        <v>175</v>
      </c>
      <c r="K34" cm="1">
        <f t="array" ref="K34">_xlfn.IFS(Q34&lt;&gt;1,"",Q34=1,I34+(3*D34))</f>
        <v>657</v>
      </c>
      <c r="L34" cm="1">
        <f t="array" ref="L34">_xlfn.IFS(Q34&lt;&gt;1,"",COUNT($E$7:G34)&lt;=hcpng,"",COUNT($E$7:G34)&gt;=hcpng,K34)</f>
        <v>657</v>
      </c>
      <c r="M34" cm="1">
        <f t="array" ref="M34">_xlfn.IFS(Q34=1,SUM($E$7:G34),Q34&lt;&gt;1,"")</f>
        <v>15237</v>
      </c>
      <c r="N34" cm="1">
        <f t="array" ref="N34">_xlfn.IFS(Q34=1,COUNT($E$7:G34),Q34&lt;&gt;1,"")</f>
        <v>84</v>
      </c>
      <c r="O34">
        <f>IF(Q34=1,ROUND(AVERAGE($E$7:G34),2),"")</f>
        <v>181.39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198</v>
      </c>
      <c r="X34" cm="1">
        <f t="array" ref="X34">_xlfn.IFS(AND(Q34=1,COUNT($E$7:G34)&gt;hcpng),F34+D34,$A$7=1," ")</f>
        <v>215</v>
      </c>
      <c r="Y34" cm="1">
        <f t="array" ref="Y34">_xlfn.IFS(AND(Q34=1,COUNT($E$7:G34)&gt;hcpng),G34+D34,$A$7=1," ")</f>
        <v>244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5" t="str" cm="1">
        <f t="array" ref="D35">_xlfn.IFS(Q35&lt;&gt;1,"",Q35=1,TRUNC((HCPB-C35)*HCPPC))</f>
        <v/>
      </c>
      <c r="E35" s="13"/>
      <c r="F35" s="13"/>
      <c r="G35" s="13"/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1"/>
        <v/>
      </c>
      <c r="J35" t="str">
        <f t="shared" si="2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7"/>
        <v/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6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181</v>
      </c>
      <c r="D36" s="15" cm="1">
        <f t="array" ref="D36">_xlfn.IFS(Q36&lt;&gt;1,"",Q36=1,TRUNC((HCPB-C36)*HCPPC))</f>
        <v>44</v>
      </c>
      <c r="E36" s="13">
        <v>147</v>
      </c>
      <c r="F36" s="13">
        <v>191</v>
      </c>
      <c r="G36" s="13">
        <v>202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540</v>
      </c>
      <c r="J36">
        <f t="shared" si="2"/>
        <v>180</v>
      </c>
      <c r="K36" cm="1">
        <f t="array" ref="K36">_xlfn.IFS(Q36&lt;&gt;1,"",Q36=1,I36+(3*D36))</f>
        <v>672</v>
      </c>
      <c r="L36" cm="1">
        <f t="array" ref="L36">_xlfn.IFS(Q36&lt;&gt;1,"",COUNT($E$7:G36)&lt;=hcpng,"",COUNT($E$7:G36)&gt;=hcpng,K36)</f>
        <v>672</v>
      </c>
      <c r="M36" cm="1">
        <f t="array" ref="M36">_xlfn.IFS(Q36=1,SUM($E$7:G36),Q36&lt;&gt;1,"")</f>
        <v>15777</v>
      </c>
      <c r="N36" cm="1">
        <f t="array" ref="N36">_xlfn.IFS(Q36=1,COUNT($E$7:G36),Q36&lt;&gt;1,"")</f>
        <v>87</v>
      </c>
      <c r="O36">
        <f>IF(Q36=1,ROUND(AVERAGE($E$7:G36),2),"")</f>
        <v>181.34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191</v>
      </c>
      <c r="X36" cm="1">
        <f t="array" ref="X36">_xlfn.IFS(AND(Q36=1,COUNT($E$7:G36)&gt;hcpng),F36+D36,$A$7=1," ")</f>
        <v>235</v>
      </c>
      <c r="Y36" cm="1">
        <f t="array" ref="Y36">_xlfn.IFS(AND(Q36=1,COUNT($E$7:G36)&gt;hcpng),G36+D36,$A$7=1," ")</f>
        <v>246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180.45</v>
      </c>
      <c r="F37" s="17">
        <f>IF(COUNT(F7:F36)&gt;=1,ROUND(SUM(F7:F36)/COUNT(F7:F36),2),"")</f>
        <v>177.17</v>
      </c>
      <c r="G37" s="17">
        <f>IF(COUNT(G7:G36)&gt;=1,ROUND(SUM(G7:G36)/COUNT(G7:G36),2),"")</f>
        <v>186.41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>X</v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>X</v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>X</v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>X</v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>X</v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35" priority="2">
      <formula>MOD(ROW(),2)=0</formula>
    </cfRule>
  </conditionalFormatting>
  <conditionalFormatting sqref="E7:G36">
    <cfRule type="expression" dxfId="34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A04CB-14B3-49C7-9100-D7A76CB21060}">
  <sheetPr codeName="Sheet54"/>
  <dimension ref="A1:AB73"/>
  <sheetViews>
    <sheetView topLeftCell="A6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20</v>
      </c>
      <c r="AB2" t="s">
        <v>72</v>
      </c>
    </row>
    <row r="3" spans="1:28" ht="14.45" customHeight="1" x14ac:dyDescent="0.25">
      <c r="A3" s="6" t="s">
        <v>7</v>
      </c>
      <c r="B3" s="22" t="s">
        <v>146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486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203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286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140</v>
      </c>
      <c r="D7" s="15" cm="1">
        <f t="array" ref="D7">_xlfn.IFS(Q7&lt;&gt;1,"",Q7=1,TRUNC((HCPB-C7)*HCPPC))</f>
        <v>81</v>
      </c>
      <c r="E7" s="13">
        <v>143</v>
      </c>
      <c r="F7" s="13">
        <v>149</v>
      </c>
      <c r="G7" s="13">
        <v>128</v>
      </c>
      <c r="H7" s="16"/>
      <c r="I7">
        <f>IF(Q7=1,SUM(E7:G7),"")</f>
        <v>420</v>
      </c>
      <c r="J7">
        <f>IF(Q7=1,TRUNC(AVERAGE(E7:G7),0),"")</f>
        <v>140</v>
      </c>
      <c r="K7" cm="1">
        <f t="array" ref="K7">_xlfn.IFS(Q7&lt;&gt;1,"",Q7=1,I7+(3*D7))</f>
        <v>663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420</v>
      </c>
      <c r="N7" cm="1">
        <f t="array" ref="N7">_xlfn.IFS(Q7=1,COUNT($E$7:G7),Q7&lt;&gt;1,"")</f>
        <v>3</v>
      </c>
      <c r="O7">
        <f>IF(Q7=1,ROUND(AVERAGE($E$7:G7),2),"")</f>
        <v>140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140</v>
      </c>
      <c r="D8" s="15" cm="1">
        <f t="array" ref="D8">_xlfn.IFS(Q8&lt;&gt;1,"",Q8=1,TRUNC((HCPB-C8)*HCPPC))</f>
        <v>81</v>
      </c>
      <c r="E8" s="13">
        <v>139</v>
      </c>
      <c r="F8" s="13">
        <v>122</v>
      </c>
      <c r="G8" s="13">
        <v>129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390</v>
      </c>
      <c r="J8">
        <f t="shared" ref="J8:J36" si="2">IF(Q8=1,TRUNC(AVERAGE(E8:G8),0),"")</f>
        <v>130</v>
      </c>
      <c r="K8" cm="1">
        <f t="array" ref="K8">_xlfn.IFS(Q8&lt;&gt;1,"",Q8=1,I8+(3*D8))</f>
        <v>633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810</v>
      </c>
      <c r="N8" cm="1">
        <f t="array" ref="N8">_xlfn.IFS(Q8=1,COUNT($E$7:G8),Q8&lt;&gt;1,"")</f>
        <v>6</v>
      </c>
      <c r="O8">
        <f>IF(Q8=1,ROUND(AVERAGE($E$7:G8),2),"")</f>
        <v>135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135</v>
      </c>
      <c r="D9" s="15" cm="1">
        <f t="array" ref="D9">_xlfn.IFS(Q9&lt;&gt;1,"",Q9=1,TRUNC((HCPB-C9)*HCPPC))</f>
        <v>85</v>
      </c>
      <c r="E9" s="13">
        <v>137</v>
      </c>
      <c r="F9" s="13">
        <v>119</v>
      </c>
      <c r="G9" s="13">
        <v>128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384</v>
      </c>
      <c r="J9">
        <f t="shared" si="2"/>
        <v>128</v>
      </c>
      <c r="K9" cm="1">
        <f t="array" ref="K9">_xlfn.IFS(Q9&lt;&gt;1,"",Q9=1,I9+(3*D9))</f>
        <v>639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1194</v>
      </c>
      <c r="N9" cm="1">
        <f t="array" ref="N9">_xlfn.IFS(Q9=1,COUNT($E$7:G9),Q9&lt;&gt;1,"")</f>
        <v>9</v>
      </c>
      <c r="O9">
        <f>IF(Q9=1,ROUND(AVERAGE($E$7:G9),2),"")</f>
        <v>132.66999999999999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132</v>
      </c>
      <c r="D10" s="15" cm="1">
        <f t="array" ref="D10">_xlfn.IFS(Q10&lt;&gt;1,"",Q10=1,TRUNC((HCPB-C10)*HCPPC))</f>
        <v>88</v>
      </c>
      <c r="E10" s="13">
        <v>148</v>
      </c>
      <c r="F10" s="13">
        <v>142</v>
      </c>
      <c r="G10" s="13">
        <v>163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453</v>
      </c>
      <c r="J10">
        <f t="shared" si="2"/>
        <v>151</v>
      </c>
      <c r="K10" cm="1">
        <f t="array" ref="K10">_xlfn.IFS(Q10&lt;&gt;1,"",Q10=1,I10+(3*D10))</f>
        <v>717</v>
      </c>
      <c r="L10" cm="1">
        <f t="array" ref="L10">_xlfn.IFS(Q10&lt;&gt;1,"",COUNT($E$7:G10)&lt;=hcpng,"",COUNT($E$7:G10)&gt;=hcpng,K10)</f>
        <v>717</v>
      </c>
      <c r="M10" cm="1">
        <f t="array" ref="M10">_xlfn.IFS(Q10=1,SUM($E$7:G10),Q10&lt;&gt;1,"")</f>
        <v>1647</v>
      </c>
      <c r="N10" cm="1">
        <f t="array" ref="N10">_xlfn.IFS(Q10=1,COUNT($E$7:G10),Q10&lt;&gt;1,"")</f>
        <v>12</v>
      </c>
      <c r="O10">
        <f>IF(Q10=1,ROUND(AVERAGE($E$7:G10),2),"")</f>
        <v>137.25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236</v>
      </c>
      <c r="X10" cm="1">
        <f t="array" ref="X10">_xlfn.IFS(AND(Q10=1,COUNT($E$7:G10)&gt;hcpng),F10+D10,$A$7=1," ")</f>
        <v>230</v>
      </c>
      <c r="Y10" cm="1">
        <f t="array" ref="Y10">_xlfn.IFS(AND(Q10=1,COUNT($E$7:G10)&gt;hcpng),G10+D10,$A$7=1," ")</f>
        <v>251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137</v>
      </c>
      <c r="D11" s="15" cm="1">
        <f t="array" ref="D11">_xlfn.IFS(Q11&lt;&gt;1,"",Q11=1,TRUNC((HCPB-C11)*HCPPC))</f>
        <v>83</v>
      </c>
      <c r="E11" s="13">
        <v>110</v>
      </c>
      <c r="F11" s="13">
        <v>124</v>
      </c>
      <c r="G11" s="13">
        <v>111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345</v>
      </c>
      <c r="J11">
        <f t="shared" si="2"/>
        <v>115</v>
      </c>
      <c r="K11" cm="1">
        <f t="array" ref="K11">_xlfn.IFS(Q11&lt;&gt;1,"",Q11=1,I11+(3*D11))</f>
        <v>594</v>
      </c>
      <c r="L11" cm="1">
        <f t="array" ref="L11">_xlfn.IFS(Q11&lt;&gt;1,"",COUNT($E$7:G11)&lt;=hcpng,"",COUNT($E$7:G11)&gt;=hcpng,K11)</f>
        <v>594</v>
      </c>
      <c r="M11" cm="1">
        <f t="array" ref="M11">_xlfn.IFS(Q11=1,SUM($E$7:G11),Q11&lt;&gt;1,"")</f>
        <v>1992</v>
      </c>
      <c r="N11" cm="1">
        <f t="array" ref="N11">_xlfn.IFS(Q11=1,COUNT($E$7:G11),Q11&lt;&gt;1,"")</f>
        <v>15</v>
      </c>
      <c r="O11">
        <f>IF(Q11=1,ROUND(AVERAGE($E$7:G11),2),"")</f>
        <v>132.80000000000001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193</v>
      </c>
      <c r="X11" cm="1">
        <f t="array" ref="X11">_xlfn.IFS(AND(Q11=1,COUNT($E$7:G11)&gt;hcpng),F11+D11,$A$7=1," ")</f>
        <v>207</v>
      </c>
      <c r="Y11" cm="1">
        <f t="array" ref="Y11">_xlfn.IFS(AND(Q11=1,COUNT($E$7:G11)&gt;hcpng),G11+D11,$A$7=1," ")</f>
        <v>194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5" t="str" cm="1">
        <f t="array" ref="D12">_xlfn.IFS(Q12&lt;&gt;1,"",Q12=1,TRUNC((HCPB-C12)*HCPPC))</f>
        <v/>
      </c>
      <c r="E12" s="13"/>
      <c r="F12" s="13"/>
      <c r="G12" s="13"/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1"/>
        <v/>
      </c>
      <c r="J12" t="str">
        <f t="shared" si="2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7"/>
        <v/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0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132</v>
      </c>
      <c r="D13" s="15" cm="1">
        <f t="array" ref="D13">_xlfn.IFS(Q13&lt;&gt;1,"",Q13=1,TRUNC((HCPB-C13)*HCPPC))</f>
        <v>88</v>
      </c>
      <c r="E13" s="13">
        <v>126</v>
      </c>
      <c r="F13" s="13">
        <v>159</v>
      </c>
      <c r="G13" s="13">
        <v>140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425</v>
      </c>
      <c r="J13">
        <f t="shared" si="2"/>
        <v>141</v>
      </c>
      <c r="K13" cm="1">
        <f t="array" ref="K13">_xlfn.IFS(Q13&lt;&gt;1,"",Q13=1,I13+(3*D13))</f>
        <v>689</v>
      </c>
      <c r="L13" cm="1">
        <f t="array" ref="L13">_xlfn.IFS(Q13&lt;&gt;1,"",COUNT($E$7:G13)&lt;=hcpng,"",COUNT($E$7:G13)&gt;=hcpng,K13)</f>
        <v>689</v>
      </c>
      <c r="M13" cm="1">
        <f t="array" ref="M13">_xlfn.IFS(Q13=1,SUM($E$7:G13),Q13&lt;&gt;1,"")</f>
        <v>2417</v>
      </c>
      <c r="N13" cm="1">
        <f t="array" ref="N13">_xlfn.IFS(Q13=1,COUNT($E$7:G13),Q13&lt;&gt;1,"")</f>
        <v>18</v>
      </c>
      <c r="O13">
        <f>IF(Q13=1,ROUND(AVERAGE($E$7:G13),2),"")</f>
        <v>134.28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214</v>
      </c>
      <c r="X13" cm="1">
        <f t="array" ref="X13">_xlfn.IFS(AND(Q13=1,COUNT($E$7:G13)&gt;hcpng),F13+D13,$A$7=1," ")</f>
        <v>247</v>
      </c>
      <c r="Y13" cm="1">
        <f t="array" ref="Y13">_xlfn.IFS(AND(Q13=1,COUNT($E$7:G13)&gt;hcpng),G13+D13,$A$7=1," ")</f>
        <v>228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134</v>
      </c>
      <c r="D14" s="15" cm="1">
        <f t="array" ref="D14">_xlfn.IFS(Q14&lt;&gt;1,"",Q14=1,TRUNC((HCPB-C14)*HCPPC))</f>
        <v>86</v>
      </c>
      <c r="E14" s="13">
        <v>145</v>
      </c>
      <c r="F14" s="13">
        <v>167</v>
      </c>
      <c r="G14" s="13">
        <v>139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1"/>
        <v>451</v>
      </c>
      <c r="J14">
        <f t="shared" si="2"/>
        <v>150</v>
      </c>
      <c r="K14" cm="1">
        <f t="array" ref="K14">_xlfn.IFS(Q14&lt;&gt;1,"",Q14=1,I14+(3*D14))</f>
        <v>709</v>
      </c>
      <c r="L14" cm="1">
        <f t="array" ref="L14">_xlfn.IFS(Q14&lt;&gt;1,"",COUNT($E$7:G14)&lt;=hcpng,"",COUNT($E$7:G14)&gt;=hcpng,K14)</f>
        <v>709</v>
      </c>
      <c r="M14" cm="1">
        <f t="array" ref="M14">_xlfn.IFS(Q14=1,SUM($E$7:G14),Q14&lt;&gt;1,"")</f>
        <v>2868</v>
      </c>
      <c r="N14" cm="1">
        <f t="array" ref="N14">_xlfn.IFS(Q14=1,COUNT($E$7:G14),Q14&lt;&gt;1,"")</f>
        <v>21</v>
      </c>
      <c r="O14">
        <f>IF(Q14=1,ROUND(AVERAGE($E$7:G14),2),"")</f>
        <v>136.57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231</v>
      </c>
      <c r="X14" cm="1">
        <f t="array" ref="X14">_xlfn.IFS(AND(Q14=1,COUNT($E$7:G14)&gt;hcpng),F14+D14,$A$7=1," ")</f>
        <v>253</v>
      </c>
      <c r="Y14" cm="1">
        <f t="array" ref="Y14">_xlfn.IFS(AND(Q14=1,COUNT($E$7:G14)&gt;hcpng),G14+D14,$A$7=1," ")</f>
        <v>225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5" t="str" cm="1">
        <f t="array" ref="D15">_xlfn.IFS(Q15&lt;&gt;1,"",Q15=1,TRUNC((HCPB-C15)*HCPPC))</f>
        <v/>
      </c>
      <c r="E15" s="13"/>
      <c r="F15" s="13"/>
      <c r="G15" s="13"/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1"/>
        <v/>
      </c>
      <c r="J15" t="str">
        <f t="shared" si="2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7"/>
        <v/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6"/>
        <v>0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136</v>
      </c>
      <c r="D16" s="15" cm="1">
        <f t="array" ref="D16">_xlfn.IFS(Q16&lt;&gt;1,"",Q16=1,TRUNC((HCPB-C16)*HCPPC))</f>
        <v>84</v>
      </c>
      <c r="E16" s="13">
        <v>165</v>
      </c>
      <c r="F16" s="13">
        <v>136</v>
      </c>
      <c r="G16" s="13">
        <v>183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484</v>
      </c>
      <c r="J16">
        <f t="shared" si="2"/>
        <v>161</v>
      </c>
      <c r="K16" cm="1">
        <f t="array" ref="K16">_xlfn.IFS(Q16&lt;&gt;1,"",Q16=1,I16+(3*D16))</f>
        <v>736</v>
      </c>
      <c r="L16" cm="1">
        <f t="array" ref="L16">_xlfn.IFS(Q16&lt;&gt;1,"",COUNT($E$7:G16)&lt;=hcpng,"",COUNT($E$7:G16)&gt;=hcpng,K16)</f>
        <v>736</v>
      </c>
      <c r="M16" cm="1">
        <f t="array" ref="M16">_xlfn.IFS(Q16=1,SUM($E$7:G16),Q16&lt;&gt;1,"")</f>
        <v>3352</v>
      </c>
      <c r="N16" cm="1">
        <f t="array" ref="N16">_xlfn.IFS(Q16=1,COUNT($E$7:G16),Q16&lt;&gt;1,"")</f>
        <v>24</v>
      </c>
      <c r="O16">
        <f>IF(Q16=1,ROUND(AVERAGE($E$7:G16),2),"")</f>
        <v>139.66999999999999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>
        <f t="shared" si="5"/>
        <v>736</v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249</v>
      </c>
      <c r="X16" cm="1">
        <f t="array" ref="X16">_xlfn.IFS(AND(Q16=1,COUNT($E$7:G16)&gt;hcpng),F16+D16,$A$7=1," ")</f>
        <v>220</v>
      </c>
      <c r="Y16" cm="1">
        <f t="array" ref="Y16">_xlfn.IFS(AND(Q16=1,COUNT($E$7:G16)&gt;hcpng),G16+D16,$A$7=1," ")</f>
        <v>267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139</v>
      </c>
      <c r="D17" s="15" cm="1">
        <f t="array" ref="D17">_xlfn.IFS(Q17&lt;&gt;1,"",Q17=1,TRUNC((HCPB-C17)*HCPPC))</f>
        <v>81</v>
      </c>
      <c r="E17" s="13">
        <v>151</v>
      </c>
      <c r="F17" s="13">
        <v>104</v>
      </c>
      <c r="G17" s="13">
        <v>135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390</v>
      </c>
      <c r="J17">
        <f t="shared" si="2"/>
        <v>130</v>
      </c>
      <c r="K17" cm="1">
        <f t="array" ref="K17">_xlfn.IFS(Q17&lt;&gt;1,"",Q17=1,I17+(3*D17))</f>
        <v>633</v>
      </c>
      <c r="L17" cm="1">
        <f t="array" ref="L17">_xlfn.IFS(Q17&lt;&gt;1,"",COUNT($E$7:G17)&lt;=hcpng,"",COUNT($E$7:G17)&gt;=hcpng,K17)</f>
        <v>633</v>
      </c>
      <c r="M17" cm="1">
        <f t="array" ref="M17">_xlfn.IFS(Q17=1,SUM($E$7:G17),Q17&lt;&gt;1,"")</f>
        <v>3742</v>
      </c>
      <c r="N17" cm="1">
        <f t="array" ref="N17">_xlfn.IFS(Q17=1,COUNT($E$7:G17),Q17&lt;&gt;1,"")</f>
        <v>27</v>
      </c>
      <c r="O17">
        <f>IF(Q17=1,ROUND(AVERAGE($E$7:G17),2),"")</f>
        <v>138.59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232</v>
      </c>
      <c r="X17" cm="1">
        <f t="array" ref="X17">_xlfn.IFS(AND(Q17=1,COUNT($E$7:G17)&gt;hcpng),F17+D17,$A$7=1," ")</f>
        <v>185</v>
      </c>
      <c r="Y17" cm="1">
        <f t="array" ref="Y17">_xlfn.IFS(AND(Q17=1,COUNT($E$7:G17)&gt;hcpng),G17+D17,$A$7=1," ")</f>
        <v>216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138</v>
      </c>
      <c r="D18" s="15" cm="1">
        <f t="array" ref="D18">_xlfn.IFS(Q18&lt;&gt;1,"",Q18=1,TRUNC((HCPB-C18)*HCPPC))</f>
        <v>82</v>
      </c>
      <c r="E18" s="13">
        <v>136</v>
      </c>
      <c r="F18" s="13">
        <v>131</v>
      </c>
      <c r="G18" s="13">
        <v>119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386</v>
      </c>
      <c r="J18">
        <f t="shared" si="2"/>
        <v>128</v>
      </c>
      <c r="K18" cm="1">
        <f t="array" ref="K18">_xlfn.IFS(Q18&lt;&gt;1,"",Q18=1,I18+(3*D18))</f>
        <v>632</v>
      </c>
      <c r="L18" cm="1">
        <f t="array" ref="L18">_xlfn.IFS(Q18&lt;&gt;1,"",COUNT($E$7:G18)&lt;=hcpng,"",COUNT($E$7:G18)&gt;=hcpng,K18)</f>
        <v>632</v>
      </c>
      <c r="M18" cm="1">
        <f t="array" ref="M18">_xlfn.IFS(Q18=1,SUM($E$7:G18),Q18&lt;&gt;1,"")</f>
        <v>4128</v>
      </c>
      <c r="N18" cm="1">
        <f t="array" ref="N18">_xlfn.IFS(Q18=1,COUNT($E$7:G18),Q18&lt;&gt;1,"")</f>
        <v>30</v>
      </c>
      <c r="O18">
        <f>IF(Q18=1,ROUND(AVERAGE($E$7:G18),2),"")</f>
        <v>137.6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218</v>
      </c>
      <c r="X18" cm="1">
        <f t="array" ref="X18">_xlfn.IFS(AND(Q18=1,COUNT($E$7:G18)&gt;hcpng),F18+D18,$A$7=1," ")</f>
        <v>213</v>
      </c>
      <c r="Y18" cm="1">
        <f t="array" ref="Y18">_xlfn.IFS(AND(Q18=1,COUNT($E$7:G18)&gt;hcpng),G18+D18,$A$7=1," ")</f>
        <v>201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137</v>
      </c>
      <c r="D19" s="15" cm="1">
        <f t="array" ref="D19">_xlfn.IFS(Q19&lt;&gt;1,"",Q19=1,TRUNC((HCPB-C19)*HCPPC))</f>
        <v>83</v>
      </c>
      <c r="E19" s="13">
        <v>113</v>
      </c>
      <c r="F19" s="13">
        <v>156</v>
      </c>
      <c r="G19" s="13">
        <v>114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383</v>
      </c>
      <c r="J19">
        <f t="shared" si="2"/>
        <v>127</v>
      </c>
      <c r="K19" cm="1">
        <f t="array" ref="K19">_xlfn.IFS(Q19&lt;&gt;1,"",Q19=1,I19+(3*D19))</f>
        <v>632</v>
      </c>
      <c r="L19" cm="1">
        <f t="array" ref="L19">_xlfn.IFS(Q19&lt;&gt;1,"",COUNT($E$7:G19)&lt;=hcpng,"",COUNT($E$7:G19)&gt;=hcpng,K19)</f>
        <v>632</v>
      </c>
      <c r="M19" cm="1">
        <f t="array" ref="M19">_xlfn.IFS(Q19=1,SUM($E$7:G19),Q19&lt;&gt;1,"")</f>
        <v>4511</v>
      </c>
      <c r="N19" cm="1">
        <f t="array" ref="N19">_xlfn.IFS(Q19=1,COUNT($E$7:G19),Q19&lt;&gt;1,"")</f>
        <v>33</v>
      </c>
      <c r="O19">
        <f>IF(Q19=1,ROUND(AVERAGE($E$7:G19),2),"")</f>
        <v>136.69999999999999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196</v>
      </c>
      <c r="X19" cm="1">
        <f t="array" ref="X19">_xlfn.IFS(AND(Q19=1,COUNT($E$7:G19)&gt;hcpng),F19+D19,$A$7=1," ")</f>
        <v>239</v>
      </c>
      <c r="Y19" cm="1">
        <f t="array" ref="Y19">_xlfn.IFS(AND(Q19=1,COUNT($E$7:G19)&gt;hcpng),G19+D19,$A$7=1," ")</f>
        <v>197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136</v>
      </c>
      <c r="D20" s="15" cm="1">
        <f t="array" ref="D20">_xlfn.IFS(Q20&lt;&gt;1,"",Q20=1,TRUNC((HCPB-C20)*HCPPC))</f>
        <v>84</v>
      </c>
      <c r="E20" s="13">
        <v>126</v>
      </c>
      <c r="F20" s="13">
        <v>140</v>
      </c>
      <c r="G20" s="13">
        <v>150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416</v>
      </c>
      <c r="J20">
        <f t="shared" si="2"/>
        <v>138</v>
      </c>
      <c r="K20" cm="1">
        <f t="array" ref="K20">_xlfn.IFS(Q20&lt;&gt;1,"",Q20=1,I20+(3*D20))</f>
        <v>668</v>
      </c>
      <c r="L20" cm="1">
        <f t="array" ref="L20">_xlfn.IFS(Q20&lt;&gt;1,"",COUNT($E$7:G20)&lt;=hcpng,"",COUNT($E$7:G20)&gt;=hcpng,K20)</f>
        <v>668</v>
      </c>
      <c r="M20" cm="1">
        <f t="array" ref="M20">_xlfn.IFS(Q20=1,SUM($E$7:G20),Q20&lt;&gt;1,"")</f>
        <v>4927</v>
      </c>
      <c r="N20" cm="1">
        <f t="array" ref="N20">_xlfn.IFS(Q20=1,COUNT($E$7:G20),Q20&lt;&gt;1,"")</f>
        <v>36</v>
      </c>
      <c r="O20">
        <f>IF(Q20=1,ROUND(AVERAGE($E$7:G20),2),"")</f>
        <v>136.86000000000001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210</v>
      </c>
      <c r="X20" cm="1">
        <f t="array" ref="X20">_xlfn.IFS(AND(Q20=1,COUNT($E$7:G20)&gt;hcpng),F20+D20,$A$7=1," ")</f>
        <v>224</v>
      </c>
      <c r="Y20" cm="1">
        <f t="array" ref="Y20">_xlfn.IFS(AND(Q20=1,COUNT($E$7:G20)&gt;hcpng),G20+D20,$A$7=1," ")</f>
        <v>234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136</v>
      </c>
      <c r="D21" s="15" cm="1">
        <f t="array" ref="D21">_xlfn.IFS(Q21&lt;&gt;1,"",Q21=1,TRUNC((HCPB-C21)*HCPPC))</f>
        <v>84</v>
      </c>
      <c r="E21" s="13">
        <v>129</v>
      </c>
      <c r="F21" s="13">
        <v>137</v>
      </c>
      <c r="G21" s="13">
        <v>130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396</v>
      </c>
      <c r="J21">
        <f t="shared" si="2"/>
        <v>132</v>
      </c>
      <c r="K21" cm="1">
        <f t="array" ref="K21">_xlfn.IFS(Q21&lt;&gt;1,"",Q21=1,I21+(3*D21))</f>
        <v>648</v>
      </c>
      <c r="L21" cm="1">
        <f t="array" ref="L21">_xlfn.IFS(Q21&lt;&gt;1,"",COUNT($E$7:G21)&lt;=hcpng,"",COUNT($E$7:G21)&gt;=hcpng,K21)</f>
        <v>648</v>
      </c>
      <c r="M21" cm="1">
        <f t="array" ref="M21">_xlfn.IFS(Q21=1,SUM($E$7:G21),Q21&lt;&gt;1,"")</f>
        <v>5323</v>
      </c>
      <c r="N21" cm="1">
        <f t="array" ref="N21">_xlfn.IFS(Q21=1,COUNT($E$7:G21),Q21&lt;&gt;1,"")</f>
        <v>39</v>
      </c>
      <c r="O21">
        <f>IF(Q21=1,ROUND(AVERAGE($E$7:G21),2),"")</f>
        <v>136.49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213</v>
      </c>
      <c r="X21" cm="1">
        <f t="array" ref="X21">_xlfn.IFS(AND(Q21=1,COUNT($E$7:G21)&gt;hcpng),F21+D21,$A$7=1," ")</f>
        <v>221</v>
      </c>
      <c r="Y21" cm="1">
        <f t="array" ref="Y21">_xlfn.IFS(AND(Q21=1,COUNT($E$7:G21)&gt;hcpng),G21+D21,$A$7=1," ")</f>
        <v>214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136</v>
      </c>
      <c r="D22" s="15" cm="1">
        <f t="array" ref="D22">_xlfn.IFS(Q22&lt;&gt;1,"",Q22=1,TRUNC((HCPB-C22)*HCPPC))</f>
        <v>84</v>
      </c>
      <c r="E22" s="13">
        <v>132</v>
      </c>
      <c r="F22" s="13">
        <v>152</v>
      </c>
      <c r="G22" s="13">
        <v>122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406</v>
      </c>
      <c r="J22">
        <f t="shared" si="2"/>
        <v>135</v>
      </c>
      <c r="K22" cm="1">
        <f t="array" ref="K22">_xlfn.IFS(Q22&lt;&gt;1,"",Q22=1,I22+(3*D22))</f>
        <v>658</v>
      </c>
      <c r="L22" cm="1">
        <f t="array" ref="L22">_xlfn.IFS(Q22&lt;&gt;1,"",COUNT($E$7:G22)&lt;=hcpng,"",COUNT($E$7:G22)&gt;=hcpng,K22)</f>
        <v>658</v>
      </c>
      <c r="M22" cm="1">
        <f t="array" ref="M22">_xlfn.IFS(Q22=1,SUM($E$7:G22),Q22&lt;&gt;1,"")</f>
        <v>5729</v>
      </c>
      <c r="N22" cm="1">
        <f t="array" ref="N22">_xlfn.IFS(Q22=1,COUNT($E$7:G22),Q22&lt;&gt;1,"")</f>
        <v>42</v>
      </c>
      <c r="O22">
        <f>IF(Q22=1,ROUND(AVERAGE($E$7:G22),2),"")</f>
        <v>136.4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216</v>
      </c>
      <c r="X22" cm="1">
        <f t="array" ref="X22">_xlfn.IFS(AND(Q22=1,COUNT($E$7:G22)&gt;hcpng),F22+D22,$A$7=1," ")</f>
        <v>236</v>
      </c>
      <c r="Y22" cm="1">
        <f t="array" ref="Y22">_xlfn.IFS(AND(Q22=1,COUNT($E$7:G22)&gt;hcpng),G22+D22,$A$7=1," ")</f>
        <v>206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136</v>
      </c>
      <c r="D23" s="15" cm="1">
        <f t="array" ref="D23">_xlfn.IFS(Q23&lt;&gt;1,"",Q23=1,TRUNC((HCPB-C23)*HCPPC))</f>
        <v>84</v>
      </c>
      <c r="E23" s="13">
        <v>113</v>
      </c>
      <c r="F23" s="13">
        <v>119</v>
      </c>
      <c r="G23" s="13">
        <v>128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360</v>
      </c>
      <c r="J23">
        <f t="shared" si="2"/>
        <v>120</v>
      </c>
      <c r="K23" cm="1">
        <f t="array" ref="K23">_xlfn.IFS(Q23&lt;&gt;1,"",Q23=1,I23+(3*D23))</f>
        <v>612</v>
      </c>
      <c r="L23" cm="1">
        <f t="array" ref="L23">_xlfn.IFS(Q23&lt;&gt;1,"",COUNT($E$7:G23)&lt;=hcpng,"",COUNT($E$7:G23)&gt;=hcpng,K23)</f>
        <v>612</v>
      </c>
      <c r="M23" cm="1">
        <f t="array" ref="M23">_xlfn.IFS(Q23=1,SUM($E$7:G23),Q23&lt;&gt;1,"")</f>
        <v>6089</v>
      </c>
      <c r="N23" cm="1">
        <f t="array" ref="N23">_xlfn.IFS(Q23=1,COUNT($E$7:G23),Q23&lt;&gt;1,"")</f>
        <v>45</v>
      </c>
      <c r="O23">
        <f>IF(Q23=1,ROUND(AVERAGE($E$7:G23),2),"")</f>
        <v>135.31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197</v>
      </c>
      <c r="X23" cm="1">
        <f t="array" ref="X23">_xlfn.IFS(AND(Q23=1,COUNT($E$7:G23)&gt;hcpng),F23+D23,$A$7=1," ")</f>
        <v>203</v>
      </c>
      <c r="Y23" cm="1">
        <f t="array" ref="Y23">_xlfn.IFS(AND(Q23=1,COUNT($E$7:G23)&gt;hcpng),G23+D23,$A$7=1," ")</f>
        <v>212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135</v>
      </c>
      <c r="D24" s="15" cm="1">
        <f t="array" ref="D24">_xlfn.IFS(Q24&lt;&gt;1,"",Q24=1,TRUNC((HCPB-C24)*HCPPC))</f>
        <v>85</v>
      </c>
      <c r="E24" s="13">
        <v>120</v>
      </c>
      <c r="F24" s="13">
        <v>125</v>
      </c>
      <c r="G24" s="13">
        <v>147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392</v>
      </c>
      <c r="J24">
        <f t="shared" si="2"/>
        <v>130</v>
      </c>
      <c r="K24" cm="1">
        <f t="array" ref="K24">_xlfn.IFS(Q24&lt;&gt;1,"",Q24=1,I24+(3*D24))</f>
        <v>647</v>
      </c>
      <c r="L24" cm="1">
        <f t="array" ref="L24">_xlfn.IFS(Q24&lt;&gt;1,"",COUNT($E$7:G24)&lt;=hcpng,"",COUNT($E$7:G24)&gt;=hcpng,K24)</f>
        <v>647</v>
      </c>
      <c r="M24" cm="1">
        <f t="array" ref="M24">_xlfn.IFS(Q24=1,SUM($E$7:G24),Q24&lt;&gt;1,"")</f>
        <v>6481</v>
      </c>
      <c r="N24" cm="1">
        <f t="array" ref="N24">_xlfn.IFS(Q24=1,COUNT($E$7:G24),Q24&lt;&gt;1,"")</f>
        <v>48</v>
      </c>
      <c r="O24">
        <f>IF(Q24=1,ROUND(AVERAGE($E$7:G24),2),"")</f>
        <v>135.02000000000001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205</v>
      </c>
      <c r="X24" cm="1">
        <f t="array" ref="X24">_xlfn.IFS(AND(Q24=1,COUNT($E$7:G24)&gt;hcpng),F24+D24,$A$7=1," ")</f>
        <v>210</v>
      </c>
      <c r="Y24" cm="1">
        <f t="array" ref="Y24">_xlfn.IFS(AND(Q24=1,COUNT($E$7:G24)&gt;hcpng),G24+D24,$A$7=1," ")</f>
        <v>232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135</v>
      </c>
      <c r="D25" s="15" cm="1">
        <f t="array" ref="D25">_xlfn.IFS(Q25&lt;&gt;1,"",Q25=1,TRUNC((HCPB-C25)*HCPPC))</f>
        <v>85</v>
      </c>
      <c r="E25" s="13">
        <v>182</v>
      </c>
      <c r="F25" s="13">
        <v>157</v>
      </c>
      <c r="G25" s="13">
        <v>101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440</v>
      </c>
      <c r="J25">
        <f t="shared" si="2"/>
        <v>146</v>
      </c>
      <c r="K25" cm="1">
        <f t="array" ref="K25">_xlfn.IFS(Q25&lt;&gt;1,"",Q25=1,I25+(3*D25))</f>
        <v>695</v>
      </c>
      <c r="L25" cm="1">
        <f t="array" ref="L25">_xlfn.IFS(Q25&lt;&gt;1,"",COUNT($E$7:G25)&lt;=hcpng,"",COUNT($E$7:G25)&gt;=hcpng,K25)</f>
        <v>695</v>
      </c>
      <c r="M25" cm="1">
        <f t="array" ref="M25">_xlfn.IFS(Q25=1,SUM($E$7:G25),Q25&lt;&gt;1,"")</f>
        <v>6921</v>
      </c>
      <c r="N25" cm="1">
        <f t="array" ref="N25">_xlfn.IFS(Q25=1,COUNT($E$7:G25),Q25&lt;&gt;1,"")</f>
        <v>51</v>
      </c>
      <c r="O25">
        <f>IF(Q25=1,ROUND(AVERAGE($E$7:G25),2),"")</f>
        <v>135.71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267</v>
      </c>
      <c r="X25" cm="1">
        <f t="array" ref="X25">_xlfn.IFS(AND(Q25=1,COUNT($E$7:G25)&gt;hcpng),F25+D25,$A$7=1," ")</f>
        <v>242</v>
      </c>
      <c r="Y25" cm="1">
        <f t="array" ref="Y25">_xlfn.IFS(AND(Q25=1,COUNT($E$7:G25)&gt;hcpng),G25+D25,$A$7=1," ")</f>
        <v>186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135</v>
      </c>
      <c r="D26" s="15" cm="1">
        <f t="array" ref="D26">_xlfn.IFS(Q26&lt;&gt;1,"",Q26=1,TRUNC((HCPB-C26)*HCPPC))</f>
        <v>85</v>
      </c>
      <c r="E26" s="13">
        <v>157</v>
      </c>
      <c r="F26" s="13">
        <v>155</v>
      </c>
      <c r="G26" s="13">
        <v>146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>#</v>
      </c>
      <c r="I26">
        <f t="shared" si="1"/>
        <v>458</v>
      </c>
      <c r="J26">
        <f t="shared" si="2"/>
        <v>152</v>
      </c>
      <c r="K26" cm="1">
        <f t="array" ref="K26">_xlfn.IFS(Q26&lt;&gt;1,"",Q26=1,I26+(3*D26))</f>
        <v>713</v>
      </c>
      <c r="L26" cm="1">
        <f t="array" ref="L26">_xlfn.IFS(Q26&lt;&gt;1,"",COUNT($E$7:G26)&lt;=hcpng,"",COUNT($E$7:G26)&gt;=hcpng,K26)</f>
        <v>713</v>
      </c>
      <c r="M26" cm="1">
        <f t="array" ref="M26">_xlfn.IFS(Q26=1,SUM($E$7:G26),Q26&lt;&gt;1,"")</f>
        <v>7379</v>
      </c>
      <c r="N26" cm="1">
        <f t="array" ref="N26">_xlfn.IFS(Q26=1,COUNT($E$7:G26),Q26&lt;&gt;1,"")</f>
        <v>54</v>
      </c>
      <c r="O26">
        <f>IF(Q26=1,ROUND(AVERAGE($E$7:G26),2),"")</f>
        <v>136.65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242</v>
      </c>
      <c r="X26" cm="1">
        <f t="array" ref="X26">_xlfn.IFS(AND(Q26=1,COUNT($E$7:G26)&gt;hcpng),F26+D26,$A$7=1," ")</f>
        <v>240</v>
      </c>
      <c r="Y26" cm="1">
        <f t="array" ref="Y26">_xlfn.IFS(AND(Q26=1,COUNT($E$7:G26)&gt;hcpng),G26+D26,$A$7=1," ")</f>
        <v>231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136</v>
      </c>
      <c r="D27" s="15" cm="1">
        <f t="array" ref="D27">_xlfn.IFS(Q27&lt;&gt;1,"",Q27=1,TRUNC((HCPB-C27)*HCPPC))</f>
        <v>84</v>
      </c>
      <c r="E27" s="13">
        <v>137</v>
      </c>
      <c r="F27" s="13">
        <v>168</v>
      </c>
      <c r="G27" s="13">
        <v>169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1"/>
        <v>474</v>
      </c>
      <c r="J27">
        <f t="shared" si="2"/>
        <v>158</v>
      </c>
      <c r="K27" cm="1">
        <f t="array" ref="K27">_xlfn.IFS(Q27&lt;&gt;1,"",Q27=1,I27+(3*D27))</f>
        <v>726</v>
      </c>
      <c r="L27" cm="1">
        <f t="array" ref="L27">_xlfn.IFS(Q27&lt;&gt;1,"",COUNT($E$7:G27)&lt;=hcpng,"",COUNT($E$7:G27)&gt;=hcpng,K27)</f>
        <v>726</v>
      </c>
      <c r="M27" cm="1">
        <f t="array" ref="M27">_xlfn.IFS(Q27=1,SUM($E$7:G27),Q27&lt;&gt;1,"")</f>
        <v>7853</v>
      </c>
      <c r="N27" cm="1">
        <f t="array" ref="N27">_xlfn.IFS(Q27=1,COUNT($E$7:G27),Q27&lt;&gt;1,"")</f>
        <v>57</v>
      </c>
      <c r="O27">
        <f>IF(Q27=1,ROUND(AVERAGE($E$7:G27),2),"")</f>
        <v>137.77000000000001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221</v>
      </c>
      <c r="X27" cm="1">
        <f t="array" ref="X27">_xlfn.IFS(AND(Q27=1,COUNT($E$7:G27)&gt;hcpng),F27+D27,$A$7=1," ")</f>
        <v>252</v>
      </c>
      <c r="Y27" cm="1">
        <f t="array" ref="Y27">_xlfn.IFS(AND(Q27=1,COUNT($E$7:G27)&gt;hcpng),G27+D27,$A$7=1," ")</f>
        <v>253</v>
      </c>
      <c r="Z27">
        <f t="shared" si="6"/>
        <v>21</v>
      </c>
      <c r="AA27" cm="1">
        <f t="array" ref="AA27">_xlfn.IFS(COUNTIFS(H27,"#",H26,"#"),A26,COUNTIFS(H27,2,H26,"#"),A26,$A$7=1,"")</f>
        <v>20</v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137</v>
      </c>
      <c r="D28" s="15" cm="1">
        <f t="array" ref="D28">_xlfn.IFS(Q28&lt;&gt;1,"",Q28=1,TRUNC((HCPB-C28)*HCPPC))</f>
        <v>83</v>
      </c>
      <c r="E28" s="13">
        <v>122</v>
      </c>
      <c r="F28" s="13">
        <v>174</v>
      </c>
      <c r="G28" s="13">
        <v>105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401</v>
      </c>
      <c r="J28">
        <f t="shared" si="2"/>
        <v>133</v>
      </c>
      <c r="K28" cm="1">
        <f t="array" ref="K28">_xlfn.IFS(Q28&lt;&gt;1,"",Q28=1,I28+(3*D28))</f>
        <v>650</v>
      </c>
      <c r="L28" cm="1">
        <f t="array" ref="L28">_xlfn.IFS(Q28&lt;&gt;1,"",COUNT($E$7:G28)&lt;=hcpng,"",COUNT($E$7:G28)&gt;=hcpng,K28)</f>
        <v>650</v>
      </c>
      <c r="M28" cm="1">
        <f t="array" ref="M28">_xlfn.IFS(Q28=1,SUM($E$7:G28),Q28&lt;&gt;1,"")</f>
        <v>8254</v>
      </c>
      <c r="N28" cm="1">
        <f t="array" ref="N28">_xlfn.IFS(Q28=1,COUNT($E$7:G28),Q28&lt;&gt;1,"")</f>
        <v>60</v>
      </c>
      <c r="O28">
        <f>IF(Q28=1,ROUND(AVERAGE($E$7:G28),2),"")</f>
        <v>137.57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205</v>
      </c>
      <c r="X28" cm="1">
        <f t="array" ref="X28">_xlfn.IFS(AND(Q28=1,COUNT($E$7:G28)&gt;hcpng),F28+D28,$A$7=1," ")</f>
        <v>257</v>
      </c>
      <c r="Y28" cm="1">
        <f t="array" ref="Y28">_xlfn.IFS(AND(Q28=1,COUNT($E$7:G28)&gt;hcpng),G28+D28,$A$7=1," ")</f>
        <v>188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137</v>
      </c>
      <c r="D29" s="15" cm="1">
        <f t="array" ref="D29">_xlfn.IFS(Q29&lt;&gt;1,"",Q29=1,TRUNC((HCPB-C29)*HCPPC))</f>
        <v>83</v>
      </c>
      <c r="E29" s="13">
        <v>191</v>
      </c>
      <c r="F29" s="13">
        <v>138</v>
      </c>
      <c r="G29" s="13">
        <v>127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456</v>
      </c>
      <c r="J29">
        <f t="shared" si="2"/>
        <v>152</v>
      </c>
      <c r="K29" cm="1">
        <f t="array" ref="K29">_xlfn.IFS(Q29&lt;&gt;1,"",Q29=1,I29+(3*D29))</f>
        <v>705</v>
      </c>
      <c r="L29" cm="1">
        <f t="array" ref="L29">_xlfn.IFS(Q29&lt;&gt;1,"",COUNT($E$7:G29)&lt;=hcpng,"",COUNT($E$7:G29)&gt;=hcpng,K29)</f>
        <v>705</v>
      </c>
      <c r="M29" cm="1">
        <f t="array" ref="M29">_xlfn.IFS(Q29=1,SUM($E$7:G29),Q29&lt;&gt;1,"")</f>
        <v>8710</v>
      </c>
      <c r="N29" cm="1">
        <f t="array" ref="N29">_xlfn.IFS(Q29=1,COUNT($E$7:G29),Q29&lt;&gt;1,"")</f>
        <v>63</v>
      </c>
      <c r="O29">
        <f>IF(Q29=1,ROUND(AVERAGE($E$7:G29),2),"")</f>
        <v>138.25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274</v>
      </c>
      <c r="X29" cm="1">
        <f t="array" ref="X29">_xlfn.IFS(AND(Q29=1,COUNT($E$7:G29)&gt;hcpng),F29+D29,$A$7=1," ")</f>
        <v>221</v>
      </c>
      <c r="Y29" cm="1">
        <f t="array" ref="Y29">_xlfn.IFS(AND(Q29=1,COUNT($E$7:G29)&gt;hcpng),G29+D29,$A$7=1," ")</f>
        <v>210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138</v>
      </c>
      <c r="D30" s="15" cm="1">
        <f t="array" ref="D30">_xlfn.IFS(Q30&lt;&gt;1,"",Q30=1,TRUNC((HCPB-C30)*HCPPC))</f>
        <v>82</v>
      </c>
      <c r="E30" s="13">
        <v>136</v>
      </c>
      <c r="F30" s="13">
        <v>148</v>
      </c>
      <c r="G30" s="13">
        <v>128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412</v>
      </c>
      <c r="J30">
        <f t="shared" si="2"/>
        <v>137</v>
      </c>
      <c r="K30" cm="1">
        <f t="array" ref="K30">_xlfn.IFS(Q30&lt;&gt;1,"",Q30=1,I30+(3*D30))</f>
        <v>658</v>
      </c>
      <c r="L30" cm="1">
        <f t="array" ref="L30">_xlfn.IFS(Q30&lt;&gt;1,"",COUNT($E$7:G30)&lt;=hcpng,"",COUNT($E$7:G30)&gt;=hcpng,K30)</f>
        <v>658</v>
      </c>
      <c r="M30" cm="1">
        <f t="array" ref="M30">_xlfn.IFS(Q30=1,SUM($E$7:G30),Q30&lt;&gt;1,"")</f>
        <v>9122</v>
      </c>
      <c r="N30" cm="1">
        <f t="array" ref="N30">_xlfn.IFS(Q30=1,COUNT($E$7:G30),Q30&lt;&gt;1,"")</f>
        <v>66</v>
      </c>
      <c r="O30">
        <f>IF(Q30=1,ROUND(AVERAGE($E$7:G30),2),"")</f>
        <v>138.21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218</v>
      </c>
      <c r="X30" cm="1">
        <f t="array" ref="X30">_xlfn.IFS(AND(Q30=1,COUNT($E$7:G30)&gt;hcpng),F30+D30,$A$7=1," ")</f>
        <v>230</v>
      </c>
      <c r="Y30" cm="1">
        <f t="array" ref="Y30">_xlfn.IFS(AND(Q30=1,COUNT($E$7:G30)&gt;hcpng),G30+D30,$A$7=1," ")</f>
        <v>210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138</v>
      </c>
      <c r="D31" s="15" cm="1">
        <f t="array" ref="D31">_xlfn.IFS(Q31&lt;&gt;1,"",Q31=1,TRUNC((HCPB-C31)*HCPPC))</f>
        <v>82</v>
      </c>
      <c r="E31" s="13">
        <v>108</v>
      </c>
      <c r="F31" s="13">
        <v>143</v>
      </c>
      <c r="G31" s="13">
        <v>137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388</v>
      </c>
      <c r="J31">
        <f t="shared" si="2"/>
        <v>129</v>
      </c>
      <c r="K31" cm="1">
        <f t="array" ref="K31">_xlfn.IFS(Q31&lt;&gt;1,"",Q31=1,I31+(3*D31))</f>
        <v>634</v>
      </c>
      <c r="L31" cm="1">
        <f t="array" ref="L31">_xlfn.IFS(Q31&lt;&gt;1,"",COUNT($E$7:G31)&lt;=hcpng,"",COUNT($E$7:G31)&gt;=hcpng,K31)</f>
        <v>634</v>
      </c>
      <c r="M31" cm="1">
        <f t="array" ref="M31">_xlfn.IFS(Q31=1,SUM($E$7:G31),Q31&lt;&gt;1,"")</f>
        <v>9510</v>
      </c>
      <c r="N31" cm="1">
        <f t="array" ref="N31">_xlfn.IFS(Q31=1,COUNT($E$7:G31),Q31&lt;&gt;1,"")</f>
        <v>69</v>
      </c>
      <c r="O31">
        <f>IF(Q31=1,ROUND(AVERAGE($E$7:G31),2),"")</f>
        <v>137.83000000000001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190</v>
      </c>
      <c r="X31" cm="1">
        <f t="array" ref="X31">_xlfn.IFS(AND(Q31=1,COUNT($E$7:G31)&gt;hcpng),F31+D31,$A$7=1," ")</f>
        <v>225</v>
      </c>
      <c r="Y31" cm="1">
        <f t="array" ref="Y31">_xlfn.IFS(AND(Q31=1,COUNT($E$7:G31)&gt;hcpng),G31+D31,$A$7=1," ")</f>
        <v>219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137</v>
      </c>
      <c r="D32" s="15" cm="1">
        <f t="array" ref="D32">_xlfn.IFS(Q32&lt;&gt;1,"",Q32=1,TRUNC((HCPB-C32)*HCPPC))</f>
        <v>83</v>
      </c>
      <c r="E32" s="13">
        <v>134</v>
      </c>
      <c r="F32" s="13">
        <v>169</v>
      </c>
      <c r="G32" s="13">
        <v>167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470</v>
      </c>
      <c r="J32">
        <f t="shared" si="2"/>
        <v>156</v>
      </c>
      <c r="K32" cm="1">
        <f t="array" ref="K32">_xlfn.IFS(Q32&lt;&gt;1,"",Q32=1,I32+(3*D32))</f>
        <v>719</v>
      </c>
      <c r="L32" cm="1">
        <f t="array" ref="L32">_xlfn.IFS(Q32&lt;&gt;1,"",COUNT($E$7:G32)&lt;=hcpng,"",COUNT($E$7:G32)&gt;=hcpng,K32)</f>
        <v>719</v>
      </c>
      <c r="M32" cm="1">
        <f t="array" ref="M32">_xlfn.IFS(Q32=1,SUM($E$7:G32),Q32&lt;&gt;1,"")</f>
        <v>9980</v>
      </c>
      <c r="N32" cm="1">
        <f t="array" ref="N32">_xlfn.IFS(Q32=1,COUNT($E$7:G32),Q32&lt;&gt;1,"")</f>
        <v>72</v>
      </c>
      <c r="O32">
        <f>IF(Q32=1,ROUND(AVERAGE($E$7:G32),2),"")</f>
        <v>138.61000000000001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217</v>
      </c>
      <c r="X32" cm="1">
        <f t="array" ref="X32">_xlfn.IFS(AND(Q32=1,COUNT($E$7:G32)&gt;hcpng),F32+D32,$A$7=1," ")</f>
        <v>252</v>
      </c>
      <c r="Y32" cm="1">
        <f t="array" ref="Y32">_xlfn.IFS(AND(Q32=1,COUNT($E$7:G32)&gt;hcpng),G32+D32,$A$7=1," ")</f>
        <v>250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138</v>
      </c>
      <c r="D33" s="15" cm="1">
        <f t="array" ref="D33">_xlfn.IFS(Q33&lt;&gt;1,"",Q33=1,TRUNC((HCPB-C33)*HCPPC))</f>
        <v>82</v>
      </c>
      <c r="E33" s="13">
        <v>116</v>
      </c>
      <c r="F33" s="13">
        <v>98</v>
      </c>
      <c r="G33" s="13">
        <v>123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337</v>
      </c>
      <c r="J33">
        <f t="shared" si="2"/>
        <v>112</v>
      </c>
      <c r="K33" cm="1">
        <f t="array" ref="K33">_xlfn.IFS(Q33&lt;&gt;1,"",Q33=1,I33+(3*D33))</f>
        <v>583</v>
      </c>
      <c r="L33" cm="1">
        <f t="array" ref="L33">_xlfn.IFS(Q33&lt;&gt;1,"",COUNT($E$7:G33)&lt;=hcpng,"",COUNT($E$7:G33)&gt;=hcpng,K33)</f>
        <v>583</v>
      </c>
      <c r="M33" cm="1">
        <f t="array" ref="M33">_xlfn.IFS(Q33=1,SUM($E$7:G33),Q33&lt;&gt;1,"")</f>
        <v>10317</v>
      </c>
      <c r="N33" cm="1">
        <f t="array" ref="N33">_xlfn.IFS(Q33=1,COUNT($E$7:G33),Q33&lt;&gt;1,"")</f>
        <v>75</v>
      </c>
      <c r="O33">
        <f>IF(Q33=1,ROUND(AVERAGE($E$7:G33),2),"")</f>
        <v>137.56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198</v>
      </c>
      <c r="X33" cm="1">
        <f t="array" ref="X33">_xlfn.IFS(AND(Q33=1,COUNT($E$7:G33)&gt;hcpng),F33+D33,$A$7=1," ")</f>
        <v>180</v>
      </c>
      <c r="Y33" cm="1">
        <f t="array" ref="Y33">_xlfn.IFS(AND(Q33=1,COUNT($E$7:G33)&gt;hcpng),G33+D33,$A$7=1," ")</f>
        <v>205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137</v>
      </c>
      <c r="D34" s="15" cm="1">
        <f t="array" ref="D34">_xlfn.IFS(Q34&lt;&gt;1,"",Q34=1,TRUNC((HCPB-C34)*HCPPC))</f>
        <v>83</v>
      </c>
      <c r="E34" s="13">
        <v>165</v>
      </c>
      <c r="F34" s="13">
        <v>160</v>
      </c>
      <c r="G34" s="13">
        <v>102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427</v>
      </c>
      <c r="J34">
        <f t="shared" si="2"/>
        <v>142</v>
      </c>
      <c r="K34" cm="1">
        <f t="array" ref="K34">_xlfn.IFS(Q34&lt;&gt;1,"",Q34=1,I34+(3*D34))</f>
        <v>676</v>
      </c>
      <c r="L34" cm="1">
        <f t="array" ref="L34">_xlfn.IFS(Q34&lt;&gt;1,"",COUNT($E$7:G34)&lt;=hcpng,"",COUNT($E$7:G34)&gt;=hcpng,K34)</f>
        <v>676</v>
      </c>
      <c r="M34" cm="1">
        <f t="array" ref="M34">_xlfn.IFS(Q34=1,SUM($E$7:G34),Q34&lt;&gt;1,"")</f>
        <v>10744</v>
      </c>
      <c r="N34" cm="1">
        <f t="array" ref="N34">_xlfn.IFS(Q34=1,COUNT($E$7:G34),Q34&lt;&gt;1,"")</f>
        <v>78</v>
      </c>
      <c r="O34">
        <f>IF(Q34=1,ROUND(AVERAGE($E$7:G34),2),"")</f>
        <v>137.74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248</v>
      </c>
      <c r="X34" cm="1">
        <f t="array" ref="X34">_xlfn.IFS(AND(Q34=1,COUNT($E$7:G34)&gt;hcpng),F34+D34,$A$7=1," ")</f>
        <v>243</v>
      </c>
      <c r="Y34" cm="1">
        <f t="array" ref="Y34">_xlfn.IFS(AND(Q34=1,COUNT($E$7:G34)&gt;hcpng),G34+D34,$A$7=1," ")</f>
        <v>185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137</v>
      </c>
      <c r="D35" s="15" cm="1">
        <f t="array" ref="D35">_xlfn.IFS(Q35&lt;&gt;1,"",Q35=1,TRUNC((HCPB-C35)*HCPPC))</f>
        <v>83</v>
      </c>
      <c r="E35" s="13">
        <v>150</v>
      </c>
      <c r="F35" s="13">
        <v>203</v>
      </c>
      <c r="G35" s="13">
        <v>119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472</v>
      </c>
      <c r="J35">
        <f t="shared" si="2"/>
        <v>157</v>
      </c>
      <c r="K35" cm="1">
        <f t="array" ref="K35">_xlfn.IFS(Q35&lt;&gt;1,"",Q35=1,I35+(3*D35))</f>
        <v>721</v>
      </c>
      <c r="L35" cm="1">
        <f t="array" ref="L35">_xlfn.IFS(Q35&lt;&gt;1,"",COUNT($E$7:G35)&lt;=hcpng,"",COUNT($E$7:G35)&gt;=hcpng,K35)</f>
        <v>721</v>
      </c>
      <c r="M35" cm="1">
        <f t="array" ref="M35">_xlfn.IFS(Q35=1,SUM($E$7:G35),Q35&lt;&gt;1,"")</f>
        <v>11216</v>
      </c>
      <c r="N35" cm="1">
        <f t="array" ref="N35">_xlfn.IFS(Q35=1,COUNT($E$7:G35),Q35&lt;&gt;1,"")</f>
        <v>81</v>
      </c>
      <c r="O35">
        <f>IF(Q35=1,ROUND(AVERAGE($E$7:G35),2),"")</f>
        <v>138.47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cm="1">
        <f t="array" ref="S35">_xlfn.IFS(E35=$X$5,E35,F35=$X$5,F35,G35=$X$5,G35,$A$7=1,"")</f>
        <v>203</v>
      </c>
      <c r="T35" t="str">
        <f t="shared" si="5"/>
        <v/>
      </c>
      <c r="U35" cm="1">
        <f t="array" ref="U35">_xlfn.IFS(W35=$X$6,W35,X35=$X$6,X35,Y35=$X$6,Y35,$A$7=1,"")</f>
        <v>286</v>
      </c>
      <c r="W35" cm="1">
        <f t="array" ref="W35">_xlfn.IFS(AND(Q35=1,COUNT($E$7:G35)&gt;hcpng),E35+D35,$A$7=1," ")</f>
        <v>233</v>
      </c>
      <c r="X35" cm="1">
        <f t="array" ref="X35">_xlfn.IFS(AND(Q35=1,COUNT($E$7:G35)&gt;hcpng),F35+D35,$A$7=1," ")</f>
        <v>286</v>
      </c>
      <c r="Y35" cm="1">
        <f t="array" ref="Y35">_xlfn.IFS(AND(Q35=1,COUNT($E$7:G35)&gt;hcpng),G35+D35,$A$7=1," ")</f>
        <v>202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138</v>
      </c>
      <c r="D36" s="15" cm="1">
        <f t="array" ref="D36">_xlfn.IFS(Q36&lt;&gt;1,"",Q36=1,TRUNC((HCPB-C36)*HCPPC))</f>
        <v>82</v>
      </c>
      <c r="E36" s="13">
        <v>136</v>
      </c>
      <c r="F36" s="13">
        <v>168</v>
      </c>
      <c r="G36" s="13">
        <v>182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486</v>
      </c>
      <c r="J36">
        <f t="shared" si="2"/>
        <v>162</v>
      </c>
      <c r="K36" cm="1">
        <f t="array" ref="K36">_xlfn.IFS(Q36&lt;&gt;1,"",Q36=1,I36+(3*D36))</f>
        <v>732</v>
      </c>
      <c r="L36" cm="1">
        <f t="array" ref="L36">_xlfn.IFS(Q36&lt;&gt;1,"",COUNT($E$7:G36)&lt;=hcpng,"",COUNT($E$7:G36)&gt;=hcpng,K36)</f>
        <v>732</v>
      </c>
      <c r="M36" cm="1">
        <f t="array" ref="M36">_xlfn.IFS(Q36=1,SUM($E$7:G36),Q36&lt;&gt;1,"")</f>
        <v>11702</v>
      </c>
      <c r="N36" cm="1">
        <f t="array" ref="N36">_xlfn.IFS(Q36=1,COUNT($E$7:G36),Q36&lt;&gt;1,"")</f>
        <v>84</v>
      </c>
      <c r="O36">
        <f>IF(Q36=1,ROUND(AVERAGE($E$7:G36),2),"")</f>
        <v>139.31</v>
      </c>
      <c r="P36" t="str" cm="1">
        <f t="array" ref="P36">_xlfn.IFS(Q36&lt;&gt;1,"",SUM($Q$7:Q36)=1,1,SUM($Q$7:Q36)&lt;&gt;1,"")</f>
        <v/>
      </c>
      <c r="Q36">
        <f t="shared" si="7"/>
        <v>1</v>
      </c>
      <c r="R36">
        <f t="shared" si="4"/>
        <v>486</v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218</v>
      </c>
      <c r="X36" cm="1">
        <f t="array" ref="X36">_xlfn.IFS(AND(Q36=1,COUNT($E$7:G36)&gt;hcpng),F36+D36,$A$7=1," ")</f>
        <v>250</v>
      </c>
      <c r="Y36" cm="1">
        <f t="array" ref="Y36">_xlfn.IFS(AND(Q36=1,COUNT($E$7:G36)&gt;hcpng),G36+D36,$A$7=1," ")</f>
        <v>264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138.11000000000001</v>
      </c>
      <c r="F37" s="69">
        <f>IF(COUNT(F7:F36)&gt;=1,ROUND(SUM(F7:F36)/COUNT(F7:F36),2),"")</f>
        <v>145.11000000000001</v>
      </c>
      <c r="G37" s="69">
        <f>IF(COUNT(G7:G36)&gt;=1,ROUND(SUM(G7:G36)/COUNT(G7:G36),2),"")</f>
        <v>134.71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>X</v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>X</v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>X</v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>X</v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>X</v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33" priority="2">
      <formula>MOD(ROW(),2)=0</formula>
    </cfRule>
  </conditionalFormatting>
  <conditionalFormatting sqref="E7:G36">
    <cfRule type="expression" dxfId="32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C3A74-A331-4378-97DA-6F57FF8D3BE2}">
  <sheetPr codeName="Sheet55"/>
  <dimension ref="A1:AB73"/>
  <sheetViews>
    <sheetView topLeftCell="A40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147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609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267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333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149</v>
      </c>
      <c r="D7" s="15" cm="1">
        <f t="array" ref="D7">_xlfn.IFS(Q7&lt;&gt;1,"",Q7=1,TRUNC((HCPB-C7)*HCPPC))</f>
        <v>72</v>
      </c>
      <c r="E7" s="13">
        <v>139</v>
      </c>
      <c r="F7" s="13">
        <v>168</v>
      </c>
      <c r="G7" s="13">
        <v>142</v>
      </c>
      <c r="H7" s="16"/>
      <c r="I7">
        <f>IF(Q7=1,SUM(E7:G7),"")</f>
        <v>449</v>
      </c>
      <c r="J7">
        <f>IF(Q7=1,TRUNC(AVERAGE(E7:G7),0),"")</f>
        <v>149</v>
      </c>
      <c r="K7" cm="1">
        <f t="array" ref="K7">_xlfn.IFS(Q7&lt;&gt;1,"",Q7=1,I7+(3*D7))</f>
        <v>665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449</v>
      </c>
      <c r="N7" cm="1">
        <f t="array" ref="N7">_xlfn.IFS(Q7=1,COUNT($E$7:G7),Q7&lt;&gt;1,"")</f>
        <v>3</v>
      </c>
      <c r="O7">
        <f>IF(Q7=1,ROUND(AVERAGE($E$7:G7),2),"")</f>
        <v>149.66999999999999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149</v>
      </c>
      <c r="D8" s="15" cm="1">
        <f t="array" ref="D8">_xlfn.IFS(Q8&lt;&gt;1,"",Q8=1,TRUNC((HCPB-C8)*HCPPC))</f>
        <v>72</v>
      </c>
      <c r="E8" s="13">
        <v>119</v>
      </c>
      <c r="F8" s="13">
        <v>131</v>
      </c>
      <c r="G8" s="13">
        <v>160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410</v>
      </c>
      <c r="J8">
        <f t="shared" ref="J8:J36" si="2">IF(Q8=1,TRUNC(AVERAGE(E8:G8),0),"")</f>
        <v>136</v>
      </c>
      <c r="K8" cm="1">
        <f t="array" ref="K8">_xlfn.IFS(Q8&lt;&gt;1,"",Q8=1,I8+(3*D8))</f>
        <v>626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859</v>
      </c>
      <c r="N8" cm="1">
        <f t="array" ref="N8">_xlfn.IFS(Q8=1,COUNT($E$7:G8),Q8&lt;&gt;1,"")</f>
        <v>6</v>
      </c>
      <c r="O8">
        <f>IF(Q8=1,ROUND(AVERAGE($E$7:G8),2),"")</f>
        <v>143.16999999999999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143</v>
      </c>
      <c r="D9" s="15" cm="1">
        <f t="array" ref="D9">_xlfn.IFS(Q9&lt;&gt;1,"",Q9=1,TRUNC((HCPB-C9)*HCPPC))</f>
        <v>78</v>
      </c>
      <c r="E9" s="13">
        <v>137</v>
      </c>
      <c r="F9" s="13">
        <v>190</v>
      </c>
      <c r="G9" s="13">
        <v>197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524</v>
      </c>
      <c r="J9">
        <f t="shared" si="2"/>
        <v>174</v>
      </c>
      <c r="K9" cm="1">
        <f t="array" ref="K9">_xlfn.IFS(Q9&lt;&gt;1,"",Q9=1,I9+(3*D9))</f>
        <v>758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1383</v>
      </c>
      <c r="N9" cm="1">
        <f t="array" ref="N9">_xlfn.IFS(Q9=1,COUNT($E$7:G9),Q9&lt;&gt;1,"")</f>
        <v>9</v>
      </c>
      <c r="O9">
        <f>IF(Q9=1,ROUND(AVERAGE($E$7:G9),2),"")</f>
        <v>153.66999999999999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153</v>
      </c>
      <c r="D10" s="15" cm="1">
        <f t="array" ref="D10">_xlfn.IFS(Q10&lt;&gt;1,"",Q10=1,TRUNC((HCPB-C10)*HCPPC))</f>
        <v>69</v>
      </c>
      <c r="E10" s="13">
        <v>112</v>
      </c>
      <c r="F10" s="13">
        <v>135</v>
      </c>
      <c r="G10" s="13">
        <v>123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370</v>
      </c>
      <c r="J10">
        <f t="shared" si="2"/>
        <v>123</v>
      </c>
      <c r="K10" cm="1">
        <f t="array" ref="K10">_xlfn.IFS(Q10&lt;&gt;1,"",Q10=1,I10+(3*D10))</f>
        <v>577</v>
      </c>
      <c r="L10" cm="1">
        <f t="array" ref="L10">_xlfn.IFS(Q10&lt;&gt;1,"",COUNT($E$7:G10)&lt;=hcpng,"",COUNT($E$7:G10)&gt;=hcpng,K10)</f>
        <v>577</v>
      </c>
      <c r="M10" cm="1">
        <f t="array" ref="M10">_xlfn.IFS(Q10=1,SUM($E$7:G10),Q10&lt;&gt;1,"")</f>
        <v>1753</v>
      </c>
      <c r="N10" cm="1">
        <f t="array" ref="N10">_xlfn.IFS(Q10=1,COUNT($E$7:G10),Q10&lt;&gt;1,"")</f>
        <v>12</v>
      </c>
      <c r="O10">
        <f>IF(Q10=1,ROUND(AVERAGE($E$7:G10),2),"")</f>
        <v>146.08000000000001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181</v>
      </c>
      <c r="X10" cm="1">
        <f t="array" ref="X10">_xlfn.IFS(AND(Q10=1,COUNT($E$7:G10)&gt;hcpng),F10+D10,$A$7=1," ")</f>
        <v>204</v>
      </c>
      <c r="Y10" cm="1">
        <f t="array" ref="Y10">_xlfn.IFS(AND(Q10=1,COUNT($E$7:G10)&gt;hcpng),G10+D10,$A$7=1," ")</f>
        <v>192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146</v>
      </c>
      <c r="D11" s="15" cm="1">
        <f t="array" ref="D11">_xlfn.IFS(Q11&lt;&gt;1,"",Q11=1,TRUNC((HCPB-C11)*HCPPC))</f>
        <v>75</v>
      </c>
      <c r="E11" s="13">
        <v>121</v>
      </c>
      <c r="F11" s="13">
        <v>166</v>
      </c>
      <c r="G11" s="13">
        <v>179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466</v>
      </c>
      <c r="J11">
        <f t="shared" si="2"/>
        <v>155</v>
      </c>
      <c r="K11" cm="1">
        <f t="array" ref="K11">_xlfn.IFS(Q11&lt;&gt;1,"",Q11=1,I11+(3*D11))</f>
        <v>691</v>
      </c>
      <c r="L11" cm="1">
        <f t="array" ref="L11">_xlfn.IFS(Q11&lt;&gt;1,"",COUNT($E$7:G11)&lt;=hcpng,"",COUNT($E$7:G11)&gt;=hcpng,K11)</f>
        <v>691</v>
      </c>
      <c r="M11" cm="1">
        <f t="array" ref="M11">_xlfn.IFS(Q11=1,SUM($E$7:G11),Q11&lt;&gt;1,"")</f>
        <v>2219</v>
      </c>
      <c r="N11" cm="1">
        <f t="array" ref="N11">_xlfn.IFS(Q11=1,COUNT($E$7:G11),Q11&lt;&gt;1,"")</f>
        <v>15</v>
      </c>
      <c r="O11">
        <f>IF(Q11=1,ROUND(AVERAGE($E$7:G11),2),"")</f>
        <v>147.93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196</v>
      </c>
      <c r="X11" cm="1">
        <f t="array" ref="X11">_xlfn.IFS(AND(Q11=1,COUNT($E$7:G11)&gt;hcpng),F11+D11,$A$7=1," ")</f>
        <v>241</v>
      </c>
      <c r="Y11" cm="1">
        <f t="array" ref="Y11">_xlfn.IFS(AND(Q11=1,COUNT($E$7:G11)&gt;hcpng),G11+D11,$A$7=1," ")</f>
        <v>254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147</v>
      </c>
      <c r="D12" s="15" cm="1">
        <f t="array" ref="D12">_xlfn.IFS(Q12&lt;&gt;1,"",Q12=1,TRUNC((HCPB-C12)*HCPPC))</f>
        <v>74</v>
      </c>
      <c r="E12" s="13">
        <v>133</v>
      </c>
      <c r="F12" s="13">
        <v>142</v>
      </c>
      <c r="G12" s="13">
        <v>199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474</v>
      </c>
      <c r="J12">
        <f t="shared" si="2"/>
        <v>158</v>
      </c>
      <c r="K12" cm="1">
        <f t="array" ref="K12">_xlfn.IFS(Q12&lt;&gt;1,"",Q12=1,I12+(3*D12))</f>
        <v>696</v>
      </c>
      <c r="L12" cm="1">
        <f t="array" ref="L12">_xlfn.IFS(Q12&lt;&gt;1,"",COUNT($E$7:G12)&lt;=hcpng,"",COUNT($E$7:G12)&gt;=hcpng,K12)</f>
        <v>696</v>
      </c>
      <c r="M12" cm="1">
        <f t="array" ref="M12">_xlfn.IFS(Q12=1,SUM($E$7:G12),Q12&lt;&gt;1,"")</f>
        <v>2693</v>
      </c>
      <c r="N12" cm="1">
        <f t="array" ref="N12">_xlfn.IFS(Q12=1,COUNT($E$7:G12),Q12&lt;&gt;1,"")</f>
        <v>18</v>
      </c>
      <c r="O12">
        <f>IF(Q12=1,ROUND(AVERAGE($E$7:G12),2),"")</f>
        <v>149.61000000000001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207</v>
      </c>
      <c r="X12" cm="1">
        <f t="array" ref="X12">_xlfn.IFS(AND(Q12=1,COUNT($E$7:G12)&gt;hcpng),F12+D12,$A$7=1," ")</f>
        <v>216</v>
      </c>
      <c r="Y12" cm="1">
        <f t="array" ref="Y12">_xlfn.IFS(AND(Q12=1,COUNT($E$7:G12)&gt;hcpng),G12+D12,$A$7=1," ")</f>
        <v>273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149</v>
      </c>
      <c r="D13" s="15" cm="1">
        <f t="array" ref="D13">_xlfn.IFS(Q13&lt;&gt;1,"",Q13=1,TRUNC((HCPB-C13)*HCPPC))</f>
        <v>72</v>
      </c>
      <c r="E13" s="13">
        <v>174</v>
      </c>
      <c r="F13" s="13">
        <v>148</v>
      </c>
      <c r="G13" s="13">
        <v>138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460</v>
      </c>
      <c r="J13">
        <f t="shared" si="2"/>
        <v>153</v>
      </c>
      <c r="K13" cm="1">
        <f t="array" ref="K13">_xlfn.IFS(Q13&lt;&gt;1,"",Q13=1,I13+(3*D13))</f>
        <v>676</v>
      </c>
      <c r="L13" cm="1">
        <f t="array" ref="L13">_xlfn.IFS(Q13&lt;&gt;1,"",COUNT($E$7:G13)&lt;=hcpng,"",COUNT($E$7:G13)&gt;=hcpng,K13)</f>
        <v>676</v>
      </c>
      <c r="M13" cm="1">
        <f t="array" ref="M13">_xlfn.IFS(Q13=1,SUM($E$7:G13),Q13&lt;&gt;1,"")</f>
        <v>3153</v>
      </c>
      <c r="N13" cm="1">
        <f t="array" ref="N13">_xlfn.IFS(Q13=1,COUNT($E$7:G13),Q13&lt;&gt;1,"")</f>
        <v>21</v>
      </c>
      <c r="O13">
        <f>IF(Q13=1,ROUND(AVERAGE($E$7:G13),2),"")</f>
        <v>150.13999999999999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246</v>
      </c>
      <c r="X13" cm="1">
        <f t="array" ref="X13">_xlfn.IFS(AND(Q13=1,COUNT($E$7:G13)&gt;hcpng),F13+D13,$A$7=1," ")</f>
        <v>220</v>
      </c>
      <c r="Y13" cm="1">
        <f t="array" ref="Y13">_xlfn.IFS(AND(Q13=1,COUNT($E$7:G13)&gt;hcpng),G13+D13,$A$7=1," ")</f>
        <v>210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150</v>
      </c>
      <c r="D14" s="15" cm="1">
        <f t="array" ref="D14">_xlfn.IFS(Q14&lt;&gt;1,"",Q14=1,TRUNC((HCPB-C14)*HCPPC))</f>
        <v>72</v>
      </c>
      <c r="E14" s="13">
        <v>87</v>
      </c>
      <c r="F14" s="13">
        <v>136</v>
      </c>
      <c r="G14" s="13">
        <v>152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375</v>
      </c>
      <c r="J14">
        <f t="shared" si="2"/>
        <v>125</v>
      </c>
      <c r="K14" cm="1">
        <f t="array" ref="K14">_xlfn.IFS(Q14&lt;&gt;1,"",Q14=1,I14+(3*D14))</f>
        <v>591</v>
      </c>
      <c r="L14" cm="1">
        <f t="array" ref="L14">_xlfn.IFS(Q14&lt;&gt;1,"",COUNT($E$7:G14)&lt;=hcpng,"",COUNT($E$7:G14)&gt;=hcpng,K14)</f>
        <v>591</v>
      </c>
      <c r="M14" cm="1">
        <f t="array" ref="M14">_xlfn.IFS(Q14=1,SUM($E$7:G14),Q14&lt;&gt;1,"")</f>
        <v>3528</v>
      </c>
      <c r="N14" cm="1">
        <f t="array" ref="N14">_xlfn.IFS(Q14=1,COUNT($E$7:G14),Q14&lt;&gt;1,"")</f>
        <v>24</v>
      </c>
      <c r="O14">
        <f>IF(Q14=1,ROUND(AVERAGE($E$7:G14),2),"")</f>
        <v>147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159</v>
      </c>
      <c r="X14" cm="1">
        <f t="array" ref="X14">_xlfn.IFS(AND(Q14=1,COUNT($E$7:G14)&gt;hcpng),F14+D14,$A$7=1," ")</f>
        <v>208</v>
      </c>
      <c r="Y14" cm="1">
        <f t="array" ref="Y14">_xlfn.IFS(AND(Q14=1,COUNT($E$7:G14)&gt;hcpng),G14+D14,$A$7=1," ")</f>
        <v>224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147</v>
      </c>
      <c r="D15" s="15" cm="1">
        <f t="array" ref="D15">_xlfn.IFS(Q15&lt;&gt;1,"",Q15=1,TRUNC((HCPB-C15)*HCPPC))</f>
        <v>74</v>
      </c>
      <c r="E15" s="13">
        <v>181</v>
      </c>
      <c r="F15" s="13">
        <v>120</v>
      </c>
      <c r="G15" s="13">
        <v>178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479</v>
      </c>
      <c r="J15">
        <f t="shared" si="2"/>
        <v>159</v>
      </c>
      <c r="K15" cm="1">
        <f t="array" ref="K15">_xlfn.IFS(Q15&lt;&gt;1,"",Q15=1,I15+(3*D15))</f>
        <v>701</v>
      </c>
      <c r="L15" cm="1">
        <f t="array" ref="L15">_xlfn.IFS(Q15&lt;&gt;1,"",COUNT($E$7:G15)&lt;=hcpng,"",COUNT($E$7:G15)&gt;=hcpng,K15)</f>
        <v>701</v>
      </c>
      <c r="M15" cm="1">
        <f t="array" ref="M15">_xlfn.IFS(Q15=1,SUM($E$7:G15),Q15&lt;&gt;1,"")</f>
        <v>4007</v>
      </c>
      <c r="N15" cm="1">
        <f t="array" ref="N15">_xlfn.IFS(Q15=1,COUNT($E$7:G15),Q15&lt;&gt;1,"")</f>
        <v>27</v>
      </c>
      <c r="O15">
        <f>IF(Q15=1,ROUND(AVERAGE($E$7:G15),2),"")</f>
        <v>148.41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255</v>
      </c>
      <c r="X15" cm="1">
        <f t="array" ref="X15">_xlfn.IFS(AND(Q15=1,COUNT($E$7:G15)&gt;hcpng),F15+D15,$A$7=1," ")</f>
        <v>194</v>
      </c>
      <c r="Y15" cm="1">
        <f t="array" ref="Y15">_xlfn.IFS(AND(Q15=1,COUNT($E$7:G15)&gt;hcpng),G15+D15,$A$7=1," ")</f>
        <v>252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5" t="str" cm="1">
        <f t="array" ref="D16">_xlfn.IFS(Q16&lt;&gt;1,"",Q16=1,TRUNC((HCPB-C16)*HCPPC))</f>
        <v/>
      </c>
      <c r="E16" s="13"/>
      <c r="F16" s="13"/>
      <c r="G16" s="13"/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1"/>
        <v/>
      </c>
      <c r="J16" t="str">
        <f t="shared" si="2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7"/>
        <v/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6"/>
        <v>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148</v>
      </c>
      <c r="D17" s="15" cm="1">
        <f t="array" ref="D17">_xlfn.IFS(Q17&lt;&gt;1,"",Q17=1,TRUNC((HCPB-C17)*HCPPC))</f>
        <v>73</v>
      </c>
      <c r="E17" s="13">
        <v>159</v>
      </c>
      <c r="F17" s="13">
        <v>164</v>
      </c>
      <c r="G17" s="13">
        <v>171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>#</v>
      </c>
      <c r="I17">
        <f t="shared" si="1"/>
        <v>494</v>
      </c>
      <c r="J17">
        <f t="shared" si="2"/>
        <v>164</v>
      </c>
      <c r="K17" cm="1">
        <f t="array" ref="K17">_xlfn.IFS(Q17&lt;&gt;1,"",Q17=1,I17+(3*D17))</f>
        <v>713</v>
      </c>
      <c r="L17" cm="1">
        <f t="array" ref="L17">_xlfn.IFS(Q17&lt;&gt;1,"",COUNT($E$7:G17)&lt;=hcpng,"",COUNT($E$7:G17)&gt;=hcpng,K17)</f>
        <v>713</v>
      </c>
      <c r="M17" cm="1">
        <f t="array" ref="M17">_xlfn.IFS(Q17=1,SUM($E$7:G17),Q17&lt;&gt;1,"")</f>
        <v>4501</v>
      </c>
      <c r="N17" cm="1">
        <f t="array" ref="N17">_xlfn.IFS(Q17=1,COUNT($E$7:G17),Q17&lt;&gt;1,"")</f>
        <v>30</v>
      </c>
      <c r="O17">
        <f>IF(Q17=1,ROUND(AVERAGE($E$7:G17),2),"")</f>
        <v>150.03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232</v>
      </c>
      <c r="X17" cm="1">
        <f t="array" ref="X17">_xlfn.IFS(AND(Q17=1,COUNT($E$7:G17)&gt;hcpng),F17+D17,$A$7=1," ")</f>
        <v>237</v>
      </c>
      <c r="Y17" cm="1">
        <f t="array" ref="Y17">_xlfn.IFS(AND(Q17=1,COUNT($E$7:G17)&gt;hcpng),G17+D17,$A$7=1," ")</f>
        <v>244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150</v>
      </c>
      <c r="D18" s="15" cm="1">
        <f t="array" ref="D18">_xlfn.IFS(Q18&lt;&gt;1,"",Q18=1,TRUNC((HCPB-C18)*HCPPC))</f>
        <v>72</v>
      </c>
      <c r="E18" s="13">
        <v>131</v>
      </c>
      <c r="F18" s="13">
        <v>140</v>
      </c>
      <c r="G18" s="13">
        <v>153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424</v>
      </c>
      <c r="J18">
        <f t="shared" si="2"/>
        <v>141</v>
      </c>
      <c r="K18" cm="1">
        <f t="array" ref="K18">_xlfn.IFS(Q18&lt;&gt;1,"",Q18=1,I18+(3*D18))</f>
        <v>640</v>
      </c>
      <c r="L18" cm="1">
        <f t="array" ref="L18">_xlfn.IFS(Q18&lt;&gt;1,"",COUNT($E$7:G18)&lt;=hcpng,"",COUNT($E$7:G18)&gt;=hcpng,K18)</f>
        <v>640</v>
      </c>
      <c r="M18" cm="1">
        <f t="array" ref="M18">_xlfn.IFS(Q18=1,SUM($E$7:G18),Q18&lt;&gt;1,"")</f>
        <v>4925</v>
      </c>
      <c r="N18" cm="1">
        <f t="array" ref="N18">_xlfn.IFS(Q18=1,COUNT($E$7:G18),Q18&lt;&gt;1,"")</f>
        <v>33</v>
      </c>
      <c r="O18">
        <f>IF(Q18=1,ROUND(AVERAGE($E$7:G18),2),"")</f>
        <v>149.24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203</v>
      </c>
      <c r="X18" cm="1">
        <f t="array" ref="X18">_xlfn.IFS(AND(Q18=1,COUNT($E$7:G18)&gt;hcpng),F18+D18,$A$7=1," ")</f>
        <v>212</v>
      </c>
      <c r="Y18" cm="1">
        <f t="array" ref="Y18">_xlfn.IFS(AND(Q18=1,COUNT($E$7:G18)&gt;hcpng),G18+D18,$A$7=1," ")</f>
        <v>225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5" t="str" cm="1">
        <f t="array" ref="D19">_xlfn.IFS(Q19&lt;&gt;1,"",Q19=1,TRUNC((HCPB-C19)*HCPPC))</f>
        <v/>
      </c>
      <c r="E19" s="13"/>
      <c r="F19" s="13"/>
      <c r="G19" s="13"/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1"/>
        <v/>
      </c>
      <c r="J19" t="str">
        <f t="shared" si="2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7"/>
        <v/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6"/>
        <v>0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149</v>
      </c>
      <c r="D20" s="15" cm="1">
        <f t="array" ref="D20">_xlfn.IFS(Q20&lt;&gt;1,"",Q20=1,TRUNC((HCPB-C20)*HCPPC))</f>
        <v>72</v>
      </c>
      <c r="E20" s="13">
        <v>142</v>
      </c>
      <c r="F20" s="13">
        <v>153</v>
      </c>
      <c r="G20" s="13">
        <v>149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444</v>
      </c>
      <c r="J20">
        <f t="shared" si="2"/>
        <v>148</v>
      </c>
      <c r="K20" cm="1">
        <f t="array" ref="K20">_xlfn.IFS(Q20&lt;&gt;1,"",Q20=1,I20+(3*D20))</f>
        <v>660</v>
      </c>
      <c r="L20" cm="1">
        <f t="array" ref="L20">_xlfn.IFS(Q20&lt;&gt;1,"",COUNT($E$7:G20)&lt;=hcpng,"",COUNT($E$7:G20)&gt;=hcpng,K20)</f>
        <v>660</v>
      </c>
      <c r="M20" cm="1">
        <f t="array" ref="M20">_xlfn.IFS(Q20=1,SUM($E$7:G20),Q20&lt;&gt;1,"")</f>
        <v>5369</v>
      </c>
      <c r="N20" cm="1">
        <f t="array" ref="N20">_xlfn.IFS(Q20=1,COUNT($E$7:G20),Q20&lt;&gt;1,"")</f>
        <v>36</v>
      </c>
      <c r="O20">
        <f>IF(Q20=1,ROUND(AVERAGE($E$7:G20),2),"")</f>
        <v>149.13999999999999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214</v>
      </c>
      <c r="X20" cm="1">
        <f t="array" ref="X20">_xlfn.IFS(AND(Q20=1,COUNT($E$7:G20)&gt;hcpng),F20+D20,$A$7=1," ")</f>
        <v>225</v>
      </c>
      <c r="Y20" cm="1">
        <f t="array" ref="Y20">_xlfn.IFS(AND(Q20=1,COUNT($E$7:G20)&gt;hcpng),G20+D20,$A$7=1," ")</f>
        <v>221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149</v>
      </c>
      <c r="D21" s="15" cm="1">
        <f t="array" ref="D21">_xlfn.IFS(Q21&lt;&gt;1,"",Q21=1,TRUNC((HCPB-C21)*HCPPC))</f>
        <v>72</v>
      </c>
      <c r="E21" s="13">
        <v>161</v>
      </c>
      <c r="F21" s="13">
        <v>137</v>
      </c>
      <c r="G21" s="13">
        <v>192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490</v>
      </c>
      <c r="J21">
        <f t="shared" si="2"/>
        <v>163</v>
      </c>
      <c r="K21" cm="1">
        <f t="array" ref="K21">_xlfn.IFS(Q21&lt;&gt;1,"",Q21=1,I21+(3*D21))</f>
        <v>706</v>
      </c>
      <c r="L21" cm="1">
        <f t="array" ref="L21">_xlfn.IFS(Q21&lt;&gt;1,"",COUNT($E$7:G21)&lt;=hcpng,"",COUNT($E$7:G21)&gt;=hcpng,K21)</f>
        <v>706</v>
      </c>
      <c r="M21" cm="1">
        <f t="array" ref="M21">_xlfn.IFS(Q21=1,SUM($E$7:G21),Q21&lt;&gt;1,"")</f>
        <v>5859</v>
      </c>
      <c r="N21" cm="1">
        <f t="array" ref="N21">_xlfn.IFS(Q21=1,COUNT($E$7:G21),Q21&lt;&gt;1,"")</f>
        <v>39</v>
      </c>
      <c r="O21">
        <f>IF(Q21=1,ROUND(AVERAGE($E$7:G21),2),"")</f>
        <v>150.22999999999999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233</v>
      </c>
      <c r="X21" cm="1">
        <f t="array" ref="X21">_xlfn.IFS(AND(Q21=1,COUNT($E$7:G21)&gt;hcpng),F21+D21,$A$7=1," ")</f>
        <v>209</v>
      </c>
      <c r="Y21" cm="1">
        <f t="array" ref="Y21">_xlfn.IFS(AND(Q21=1,COUNT($E$7:G21)&gt;hcpng),G21+D21,$A$7=1," ")</f>
        <v>264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150</v>
      </c>
      <c r="D22" s="15" cm="1">
        <f t="array" ref="D22">_xlfn.IFS(Q22&lt;&gt;1,"",Q22=1,TRUNC((HCPB-C22)*HCPPC))</f>
        <v>72</v>
      </c>
      <c r="E22" s="13">
        <v>156</v>
      </c>
      <c r="F22" s="13">
        <v>152</v>
      </c>
      <c r="G22" s="13">
        <v>153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>#</v>
      </c>
      <c r="I22">
        <f t="shared" si="1"/>
        <v>461</v>
      </c>
      <c r="J22">
        <f t="shared" si="2"/>
        <v>153</v>
      </c>
      <c r="K22" cm="1">
        <f t="array" ref="K22">_xlfn.IFS(Q22&lt;&gt;1,"",Q22=1,I22+(3*D22))</f>
        <v>677</v>
      </c>
      <c r="L22" cm="1">
        <f t="array" ref="L22">_xlfn.IFS(Q22&lt;&gt;1,"",COUNT($E$7:G22)&lt;=hcpng,"",COUNT($E$7:G22)&gt;=hcpng,K22)</f>
        <v>677</v>
      </c>
      <c r="M22" cm="1">
        <f t="array" ref="M22">_xlfn.IFS(Q22=1,SUM($E$7:G22),Q22&lt;&gt;1,"")</f>
        <v>6320</v>
      </c>
      <c r="N22" cm="1">
        <f t="array" ref="N22">_xlfn.IFS(Q22=1,COUNT($E$7:G22),Q22&lt;&gt;1,"")</f>
        <v>42</v>
      </c>
      <c r="O22">
        <f>IF(Q22=1,ROUND(AVERAGE($E$7:G22),2),"")</f>
        <v>150.47999999999999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228</v>
      </c>
      <c r="X22" cm="1">
        <f t="array" ref="X22">_xlfn.IFS(AND(Q22=1,COUNT($E$7:G22)&gt;hcpng),F22+D22,$A$7=1," ")</f>
        <v>224</v>
      </c>
      <c r="Y22" cm="1">
        <f t="array" ref="Y22">_xlfn.IFS(AND(Q22=1,COUNT($E$7:G22)&gt;hcpng),G22+D22,$A$7=1," ")</f>
        <v>225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150</v>
      </c>
      <c r="D23" s="15" cm="1">
        <f t="array" ref="D23">_xlfn.IFS(Q23&lt;&gt;1,"",Q23=1,TRUNC((HCPB-C23)*HCPPC))</f>
        <v>72</v>
      </c>
      <c r="E23" s="13">
        <v>144</v>
      </c>
      <c r="F23" s="13">
        <v>179</v>
      </c>
      <c r="G23" s="13">
        <v>117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440</v>
      </c>
      <c r="J23">
        <f t="shared" si="2"/>
        <v>146</v>
      </c>
      <c r="K23" cm="1">
        <f t="array" ref="K23">_xlfn.IFS(Q23&lt;&gt;1,"",Q23=1,I23+(3*D23))</f>
        <v>656</v>
      </c>
      <c r="L23" cm="1">
        <f t="array" ref="L23">_xlfn.IFS(Q23&lt;&gt;1,"",COUNT($E$7:G23)&lt;=hcpng,"",COUNT($E$7:G23)&gt;=hcpng,K23)</f>
        <v>656</v>
      </c>
      <c r="M23" cm="1">
        <f t="array" ref="M23">_xlfn.IFS(Q23=1,SUM($E$7:G23),Q23&lt;&gt;1,"")</f>
        <v>6760</v>
      </c>
      <c r="N23" cm="1">
        <f t="array" ref="N23">_xlfn.IFS(Q23=1,COUNT($E$7:G23),Q23&lt;&gt;1,"")</f>
        <v>45</v>
      </c>
      <c r="O23">
        <f>IF(Q23=1,ROUND(AVERAGE($E$7:G23),2),"")</f>
        <v>150.22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216</v>
      </c>
      <c r="X23" cm="1">
        <f t="array" ref="X23">_xlfn.IFS(AND(Q23=1,COUNT($E$7:G23)&gt;hcpng),F23+D23,$A$7=1," ")</f>
        <v>251</v>
      </c>
      <c r="Y23" cm="1">
        <f t="array" ref="Y23">_xlfn.IFS(AND(Q23=1,COUNT($E$7:G23)&gt;hcpng),G23+D23,$A$7=1," ")</f>
        <v>189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150</v>
      </c>
      <c r="D24" s="15" cm="1">
        <f t="array" ref="D24">_xlfn.IFS(Q24&lt;&gt;1,"",Q24=1,TRUNC((HCPB-C24)*HCPPC))</f>
        <v>72</v>
      </c>
      <c r="E24" s="13">
        <v>169</v>
      </c>
      <c r="F24" s="13">
        <v>144</v>
      </c>
      <c r="G24" s="13">
        <v>145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458</v>
      </c>
      <c r="J24">
        <f t="shared" si="2"/>
        <v>152</v>
      </c>
      <c r="K24" cm="1">
        <f t="array" ref="K24">_xlfn.IFS(Q24&lt;&gt;1,"",Q24=1,I24+(3*D24))</f>
        <v>674</v>
      </c>
      <c r="L24" cm="1">
        <f t="array" ref="L24">_xlfn.IFS(Q24&lt;&gt;1,"",COUNT($E$7:G24)&lt;=hcpng,"",COUNT($E$7:G24)&gt;=hcpng,K24)</f>
        <v>674</v>
      </c>
      <c r="M24" cm="1">
        <f t="array" ref="M24">_xlfn.IFS(Q24=1,SUM($E$7:G24),Q24&lt;&gt;1,"")</f>
        <v>7218</v>
      </c>
      <c r="N24" cm="1">
        <f t="array" ref="N24">_xlfn.IFS(Q24=1,COUNT($E$7:G24),Q24&lt;&gt;1,"")</f>
        <v>48</v>
      </c>
      <c r="O24">
        <f>IF(Q24=1,ROUND(AVERAGE($E$7:G24),2),"")</f>
        <v>150.38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241</v>
      </c>
      <c r="X24" cm="1">
        <f t="array" ref="X24">_xlfn.IFS(AND(Q24=1,COUNT($E$7:G24)&gt;hcpng),F24+D24,$A$7=1," ")</f>
        <v>216</v>
      </c>
      <c r="Y24" cm="1">
        <f t="array" ref="Y24">_xlfn.IFS(AND(Q24=1,COUNT($E$7:G24)&gt;hcpng),G24+D24,$A$7=1," ")</f>
        <v>217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150</v>
      </c>
      <c r="D25" s="15" cm="1">
        <f t="array" ref="D25">_xlfn.IFS(Q25&lt;&gt;1,"",Q25=1,TRUNC((HCPB-C25)*HCPPC))</f>
        <v>72</v>
      </c>
      <c r="E25" s="13">
        <v>144</v>
      </c>
      <c r="F25" s="13">
        <v>177</v>
      </c>
      <c r="G25" s="13">
        <v>170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491</v>
      </c>
      <c r="J25">
        <f t="shared" si="2"/>
        <v>163</v>
      </c>
      <c r="K25" cm="1">
        <f t="array" ref="K25">_xlfn.IFS(Q25&lt;&gt;1,"",Q25=1,I25+(3*D25))</f>
        <v>707</v>
      </c>
      <c r="L25" cm="1">
        <f t="array" ref="L25">_xlfn.IFS(Q25&lt;&gt;1,"",COUNT($E$7:G25)&lt;=hcpng,"",COUNT($E$7:G25)&gt;=hcpng,K25)</f>
        <v>707</v>
      </c>
      <c r="M25" cm="1">
        <f t="array" ref="M25">_xlfn.IFS(Q25=1,SUM($E$7:G25),Q25&lt;&gt;1,"")</f>
        <v>7709</v>
      </c>
      <c r="N25" cm="1">
        <f t="array" ref="N25">_xlfn.IFS(Q25=1,COUNT($E$7:G25),Q25&lt;&gt;1,"")</f>
        <v>51</v>
      </c>
      <c r="O25">
        <f>IF(Q25=1,ROUND(AVERAGE($E$7:G25),2),"")</f>
        <v>151.16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216</v>
      </c>
      <c r="X25" cm="1">
        <f t="array" ref="X25">_xlfn.IFS(AND(Q25=1,COUNT($E$7:G25)&gt;hcpng),F25+D25,$A$7=1," ")</f>
        <v>249</v>
      </c>
      <c r="Y25" cm="1">
        <f t="array" ref="Y25">_xlfn.IFS(AND(Q25=1,COUNT($E$7:G25)&gt;hcpng),G25+D25,$A$7=1," ")</f>
        <v>242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151</v>
      </c>
      <c r="D26" s="15" cm="1">
        <f t="array" ref="D26">_xlfn.IFS(Q26&lt;&gt;1,"",Q26=1,TRUNC((HCPB-C26)*HCPPC))</f>
        <v>71</v>
      </c>
      <c r="E26" s="13">
        <v>124</v>
      </c>
      <c r="F26" s="13">
        <v>180</v>
      </c>
      <c r="G26" s="13">
        <v>150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454</v>
      </c>
      <c r="J26">
        <f t="shared" si="2"/>
        <v>151</v>
      </c>
      <c r="K26" cm="1">
        <f t="array" ref="K26">_xlfn.IFS(Q26&lt;&gt;1,"",Q26=1,I26+(3*D26))</f>
        <v>667</v>
      </c>
      <c r="L26" cm="1">
        <f t="array" ref="L26">_xlfn.IFS(Q26&lt;&gt;1,"",COUNT($E$7:G26)&lt;=hcpng,"",COUNT($E$7:G26)&gt;=hcpng,K26)</f>
        <v>667</v>
      </c>
      <c r="M26" cm="1">
        <f t="array" ref="M26">_xlfn.IFS(Q26=1,SUM($E$7:G26),Q26&lt;&gt;1,"")</f>
        <v>8163</v>
      </c>
      <c r="N26" cm="1">
        <f t="array" ref="N26">_xlfn.IFS(Q26=1,COUNT($E$7:G26),Q26&lt;&gt;1,"")</f>
        <v>54</v>
      </c>
      <c r="O26">
        <f>IF(Q26=1,ROUND(AVERAGE($E$7:G26),2),"")</f>
        <v>151.16999999999999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195</v>
      </c>
      <c r="X26" cm="1">
        <f t="array" ref="X26">_xlfn.IFS(AND(Q26=1,COUNT($E$7:G26)&gt;hcpng),F26+D26,$A$7=1," ")</f>
        <v>251</v>
      </c>
      <c r="Y26" cm="1">
        <f t="array" ref="Y26">_xlfn.IFS(AND(Q26=1,COUNT($E$7:G26)&gt;hcpng),G26+D26,$A$7=1," ")</f>
        <v>221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151</v>
      </c>
      <c r="D27" s="15" cm="1">
        <f t="array" ref="D27">_xlfn.IFS(Q27&lt;&gt;1,"",Q27=1,TRUNC((HCPB-C27)*HCPPC))</f>
        <v>71</v>
      </c>
      <c r="E27" s="13">
        <v>85</v>
      </c>
      <c r="F27" s="13">
        <v>157</v>
      </c>
      <c r="G27" s="13">
        <v>210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452</v>
      </c>
      <c r="J27">
        <f t="shared" si="2"/>
        <v>150</v>
      </c>
      <c r="K27" cm="1">
        <f t="array" ref="K27">_xlfn.IFS(Q27&lt;&gt;1,"",Q27=1,I27+(3*D27))</f>
        <v>665</v>
      </c>
      <c r="L27" cm="1">
        <f t="array" ref="L27">_xlfn.IFS(Q27&lt;&gt;1,"",COUNT($E$7:G27)&lt;=hcpng,"",COUNT($E$7:G27)&gt;=hcpng,K27)</f>
        <v>665</v>
      </c>
      <c r="M27" cm="1">
        <f t="array" ref="M27">_xlfn.IFS(Q27=1,SUM($E$7:G27),Q27&lt;&gt;1,"")</f>
        <v>8615</v>
      </c>
      <c r="N27" cm="1">
        <f t="array" ref="N27">_xlfn.IFS(Q27=1,COUNT($E$7:G27),Q27&lt;&gt;1,"")</f>
        <v>57</v>
      </c>
      <c r="O27">
        <f>IF(Q27=1,ROUND(AVERAGE($E$7:G27),2),"")</f>
        <v>151.13999999999999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156</v>
      </c>
      <c r="X27" cm="1">
        <f t="array" ref="X27">_xlfn.IFS(AND(Q27=1,COUNT($E$7:G27)&gt;hcpng),F27+D27,$A$7=1," ")</f>
        <v>228</v>
      </c>
      <c r="Y27" cm="1">
        <f t="array" ref="Y27">_xlfn.IFS(AND(Q27=1,COUNT($E$7:G27)&gt;hcpng),G27+D27,$A$7=1," ")</f>
        <v>281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5" t="str" cm="1">
        <f t="array" ref="D28">_xlfn.IFS(Q28&lt;&gt;1,"",Q28=1,TRUNC((HCPB-C28)*HCPPC))</f>
        <v/>
      </c>
      <c r="E28" s="13"/>
      <c r="F28" s="13"/>
      <c r="G28" s="13"/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1"/>
        <v/>
      </c>
      <c r="J28" t="str">
        <f t="shared" si="2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7"/>
        <v/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6"/>
        <v>0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151</v>
      </c>
      <c r="D29" s="15" cm="1">
        <f t="array" ref="D29">_xlfn.IFS(Q29&lt;&gt;1,"",Q29=1,TRUNC((HCPB-C29)*HCPPC))</f>
        <v>71</v>
      </c>
      <c r="E29" s="13">
        <v>192</v>
      </c>
      <c r="F29" s="13">
        <v>175</v>
      </c>
      <c r="G29" s="13">
        <v>165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>#</v>
      </c>
      <c r="I29">
        <f t="shared" si="1"/>
        <v>532</v>
      </c>
      <c r="J29">
        <f t="shared" si="2"/>
        <v>177</v>
      </c>
      <c r="K29" cm="1">
        <f t="array" ref="K29">_xlfn.IFS(Q29&lt;&gt;1,"",Q29=1,I29+(3*D29))</f>
        <v>745</v>
      </c>
      <c r="L29" cm="1">
        <f t="array" ref="L29">_xlfn.IFS(Q29&lt;&gt;1,"",COUNT($E$7:G29)&lt;=hcpng,"",COUNT($E$7:G29)&gt;=hcpng,K29)</f>
        <v>745</v>
      </c>
      <c r="M29" cm="1">
        <f t="array" ref="M29">_xlfn.IFS(Q29=1,SUM($E$7:G29),Q29&lt;&gt;1,"")</f>
        <v>9147</v>
      </c>
      <c r="N29" cm="1">
        <f t="array" ref="N29">_xlfn.IFS(Q29=1,COUNT($E$7:G29),Q29&lt;&gt;1,"")</f>
        <v>60</v>
      </c>
      <c r="O29">
        <f>IF(Q29=1,ROUND(AVERAGE($E$7:G29),2),"")</f>
        <v>152.44999999999999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263</v>
      </c>
      <c r="X29" cm="1">
        <f t="array" ref="X29">_xlfn.IFS(AND(Q29=1,COUNT($E$7:G29)&gt;hcpng),F29+D29,$A$7=1," ")</f>
        <v>246</v>
      </c>
      <c r="Y29" cm="1">
        <f t="array" ref="Y29">_xlfn.IFS(AND(Q29=1,COUNT($E$7:G29)&gt;hcpng),G29+D29,$A$7=1," ")</f>
        <v>236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152</v>
      </c>
      <c r="D30" s="15" cm="1">
        <f t="array" ref="D30">_xlfn.IFS(Q30&lt;&gt;1,"",Q30=1,TRUNC((HCPB-C30)*HCPPC))</f>
        <v>70</v>
      </c>
      <c r="E30" s="13">
        <v>136</v>
      </c>
      <c r="F30" s="13">
        <v>178</v>
      </c>
      <c r="G30" s="13">
        <v>191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505</v>
      </c>
      <c r="J30">
        <f t="shared" si="2"/>
        <v>168</v>
      </c>
      <c r="K30" cm="1">
        <f t="array" ref="K30">_xlfn.IFS(Q30&lt;&gt;1,"",Q30=1,I30+(3*D30))</f>
        <v>715</v>
      </c>
      <c r="L30" cm="1">
        <f t="array" ref="L30">_xlfn.IFS(Q30&lt;&gt;1,"",COUNT($E$7:G30)&lt;=hcpng,"",COUNT($E$7:G30)&gt;=hcpng,K30)</f>
        <v>715</v>
      </c>
      <c r="M30" cm="1">
        <f t="array" ref="M30">_xlfn.IFS(Q30=1,SUM($E$7:G30),Q30&lt;&gt;1,"")</f>
        <v>9652</v>
      </c>
      <c r="N30" cm="1">
        <f t="array" ref="N30">_xlfn.IFS(Q30=1,COUNT($E$7:G30),Q30&lt;&gt;1,"")</f>
        <v>63</v>
      </c>
      <c r="O30">
        <f>IF(Q30=1,ROUND(AVERAGE($E$7:G30),2),"")</f>
        <v>153.21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206</v>
      </c>
      <c r="X30" cm="1">
        <f t="array" ref="X30">_xlfn.IFS(AND(Q30=1,COUNT($E$7:G30)&gt;hcpng),F30+D30,$A$7=1," ")</f>
        <v>248</v>
      </c>
      <c r="Y30" cm="1">
        <f t="array" ref="Y30">_xlfn.IFS(AND(Q30=1,COUNT($E$7:G30)&gt;hcpng),G30+D30,$A$7=1," ")</f>
        <v>261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153</v>
      </c>
      <c r="D31" s="15" cm="1">
        <f t="array" ref="D31">_xlfn.IFS(Q31&lt;&gt;1,"",Q31=1,TRUNC((HCPB-C31)*HCPPC))</f>
        <v>69</v>
      </c>
      <c r="E31" s="13">
        <v>153</v>
      </c>
      <c r="F31" s="13">
        <v>144</v>
      </c>
      <c r="G31" s="13">
        <v>129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426</v>
      </c>
      <c r="J31">
        <f t="shared" si="2"/>
        <v>142</v>
      </c>
      <c r="K31" cm="1">
        <f t="array" ref="K31">_xlfn.IFS(Q31&lt;&gt;1,"",Q31=1,I31+(3*D31))</f>
        <v>633</v>
      </c>
      <c r="L31" cm="1">
        <f t="array" ref="L31">_xlfn.IFS(Q31&lt;&gt;1,"",COUNT($E$7:G31)&lt;=hcpng,"",COUNT($E$7:G31)&gt;=hcpng,K31)</f>
        <v>633</v>
      </c>
      <c r="M31" cm="1">
        <f t="array" ref="M31">_xlfn.IFS(Q31=1,SUM($E$7:G31),Q31&lt;&gt;1,"")</f>
        <v>10078</v>
      </c>
      <c r="N31" cm="1">
        <f t="array" ref="N31">_xlfn.IFS(Q31=1,COUNT($E$7:G31),Q31&lt;&gt;1,"")</f>
        <v>66</v>
      </c>
      <c r="O31">
        <f>IF(Q31=1,ROUND(AVERAGE($E$7:G31),2),"")</f>
        <v>152.69999999999999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222</v>
      </c>
      <c r="X31" cm="1">
        <f t="array" ref="X31">_xlfn.IFS(AND(Q31=1,COUNT($E$7:G31)&gt;hcpng),F31+D31,$A$7=1," ")</f>
        <v>213</v>
      </c>
      <c r="Y31" cm="1">
        <f t="array" ref="Y31">_xlfn.IFS(AND(Q31=1,COUNT($E$7:G31)&gt;hcpng),G31+D31,$A$7=1," ")</f>
        <v>198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152</v>
      </c>
      <c r="D32" s="15" cm="1">
        <f t="array" ref="D32">_xlfn.IFS(Q32&lt;&gt;1,"",Q32=1,TRUNC((HCPB-C32)*HCPPC))</f>
        <v>70</v>
      </c>
      <c r="E32" s="13">
        <v>161</v>
      </c>
      <c r="F32" s="13">
        <v>211</v>
      </c>
      <c r="G32" s="13">
        <v>237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1"/>
        <v>609</v>
      </c>
      <c r="J32">
        <f t="shared" si="2"/>
        <v>203</v>
      </c>
      <c r="K32" cm="1">
        <f t="array" ref="K32">_xlfn.IFS(Q32&lt;&gt;1,"",Q32=1,I32+(3*D32))</f>
        <v>819</v>
      </c>
      <c r="L32" cm="1">
        <f t="array" ref="L32">_xlfn.IFS(Q32&lt;&gt;1,"",COUNT($E$7:G32)&lt;=hcpng,"",COUNT($E$7:G32)&gt;=hcpng,K32)</f>
        <v>819</v>
      </c>
      <c r="M32" cm="1">
        <f t="array" ref="M32">_xlfn.IFS(Q32=1,SUM($E$7:G32),Q32&lt;&gt;1,"")</f>
        <v>10687</v>
      </c>
      <c r="N32" cm="1">
        <f t="array" ref="N32">_xlfn.IFS(Q32=1,COUNT($E$7:G32),Q32&lt;&gt;1,"")</f>
        <v>69</v>
      </c>
      <c r="O32">
        <f>IF(Q32=1,ROUND(AVERAGE($E$7:G32),2),"")</f>
        <v>154.88</v>
      </c>
      <c r="P32" t="str" cm="1">
        <f t="array" ref="P32">_xlfn.IFS(Q32&lt;&gt;1,"",SUM($Q$7:Q32)=1,1,SUM($Q$7:Q32)&lt;&gt;1,"")</f>
        <v/>
      </c>
      <c r="Q32">
        <f t="shared" si="7"/>
        <v>1</v>
      </c>
      <c r="R32">
        <f t="shared" si="4"/>
        <v>609</v>
      </c>
      <c r="S32" t="str" cm="1">
        <f t="array" ref="S32">_xlfn.IFS(E32=$X$5,E32,F32=$X$5,F32,G32=$X$5,G32,$A$7=1,"")</f>
        <v/>
      </c>
      <c r="T32">
        <f t="shared" si="5"/>
        <v>819</v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231</v>
      </c>
      <c r="X32" cm="1">
        <f t="array" ref="X32">_xlfn.IFS(AND(Q32=1,COUNT($E$7:G32)&gt;hcpng),F32+D32,$A$7=1," ")</f>
        <v>281</v>
      </c>
      <c r="Y32" cm="1">
        <f t="array" ref="Y32">_xlfn.IFS(AND(Q32=1,COUNT($E$7:G32)&gt;hcpng),G32+D32,$A$7=1," ")</f>
        <v>307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154</v>
      </c>
      <c r="D33" s="15" cm="1">
        <f t="array" ref="D33">_xlfn.IFS(Q33&lt;&gt;1,"",Q33=1,TRUNC((HCPB-C33)*HCPPC))</f>
        <v>68</v>
      </c>
      <c r="E33" s="13">
        <v>190</v>
      </c>
      <c r="F33" s="13">
        <v>206</v>
      </c>
      <c r="G33" s="13">
        <v>149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545</v>
      </c>
      <c r="J33">
        <f t="shared" si="2"/>
        <v>181</v>
      </c>
      <c r="K33" cm="1">
        <f t="array" ref="K33">_xlfn.IFS(Q33&lt;&gt;1,"",Q33=1,I33+(3*D33))</f>
        <v>749</v>
      </c>
      <c r="L33" cm="1">
        <f t="array" ref="L33">_xlfn.IFS(Q33&lt;&gt;1,"",COUNT($E$7:G33)&lt;=hcpng,"",COUNT($E$7:G33)&gt;=hcpng,K33)</f>
        <v>749</v>
      </c>
      <c r="M33" cm="1">
        <f t="array" ref="M33">_xlfn.IFS(Q33=1,SUM($E$7:G33),Q33&lt;&gt;1,"")</f>
        <v>11232</v>
      </c>
      <c r="N33" cm="1">
        <f t="array" ref="N33">_xlfn.IFS(Q33=1,COUNT($E$7:G33),Q33&lt;&gt;1,"")</f>
        <v>72</v>
      </c>
      <c r="O33">
        <f>IF(Q33=1,ROUND(AVERAGE($E$7:G33),2),"")</f>
        <v>156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258</v>
      </c>
      <c r="X33" cm="1">
        <f t="array" ref="X33">_xlfn.IFS(AND(Q33=1,COUNT($E$7:G33)&gt;hcpng),F33+D33,$A$7=1," ")</f>
        <v>274</v>
      </c>
      <c r="Y33" cm="1">
        <f t="array" ref="Y33">_xlfn.IFS(AND(Q33=1,COUNT($E$7:G33)&gt;hcpng),G33+D33,$A$7=1," ")</f>
        <v>217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156</v>
      </c>
      <c r="D34" s="15" cm="1">
        <f t="array" ref="D34">_xlfn.IFS(Q34&lt;&gt;1,"",Q34=1,TRUNC((HCPB-C34)*HCPPC))</f>
        <v>66</v>
      </c>
      <c r="E34" s="13">
        <v>134</v>
      </c>
      <c r="F34" s="13">
        <v>267</v>
      </c>
      <c r="G34" s="13">
        <v>180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581</v>
      </c>
      <c r="J34">
        <f t="shared" si="2"/>
        <v>193</v>
      </c>
      <c r="K34" cm="1">
        <f t="array" ref="K34">_xlfn.IFS(Q34&lt;&gt;1,"",Q34=1,I34+(3*D34))</f>
        <v>779</v>
      </c>
      <c r="L34" cm="1">
        <f t="array" ref="L34">_xlfn.IFS(Q34&lt;&gt;1,"",COUNT($E$7:G34)&lt;=hcpng,"",COUNT($E$7:G34)&gt;=hcpng,K34)</f>
        <v>779</v>
      </c>
      <c r="M34" cm="1">
        <f t="array" ref="M34">_xlfn.IFS(Q34=1,SUM($E$7:G34),Q34&lt;&gt;1,"")</f>
        <v>11813</v>
      </c>
      <c r="N34" cm="1">
        <f t="array" ref="N34">_xlfn.IFS(Q34=1,COUNT($E$7:G34),Q34&lt;&gt;1,"")</f>
        <v>75</v>
      </c>
      <c r="O34">
        <f>IF(Q34=1,ROUND(AVERAGE($E$7:G34),2),"")</f>
        <v>157.51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cm="1">
        <f t="array" ref="S34">_xlfn.IFS(E34=$X$5,E34,F34=$X$5,F34,G34=$X$5,G34,$A$7=1,"")</f>
        <v>267</v>
      </c>
      <c r="T34" t="str">
        <f t="shared" si="5"/>
        <v/>
      </c>
      <c r="U34" cm="1">
        <f t="array" ref="U34">_xlfn.IFS(W34=$X$6,W34,X34=$X$6,X34,Y34=$X$6,Y34,$A$7=1,"")</f>
        <v>333</v>
      </c>
      <c r="W34" cm="1">
        <f t="array" ref="W34">_xlfn.IFS(AND(Q34=1,COUNT($E$7:G34)&gt;hcpng),E34+D34,$A$7=1," ")</f>
        <v>200</v>
      </c>
      <c r="X34" cm="1">
        <f t="array" ref="X34">_xlfn.IFS(AND(Q34=1,COUNT($E$7:G34)&gt;hcpng),F34+D34,$A$7=1," ")</f>
        <v>333</v>
      </c>
      <c r="Y34" cm="1">
        <f t="array" ref="Y34">_xlfn.IFS(AND(Q34=1,COUNT($E$7:G34)&gt;hcpng),G34+D34,$A$7=1," ")</f>
        <v>246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157</v>
      </c>
      <c r="D35" s="15" cm="1">
        <f t="array" ref="D35">_xlfn.IFS(Q35&lt;&gt;1,"",Q35=1,TRUNC((HCPB-C35)*HCPPC))</f>
        <v>65</v>
      </c>
      <c r="E35" s="13">
        <v>200</v>
      </c>
      <c r="F35" s="13">
        <v>179</v>
      </c>
      <c r="G35" s="13">
        <v>150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529</v>
      </c>
      <c r="J35">
        <f t="shared" si="2"/>
        <v>176</v>
      </c>
      <c r="K35" cm="1">
        <f t="array" ref="K35">_xlfn.IFS(Q35&lt;&gt;1,"",Q35=1,I35+(3*D35))</f>
        <v>724</v>
      </c>
      <c r="L35" cm="1">
        <f t="array" ref="L35">_xlfn.IFS(Q35&lt;&gt;1,"",COUNT($E$7:G35)&lt;=hcpng,"",COUNT($E$7:G35)&gt;=hcpng,K35)</f>
        <v>724</v>
      </c>
      <c r="M35" cm="1">
        <f t="array" ref="M35">_xlfn.IFS(Q35=1,SUM($E$7:G35),Q35&lt;&gt;1,"")</f>
        <v>12342</v>
      </c>
      <c r="N35" cm="1">
        <f t="array" ref="N35">_xlfn.IFS(Q35=1,COUNT($E$7:G35),Q35&lt;&gt;1,"")</f>
        <v>78</v>
      </c>
      <c r="O35">
        <f>IF(Q35=1,ROUND(AVERAGE($E$7:G35),2),"")</f>
        <v>158.22999999999999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265</v>
      </c>
      <c r="X35" cm="1">
        <f t="array" ref="X35">_xlfn.IFS(AND(Q35=1,COUNT($E$7:G35)&gt;hcpng),F35+D35,$A$7=1," ")</f>
        <v>244</v>
      </c>
      <c r="Y35" cm="1">
        <f t="array" ref="Y35">_xlfn.IFS(AND(Q35=1,COUNT($E$7:G35)&gt;hcpng),G35+D35,$A$7=1," ")</f>
        <v>215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158</v>
      </c>
      <c r="D36" s="15" cm="1">
        <f t="array" ref="D36">_xlfn.IFS(Q36&lt;&gt;1,"",Q36=1,TRUNC((HCPB-C36)*HCPPC))</f>
        <v>64</v>
      </c>
      <c r="E36" s="13">
        <v>189</v>
      </c>
      <c r="F36" s="13">
        <v>152</v>
      </c>
      <c r="G36" s="13">
        <v>161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502</v>
      </c>
      <c r="J36">
        <f t="shared" si="2"/>
        <v>167</v>
      </c>
      <c r="K36" cm="1">
        <f t="array" ref="K36">_xlfn.IFS(Q36&lt;&gt;1,"",Q36=1,I36+(3*D36))</f>
        <v>694</v>
      </c>
      <c r="L36" cm="1">
        <f t="array" ref="L36">_xlfn.IFS(Q36&lt;&gt;1,"",COUNT($E$7:G36)&lt;=hcpng,"",COUNT($E$7:G36)&gt;=hcpng,K36)</f>
        <v>694</v>
      </c>
      <c r="M36" cm="1">
        <f t="array" ref="M36">_xlfn.IFS(Q36=1,SUM($E$7:G36),Q36&lt;&gt;1,"")</f>
        <v>12844</v>
      </c>
      <c r="N36" cm="1">
        <f t="array" ref="N36">_xlfn.IFS(Q36=1,COUNT($E$7:G36),Q36&lt;&gt;1,"")</f>
        <v>81</v>
      </c>
      <c r="O36">
        <f>IF(Q36=1,ROUND(AVERAGE($E$7:G36),2),"")</f>
        <v>158.57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253</v>
      </c>
      <c r="X36" cm="1">
        <f t="array" ref="X36">_xlfn.IFS(AND(Q36=1,COUNT($E$7:G36)&gt;hcpng),F36+D36,$A$7=1," ")</f>
        <v>216</v>
      </c>
      <c r="Y36" cm="1">
        <f t="array" ref="Y36">_xlfn.IFS(AND(Q36=1,COUNT($E$7:G36)&gt;hcpng),G36+D36,$A$7=1," ")</f>
        <v>225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147.15</v>
      </c>
      <c r="F37" s="69">
        <f>IF(COUNT(F7:F36)&gt;=1,ROUND(SUM(F7:F36)/COUNT(F7:F36),2),"")</f>
        <v>164.11</v>
      </c>
      <c r="G37" s="69">
        <f>IF(COUNT(G7:G36)&gt;=1,ROUND(SUM(G7:G36)/COUNT(G7:G36),2),"")</f>
        <v>164.44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>X</v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>X</v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>X</v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>X</v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>X</v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>X</v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>X</v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>X</v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>X</v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>X</v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31" priority="2">
      <formula>MOD(ROW(),2)=0</formula>
    </cfRule>
  </conditionalFormatting>
  <conditionalFormatting sqref="E7:G36">
    <cfRule type="expression" dxfId="30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747BB-13F6-4661-9F3A-7D992F97E9E4}">
  <sheetPr codeName="Sheet56"/>
  <dimension ref="A1:AB73"/>
  <sheetViews>
    <sheetView topLeftCell="A9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26</v>
      </c>
      <c r="AB2" t="s">
        <v>72</v>
      </c>
    </row>
    <row r="3" spans="1:28" ht="14.45" customHeight="1" x14ac:dyDescent="0.25">
      <c r="A3" s="6" t="s">
        <v>7</v>
      </c>
      <c r="B3" s="22" t="s">
        <v>148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594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234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290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159</v>
      </c>
      <c r="D7" s="15" cm="1">
        <f t="array" ref="D7">_xlfn.IFS(Q7&lt;&gt;1,"",Q7=1,TRUNC((HCPB-C7)*HCPPC))</f>
        <v>63</v>
      </c>
      <c r="E7" s="13">
        <v>128</v>
      </c>
      <c r="F7" s="13">
        <v>192</v>
      </c>
      <c r="G7" s="13">
        <v>157</v>
      </c>
      <c r="H7" s="16"/>
      <c r="I7">
        <f>IF(Q7=1,SUM(E7:G7),"")</f>
        <v>477</v>
      </c>
      <c r="J7">
        <f>IF(Q7=1,TRUNC(AVERAGE(E7:G7),0),"")</f>
        <v>159</v>
      </c>
      <c r="K7" cm="1">
        <f t="array" ref="K7">_xlfn.IFS(Q7&lt;&gt;1,"",Q7=1,I7+(3*D7))</f>
        <v>666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477</v>
      </c>
      <c r="N7" cm="1">
        <f t="array" ref="N7">_xlfn.IFS(Q7=1,COUNT($E$7:G7),Q7&lt;&gt;1,"")</f>
        <v>3</v>
      </c>
      <c r="O7">
        <f>IF(Q7=1,ROUND(AVERAGE($E$7:G7),2),"")</f>
        <v>159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159</v>
      </c>
      <c r="D8" s="15" cm="1">
        <f t="array" ref="D8">_xlfn.IFS(Q8&lt;&gt;1,"",Q8=1,TRUNC((HCPB-C8)*HCPPC))</f>
        <v>63</v>
      </c>
      <c r="E8" s="13">
        <v>155</v>
      </c>
      <c r="F8" s="13">
        <v>177</v>
      </c>
      <c r="G8" s="13">
        <v>196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528</v>
      </c>
      <c r="J8">
        <f t="shared" ref="J8:J36" si="2">IF(Q8=1,TRUNC(AVERAGE(E8:G8),0),"")</f>
        <v>176</v>
      </c>
      <c r="K8" cm="1">
        <f t="array" ref="K8">_xlfn.IFS(Q8&lt;&gt;1,"",Q8=1,I8+(3*D8))</f>
        <v>717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1005</v>
      </c>
      <c r="N8" cm="1">
        <f t="array" ref="N8">_xlfn.IFS(Q8=1,COUNT($E$7:G8),Q8&lt;&gt;1,"")</f>
        <v>6</v>
      </c>
      <c r="O8">
        <f>IF(Q8=1,ROUND(AVERAGE($E$7:G8),2),"")</f>
        <v>167.5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167</v>
      </c>
      <c r="D9" s="15" cm="1">
        <f t="array" ref="D9">_xlfn.IFS(Q9&lt;&gt;1,"",Q9=1,TRUNC((HCPB-C9)*HCPPC))</f>
        <v>56</v>
      </c>
      <c r="E9" s="13">
        <v>128</v>
      </c>
      <c r="F9" s="13">
        <v>155</v>
      </c>
      <c r="G9" s="13">
        <v>159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442</v>
      </c>
      <c r="J9">
        <f t="shared" si="2"/>
        <v>147</v>
      </c>
      <c r="K9" cm="1">
        <f t="array" ref="K9">_xlfn.IFS(Q9&lt;&gt;1,"",Q9=1,I9+(3*D9))</f>
        <v>610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1447</v>
      </c>
      <c r="N9" cm="1">
        <f t="array" ref="N9">_xlfn.IFS(Q9=1,COUNT($E$7:G9),Q9&lt;&gt;1,"")</f>
        <v>9</v>
      </c>
      <c r="O9">
        <f>IF(Q9=1,ROUND(AVERAGE($E$7:G9),2),"")</f>
        <v>160.78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160</v>
      </c>
      <c r="D10" s="15" cm="1">
        <f t="array" ref="D10">_xlfn.IFS(Q10&lt;&gt;1,"",Q10=1,TRUNC((HCPB-C10)*HCPPC))</f>
        <v>63</v>
      </c>
      <c r="E10" s="13">
        <v>166</v>
      </c>
      <c r="F10" s="13">
        <v>196</v>
      </c>
      <c r="G10" s="13">
        <v>203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565</v>
      </c>
      <c r="J10">
        <f t="shared" si="2"/>
        <v>188</v>
      </c>
      <c r="K10" cm="1">
        <f t="array" ref="K10">_xlfn.IFS(Q10&lt;&gt;1,"",Q10=1,I10+(3*D10))</f>
        <v>754</v>
      </c>
      <c r="L10" cm="1">
        <f t="array" ref="L10">_xlfn.IFS(Q10&lt;&gt;1,"",COUNT($E$7:G10)&lt;=hcpng,"",COUNT($E$7:G10)&gt;=hcpng,K10)</f>
        <v>754</v>
      </c>
      <c r="M10" cm="1">
        <f t="array" ref="M10">_xlfn.IFS(Q10=1,SUM($E$7:G10),Q10&lt;&gt;1,"")</f>
        <v>2012</v>
      </c>
      <c r="N10" cm="1">
        <f t="array" ref="N10">_xlfn.IFS(Q10=1,COUNT($E$7:G10),Q10&lt;&gt;1,"")</f>
        <v>12</v>
      </c>
      <c r="O10">
        <f>IF(Q10=1,ROUND(AVERAGE($E$7:G10),2),"")</f>
        <v>167.67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229</v>
      </c>
      <c r="X10" cm="1">
        <f t="array" ref="X10">_xlfn.IFS(AND(Q10=1,COUNT($E$7:G10)&gt;hcpng),F10+D10,$A$7=1," ")</f>
        <v>259</v>
      </c>
      <c r="Y10" cm="1">
        <f t="array" ref="Y10">_xlfn.IFS(AND(Q10=1,COUNT($E$7:G10)&gt;hcpng),G10+D10,$A$7=1," ")</f>
        <v>266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167</v>
      </c>
      <c r="D11" s="15" cm="1">
        <f t="array" ref="D11">_xlfn.IFS(Q11&lt;&gt;1,"",Q11=1,TRUNC((HCPB-C11)*HCPPC))</f>
        <v>56</v>
      </c>
      <c r="E11" s="13">
        <v>170</v>
      </c>
      <c r="F11" s="13">
        <v>234</v>
      </c>
      <c r="G11" s="13">
        <v>168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>#</v>
      </c>
      <c r="I11">
        <f t="shared" si="1"/>
        <v>572</v>
      </c>
      <c r="J11">
        <f t="shared" si="2"/>
        <v>190</v>
      </c>
      <c r="K11" cm="1">
        <f t="array" ref="K11">_xlfn.IFS(Q11&lt;&gt;1,"",Q11=1,I11+(3*D11))</f>
        <v>740</v>
      </c>
      <c r="L11" cm="1">
        <f t="array" ref="L11">_xlfn.IFS(Q11&lt;&gt;1,"",COUNT($E$7:G11)&lt;=hcpng,"",COUNT($E$7:G11)&gt;=hcpng,K11)</f>
        <v>740</v>
      </c>
      <c r="M11" cm="1">
        <f t="array" ref="M11">_xlfn.IFS(Q11=1,SUM($E$7:G11),Q11&lt;&gt;1,"")</f>
        <v>2584</v>
      </c>
      <c r="N11" cm="1">
        <f t="array" ref="N11">_xlfn.IFS(Q11=1,COUNT($E$7:G11),Q11&lt;&gt;1,"")</f>
        <v>15</v>
      </c>
      <c r="O11">
        <f>IF(Q11=1,ROUND(AVERAGE($E$7:G11),2),"")</f>
        <v>172.27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cm="1">
        <f t="array" ref="S11">_xlfn.IFS(E11=$X$5,E11,F11=$X$5,F11,G11=$X$5,G11,$A$7=1,"")</f>
        <v>234</v>
      </c>
      <c r="T11" t="str">
        <f t="shared" si="5"/>
        <v/>
      </c>
      <c r="U11" cm="1">
        <f t="array" ref="U11">_xlfn.IFS(W11=$X$6,W11,X11=$X$6,X11,Y11=$X$6,Y11,$A$7=1,"")</f>
        <v>290</v>
      </c>
      <c r="W11" cm="1">
        <f t="array" ref="W11">_xlfn.IFS(AND(Q11=1,COUNT($E$7:G11)&gt;hcpng),E11+D11,$A$7=1," ")</f>
        <v>226</v>
      </c>
      <c r="X11" cm="1">
        <f t="array" ref="X11">_xlfn.IFS(AND(Q11=1,COUNT($E$7:G11)&gt;hcpng),F11+D11,$A$7=1," ")</f>
        <v>290</v>
      </c>
      <c r="Y11" cm="1">
        <f t="array" ref="Y11">_xlfn.IFS(AND(Q11=1,COUNT($E$7:G11)&gt;hcpng),G11+D11,$A$7=1," ")</f>
        <v>224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172</v>
      </c>
      <c r="D12" s="15" cm="1">
        <f t="array" ref="D12">_xlfn.IFS(Q12&lt;&gt;1,"",Q12=1,TRUNC((HCPB-C12)*HCPPC))</f>
        <v>52</v>
      </c>
      <c r="E12" s="13">
        <v>160</v>
      </c>
      <c r="F12" s="13">
        <v>185</v>
      </c>
      <c r="G12" s="13">
        <v>143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488</v>
      </c>
      <c r="J12">
        <f t="shared" si="2"/>
        <v>162</v>
      </c>
      <c r="K12" cm="1">
        <f t="array" ref="K12">_xlfn.IFS(Q12&lt;&gt;1,"",Q12=1,I12+(3*D12))</f>
        <v>644</v>
      </c>
      <c r="L12" cm="1">
        <f t="array" ref="L12">_xlfn.IFS(Q12&lt;&gt;1,"",COUNT($E$7:G12)&lt;=hcpng,"",COUNT($E$7:G12)&gt;=hcpng,K12)</f>
        <v>644</v>
      </c>
      <c r="M12" cm="1">
        <f t="array" ref="M12">_xlfn.IFS(Q12=1,SUM($E$7:G12),Q12&lt;&gt;1,"")</f>
        <v>3072</v>
      </c>
      <c r="N12" cm="1">
        <f t="array" ref="N12">_xlfn.IFS(Q12=1,COUNT($E$7:G12),Q12&lt;&gt;1,"")</f>
        <v>18</v>
      </c>
      <c r="O12">
        <f>IF(Q12=1,ROUND(AVERAGE($E$7:G12),2),"")</f>
        <v>170.67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212</v>
      </c>
      <c r="X12" cm="1">
        <f t="array" ref="X12">_xlfn.IFS(AND(Q12=1,COUNT($E$7:G12)&gt;hcpng),F12+D12,$A$7=1," ")</f>
        <v>237</v>
      </c>
      <c r="Y12" cm="1">
        <f t="array" ref="Y12">_xlfn.IFS(AND(Q12=1,COUNT($E$7:G12)&gt;hcpng),G12+D12,$A$7=1," ")</f>
        <v>195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170</v>
      </c>
      <c r="D13" s="15" cm="1">
        <f t="array" ref="D13">_xlfn.IFS(Q13&lt;&gt;1,"",Q13=1,TRUNC((HCPB-C13)*HCPPC))</f>
        <v>54</v>
      </c>
      <c r="E13" s="13">
        <v>142</v>
      </c>
      <c r="F13" s="13">
        <v>202</v>
      </c>
      <c r="G13" s="13">
        <v>224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568</v>
      </c>
      <c r="J13">
        <f t="shared" si="2"/>
        <v>189</v>
      </c>
      <c r="K13" cm="1">
        <f t="array" ref="K13">_xlfn.IFS(Q13&lt;&gt;1,"",Q13=1,I13+(3*D13))</f>
        <v>730</v>
      </c>
      <c r="L13" cm="1">
        <f t="array" ref="L13">_xlfn.IFS(Q13&lt;&gt;1,"",COUNT($E$7:G13)&lt;=hcpng,"",COUNT($E$7:G13)&gt;=hcpng,K13)</f>
        <v>730</v>
      </c>
      <c r="M13" cm="1">
        <f t="array" ref="M13">_xlfn.IFS(Q13=1,SUM($E$7:G13),Q13&lt;&gt;1,"")</f>
        <v>3640</v>
      </c>
      <c r="N13" cm="1">
        <f t="array" ref="N13">_xlfn.IFS(Q13=1,COUNT($E$7:G13),Q13&lt;&gt;1,"")</f>
        <v>21</v>
      </c>
      <c r="O13">
        <f>IF(Q13=1,ROUND(AVERAGE($E$7:G13),2),"")</f>
        <v>173.33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196</v>
      </c>
      <c r="X13" cm="1">
        <f t="array" ref="X13">_xlfn.IFS(AND(Q13=1,COUNT($E$7:G13)&gt;hcpng),F13+D13,$A$7=1," ")</f>
        <v>256</v>
      </c>
      <c r="Y13" cm="1">
        <f t="array" ref="Y13">_xlfn.IFS(AND(Q13=1,COUNT($E$7:G13)&gt;hcpng),G13+D13,$A$7=1," ")</f>
        <v>278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173</v>
      </c>
      <c r="D14" s="15" cm="1">
        <f t="array" ref="D14">_xlfn.IFS(Q14&lt;&gt;1,"",Q14=1,TRUNC((HCPB-C14)*HCPPC))</f>
        <v>51</v>
      </c>
      <c r="E14" s="13">
        <v>173</v>
      </c>
      <c r="F14" s="13">
        <v>190</v>
      </c>
      <c r="G14" s="13">
        <v>211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574</v>
      </c>
      <c r="J14">
        <f t="shared" si="2"/>
        <v>191</v>
      </c>
      <c r="K14" cm="1">
        <f t="array" ref="K14">_xlfn.IFS(Q14&lt;&gt;1,"",Q14=1,I14+(3*D14))</f>
        <v>727</v>
      </c>
      <c r="L14" cm="1">
        <f t="array" ref="L14">_xlfn.IFS(Q14&lt;&gt;1,"",COUNT($E$7:G14)&lt;=hcpng,"",COUNT($E$7:G14)&gt;=hcpng,K14)</f>
        <v>727</v>
      </c>
      <c r="M14" cm="1">
        <f t="array" ref="M14">_xlfn.IFS(Q14=1,SUM($E$7:G14),Q14&lt;&gt;1,"")</f>
        <v>4214</v>
      </c>
      <c r="N14" cm="1">
        <f t="array" ref="N14">_xlfn.IFS(Q14=1,COUNT($E$7:G14),Q14&lt;&gt;1,"")</f>
        <v>24</v>
      </c>
      <c r="O14">
        <f>IF(Q14=1,ROUND(AVERAGE($E$7:G14),2),"")</f>
        <v>175.58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224</v>
      </c>
      <c r="X14" cm="1">
        <f t="array" ref="X14">_xlfn.IFS(AND(Q14=1,COUNT($E$7:G14)&gt;hcpng),F14+D14,$A$7=1," ")</f>
        <v>241</v>
      </c>
      <c r="Y14" cm="1">
        <f t="array" ref="Y14">_xlfn.IFS(AND(Q14=1,COUNT($E$7:G14)&gt;hcpng),G14+D14,$A$7=1," ")</f>
        <v>262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175</v>
      </c>
      <c r="D15" s="15" cm="1">
        <f t="array" ref="D15">_xlfn.IFS(Q15&lt;&gt;1,"",Q15=1,TRUNC((HCPB-C15)*HCPPC))</f>
        <v>49</v>
      </c>
      <c r="E15" s="13">
        <v>188</v>
      </c>
      <c r="F15" s="13">
        <v>150</v>
      </c>
      <c r="G15" s="13">
        <v>125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463</v>
      </c>
      <c r="J15">
        <f t="shared" si="2"/>
        <v>154</v>
      </c>
      <c r="K15" cm="1">
        <f t="array" ref="K15">_xlfn.IFS(Q15&lt;&gt;1,"",Q15=1,I15+(3*D15))</f>
        <v>610</v>
      </c>
      <c r="L15" cm="1">
        <f t="array" ref="L15">_xlfn.IFS(Q15&lt;&gt;1,"",COUNT($E$7:G15)&lt;=hcpng,"",COUNT($E$7:G15)&gt;=hcpng,K15)</f>
        <v>610</v>
      </c>
      <c r="M15" cm="1">
        <f t="array" ref="M15">_xlfn.IFS(Q15=1,SUM($E$7:G15),Q15&lt;&gt;1,"")</f>
        <v>4677</v>
      </c>
      <c r="N15" cm="1">
        <f t="array" ref="N15">_xlfn.IFS(Q15=1,COUNT($E$7:G15),Q15&lt;&gt;1,"")</f>
        <v>27</v>
      </c>
      <c r="O15">
        <f>IF(Q15=1,ROUND(AVERAGE($E$7:G15),2),"")</f>
        <v>173.22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237</v>
      </c>
      <c r="X15" cm="1">
        <f t="array" ref="X15">_xlfn.IFS(AND(Q15=1,COUNT($E$7:G15)&gt;hcpng),F15+D15,$A$7=1," ")</f>
        <v>199</v>
      </c>
      <c r="Y15" cm="1">
        <f t="array" ref="Y15">_xlfn.IFS(AND(Q15=1,COUNT($E$7:G15)&gt;hcpng),G15+D15,$A$7=1," ")</f>
        <v>174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173</v>
      </c>
      <c r="D16" s="15" cm="1">
        <f t="array" ref="D16">_xlfn.IFS(Q16&lt;&gt;1,"",Q16=1,TRUNC((HCPB-C16)*HCPPC))</f>
        <v>51</v>
      </c>
      <c r="E16" s="13">
        <v>180</v>
      </c>
      <c r="F16" s="13">
        <v>218</v>
      </c>
      <c r="G16" s="13">
        <v>138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536</v>
      </c>
      <c r="J16">
        <f t="shared" si="2"/>
        <v>178</v>
      </c>
      <c r="K16" cm="1">
        <f t="array" ref="K16">_xlfn.IFS(Q16&lt;&gt;1,"",Q16=1,I16+(3*D16))</f>
        <v>689</v>
      </c>
      <c r="L16" cm="1">
        <f t="array" ref="L16">_xlfn.IFS(Q16&lt;&gt;1,"",COUNT($E$7:G16)&lt;=hcpng,"",COUNT($E$7:G16)&gt;=hcpng,K16)</f>
        <v>689</v>
      </c>
      <c r="M16" cm="1">
        <f t="array" ref="M16">_xlfn.IFS(Q16=1,SUM($E$7:G16),Q16&lt;&gt;1,"")</f>
        <v>5213</v>
      </c>
      <c r="N16" cm="1">
        <f t="array" ref="N16">_xlfn.IFS(Q16=1,COUNT($E$7:G16),Q16&lt;&gt;1,"")</f>
        <v>30</v>
      </c>
      <c r="O16">
        <f>IF(Q16=1,ROUND(AVERAGE($E$7:G16),2),"")</f>
        <v>173.77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231</v>
      </c>
      <c r="X16" cm="1">
        <f t="array" ref="X16">_xlfn.IFS(AND(Q16=1,COUNT($E$7:G16)&gt;hcpng),F16+D16,$A$7=1," ")</f>
        <v>269</v>
      </c>
      <c r="Y16" cm="1">
        <f t="array" ref="Y16">_xlfn.IFS(AND(Q16=1,COUNT($E$7:G16)&gt;hcpng),G16+D16,$A$7=1," ")</f>
        <v>189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173</v>
      </c>
      <c r="D17" s="15" cm="1">
        <f t="array" ref="D17">_xlfn.IFS(Q17&lt;&gt;1,"",Q17=1,TRUNC((HCPB-C17)*HCPPC))</f>
        <v>51</v>
      </c>
      <c r="E17" s="13">
        <v>190</v>
      </c>
      <c r="F17" s="13">
        <v>101</v>
      </c>
      <c r="G17" s="13">
        <v>169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460</v>
      </c>
      <c r="J17">
        <f t="shared" si="2"/>
        <v>153</v>
      </c>
      <c r="K17" cm="1">
        <f t="array" ref="K17">_xlfn.IFS(Q17&lt;&gt;1,"",Q17=1,I17+(3*D17))</f>
        <v>613</v>
      </c>
      <c r="L17" cm="1">
        <f t="array" ref="L17">_xlfn.IFS(Q17&lt;&gt;1,"",COUNT($E$7:G17)&lt;=hcpng,"",COUNT($E$7:G17)&gt;=hcpng,K17)</f>
        <v>613</v>
      </c>
      <c r="M17" cm="1">
        <f t="array" ref="M17">_xlfn.IFS(Q17=1,SUM($E$7:G17),Q17&lt;&gt;1,"")</f>
        <v>5673</v>
      </c>
      <c r="N17" cm="1">
        <f t="array" ref="N17">_xlfn.IFS(Q17=1,COUNT($E$7:G17),Q17&lt;&gt;1,"")</f>
        <v>33</v>
      </c>
      <c r="O17">
        <f>IF(Q17=1,ROUND(AVERAGE($E$7:G17),2),"")</f>
        <v>171.91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241</v>
      </c>
      <c r="X17" cm="1">
        <f t="array" ref="X17">_xlfn.IFS(AND(Q17=1,COUNT($E$7:G17)&gt;hcpng),F17+D17,$A$7=1," ")</f>
        <v>152</v>
      </c>
      <c r="Y17" cm="1">
        <f t="array" ref="Y17">_xlfn.IFS(AND(Q17=1,COUNT($E$7:G17)&gt;hcpng),G17+D17,$A$7=1," ")</f>
        <v>220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171</v>
      </c>
      <c r="D18" s="15" cm="1">
        <f t="array" ref="D18">_xlfn.IFS(Q18&lt;&gt;1,"",Q18=1,TRUNC((HCPB-C18)*HCPPC))</f>
        <v>53</v>
      </c>
      <c r="E18" s="13">
        <v>166</v>
      </c>
      <c r="F18" s="13">
        <v>183</v>
      </c>
      <c r="G18" s="13">
        <v>170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519</v>
      </c>
      <c r="J18">
        <f t="shared" si="2"/>
        <v>173</v>
      </c>
      <c r="K18" cm="1">
        <f t="array" ref="K18">_xlfn.IFS(Q18&lt;&gt;1,"",Q18=1,I18+(3*D18))</f>
        <v>678</v>
      </c>
      <c r="L18" cm="1">
        <f t="array" ref="L18">_xlfn.IFS(Q18&lt;&gt;1,"",COUNT($E$7:G18)&lt;=hcpng,"",COUNT($E$7:G18)&gt;=hcpng,K18)</f>
        <v>678</v>
      </c>
      <c r="M18" cm="1">
        <f t="array" ref="M18">_xlfn.IFS(Q18=1,SUM($E$7:G18),Q18&lt;&gt;1,"")</f>
        <v>6192</v>
      </c>
      <c r="N18" cm="1">
        <f t="array" ref="N18">_xlfn.IFS(Q18=1,COUNT($E$7:G18),Q18&lt;&gt;1,"")</f>
        <v>36</v>
      </c>
      <c r="O18">
        <f>IF(Q18=1,ROUND(AVERAGE($E$7:G18),2),"")</f>
        <v>172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219</v>
      </c>
      <c r="X18" cm="1">
        <f t="array" ref="X18">_xlfn.IFS(AND(Q18=1,COUNT($E$7:G18)&gt;hcpng),F18+D18,$A$7=1," ")</f>
        <v>236</v>
      </c>
      <c r="Y18" cm="1">
        <f t="array" ref="Y18">_xlfn.IFS(AND(Q18=1,COUNT($E$7:G18)&gt;hcpng),G18+D18,$A$7=1," ")</f>
        <v>223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172</v>
      </c>
      <c r="D19" s="15" cm="1">
        <f t="array" ref="D19">_xlfn.IFS(Q19&lt;&gt;1,"",Q19=1,TRUNC((HCPB-C19)*HCPPC))</f>
        <v>52</v>
      </c>
      <c r="E19" s="13">
        <v>179</v>
      </c>
      <c r="F19" s="13">
        <v>127</v>
      </c>
      <c r="G19" s="13">
        <v>160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466</v>
      </c>
      <c r="J19">
        <f t="shared" si="2"/>
        <v>155</v>
      </c>
      <c r="K19" cm="1">
        <f t="array" ref="K19">_xlfn.IFS(Q19&lt;&gt;1,"",Q19=1,I19+(3*D19))</f>
        <v>622</v>
      </c>
      <c r="L19" cm="1">
        <f t="array" ref="L19">_xlfn.IFS(Q19&lt;&gt;1,"",COUNT($E$7:G19)&lt;=hcpng,"",COUNT($E$7:G19)&gt;=hcpng,K19)</f>
        <v>622</v>
      </c>
      <c r="M19" cm="1">
        <f t="array" ref="M19">_xlfn.IFS(Q19=1,SUM($E$7:G19),Q19&lt;&gt;1,"")</f>
        <v>6658</v>
      </c>
      <c r="N19" cm="1">
        <f t="array" ref="N19">_xlfn.IFS(Q19=1,COUNT($E$7:G19),Q19&lt;&gt;1,"")</f>
        <v>39</v>
      </c>
      <c r="O19">
        <f>IF(Q19=1,ROUND(AVERAGE($E$7:G19),2),"")</f>
        <v>170.72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231</v>
      </c>
      <c r="X19" cm="1">
        <f t="array" ref="X19">_xlfn.IFS(AND(Q19=1,COUNT($E$7:G19)&gt;hcpng),F19+D19,$A$7=1," ")</f>
        <v>179</v>
      </c>
      <c r="Y19" cm="1">
        <f t="array" ref="Y19">_xlfn.IFS(AND(Q19=1,COUNT($E$7:G19)&gt;hcpng),G19+D19,$A$7=1," ")</f>
        <v>212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5" t="str" cm="1">
        <f t="array" ref="D20">_xlfn.IFS(Q20&lt;&gt;1,"",Q20=1,TRUNC((HCPB-C20)*HCPPC))</f>
        <v/>
      </c>
      <c r="E20" s="13"/>
      <c r="F20" s="13"/>
      <c r="G20" s="13"/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1"/>
        <v/>
      </c>
      <c r="J20" t="str">
        <f t="shared" si="2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7"/>
        <v/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6"/>
        <v>0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170</v>
      </c>
      <c r="D21" s="15" cm="1">
        <f t="array" ref="D21">_xlfn.IFS(Q21&lt;&gt;1,"",Q21=1,TRUNC((HCPB-C21)*HCPPC))</f>
        <v>54</v>
      </c>
      <c r="E21" s="13">
        <v>224</v>
      </c>
      <c r="F21" s="13">
        <v>156</v>
      </c>
      <c r="G21" s="13">
        <v>119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499</v>
      </c>
      <c r="J21">
        <f t="shared" si="2"/>
        <v>166</v>
      </c>
      <c r="K21" cm="1">
        <f t="array" ref="K21">_xlfn.IFS(Q21&lt;&gt;1,"",Q21=1,I21+(3*D21))</f>
        <v>661</v>
      </c>
      <c r="L21" cm="1">
        <f t="array" ref="L21">_xlfn.IFS(Q21&lt;&gt;1,"",COUNT($E$7:G21)&lt;=hcpng,"",COUNT($E$7:G21)&gt;=hcpng,K21)</f>
        <v>661</v>
      </c>
      <c r="M21" cm="1">
        <f t="array" ref="M21">_xlfn.IFS(Q21=1,SUM($E$7:G21),Q21&lt;&gt;1,"")</f>
        <v>7157</v>
      </c>
      <c r="N21" cm="1">
        <f t="array" ref="N21">_xlfn.IFS(Q21=1,COUNT($E$7:G21),Q21&lt;&gt;1,"")</f>
        <v>42</v>
      </c>
      <c r="O21">
        <f>IF(Q21=1,ROUND(AVERAGE($E$7:G21),2),"")</f>
        <v>170.4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278</v>
      </c>
      <c r="X21" cm="1">
        <f t="array" ref="X21">_xlfn.IFS(AND(Q21=1,COUNT($E$7:G21)&gt;hcpng),F21+D21,$A$7=1," ")</f>
        <v>210</v>
      </c>
      <c r="Y21" cm="1">
        <f t="array" ref="Y21">_xlfn.IFS(AND(Q21=1,COUNT($E$7:G21)&gt;hcpng),G21+D21,$A$7=1," ")</f>
        <v>173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170</v>
      </c>
      <c r="D22" s="15" cm="1">
        <f t="array" ref="D22">_xlfn.IFS(Q22&lt;&gt;1,"",Q22=1,TRUNC((HCPB-C22)*HCPPC))</f>
        <v>54</v>
      </c>
      <c r="E22" s="13">
        <v>157</v>
      </c>
      <c r="F22" s="13">
        <v>148</v>
      </c>
      <c r="G22" s="13">
        <v>180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485</v>
      </c>
      <c r="J22">
        <f t="shared" si="2"/>
        <v>161</v>
      </c>
      <c r="K22" cm="1">
        <f t="array" ref="K22">_xlfn.IFS(Q22&lt;&gt;1,"",Q22=1,I22+(3*D22))</f>
        <v>647</v>
      </c>
      <c r="L22" cm="1">
        <f t="array" ref="L22">_xlfn.IFS(Q22&lt;&gt;1,"",COUNT($E$7:G22)&lt;=hcpng,"",COUNT($E$7:G22)&gt;=hcpng,K22)</f>
        <v>647</v>
      </c>
      <c r="M22" cm="1">
        <f t="array" ref="M22">_xlfn.IFS(Q22=1,SUM($E$7:G22),Q22&lt;&gt;1,"")</f>
        <v>7642</v>
      </c>
      <c r="N22" cm="1">
        <f t="array" ref="N22">_xlfn.IFS(Q22=1,COUNT($E$7:G22),Q22&lt;&gt;1,"")</f>
        <v>45</v>
      </c>
      <c r="O22">
        <f>IF(Q22=1,ROUND(AVERAGE($E$7:G22),2),"")</f>
        <v>169.82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211</v>
      </c>
      <c r="X22" cm="1">
        <f t="array" ref="X22">_xlfn.IFS(AND(Q22=1,COUNT($E$7:G22)&gt;hcpng),F22+D22,$A$7=1," ")</f>
        <v>202</v>
      </c>
      <c r="Y22" cm="1">
        <f t="array" ref="Y22">_xlfn.IFS(AND(Q22=1,COUNT($E$7:G22)&gt;hcpng),G22+D22,$A$7=1," ")</f>
        <v>234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169</v>
      </c>
      <c r="D23" s="15" cm="1">
        <f t="array" ref="D23">_xlfn.IFS(Q23&lt;&gt;1,"",Q23=1,TRUNC((HCPB-C23)*HCPPC))</f>
        <v>54</v>
      </c>
      <c r="E23" s="13">
        <v>132</v>
      </c>
      <c r="F23" s="13">
        <v>148</v>
      </c>
      <c r="G23" s="13">
        <v>157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437</v>
      </c>
      <c r="J23">
        <f t="shared" si="2"/>
        <v>145</v>
      </c>
      <c r="K23" cm="1">
        <f t="array" ref="K23">_xlfn.IFS(Q23&lt;&gt;1,"",Q23=1,I23+(3*D23))</f>
        <v>599</v>
      </c>
      <c r="L23" cm="1">
        <f t="array" ref="L23">_xlfn.IFS(Q23&lt;&gt;1,"",COUNT($E$7:G23)&lt;=hcpng,"",COUNT($E$7:G23)&gt;=hcpng,K23)</f>
        <v>599</v>
      </c>
      <c r="M23" cm="1">
        <f t="array" ref="M23">_xlfn.IFS(Q23=1,SUM($E$7:G23),Q23&lt;&gt;1,"")</f>
        <v>8079</v>
      </c>
      <c r="N23" cm="1">
        <f t="array" ref="N23">_xlfn.IFS(Q23=1,COUNT($E$7:G23),Q23&lt;&gt;1,"")</f>
        <v>48</v>
      </c>
      <c r="O23">
        <f>IF(Q23=1,ROUND(AVERAGE($E$7:G23),2),"")</f>
        <v>168.31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186</v>
      </c>
      <c r="X23" cm="1">
        <f t="array" ref="X23">_xlfn.IFS(AND(Q23=1,COUNT($E$7:G23)&gt;hcpng),F23+D23,$A$7=1," ")</f>
        <v>202</v>
      </c>
      <c r="Y23" cm="1">
        <f t="array" ref="Y23">_xlfn.IFS(AND(Q23=1,COUNT($E$7:G23)&gt;hcpng),G23+D23,$A$7=1," ")</f>
        <v>211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168</v>
      </c>
      <c r="D24" s="15" cm="1">
        <f t="array" ref="D24">_xlfn.IFS(Q24&lt;&gt;1,"",Q24=1,TRUNC((HCPB-C24)*HCPPC))</f>
        <v>55</v>
      </c>
      <c r="E24" s="13">
        <v>131</v>
      </c>
      <c r="F24" s="13">
        <v>149</v>
      </c>
      <c r="G24" s="13">
        <v>220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500</v>
      </c>
      <c r="J24">
        <f t="shared" si="2"/>
        <v>166</v>
      </c>
      <c r="K24" cm="1">
        <f t="array" ref="K24">_xlfn.IFS(Q24&lt;&gt;1,"",Q24=1,I24+(3*D24))</f>
        <v>665</v>
      </c>
      <c r="L24" cm="1">
        <f t="array" ref="L24">_xlfn.IFS(Q24&lt;&gt;1,"",COUNT($E$7:G24)&lt;=hcpng,"",COUNT($E$7:G24)&gt;=hcpng,K24)</f>
        <v>665</v>
      </c>
      <c r="M24" cm="1">
        <f t="array" ref="M24">_xlfn.IFS(Q24=1,SUM($E$7:G24),Q24&lt;&gt;1,"")</f>
        <v>8579</v>
      </c>
      <c r="N24" cm="1">
        <f t="array" ref="N24">_xlfn.IFS(Q24=1,COUNT($E$7:G24),Q24&lt;&gt;1,"")</f>
        <v>51</v>
      </c>
      <c r="O24">
        <f>IF(Q24=1,ROUND(AVERAGE($E$7:G24),2),"")</f>
        <v>168.22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186</v>
      </c>
      <c r="X24" cm="1">
        <f t="array" ref="X24">_xlfn.IFS(AND(Q24=1,COUNT($E$7:G24)&gt;hcpng),F24+D24,$A$7=1," ")</f>
        <v>204</v>
      </c>
      <c r="Y24" cm="1">
        <f t="array" ref="Y24">_xlfn.IFS(AND(Q24=1,COUNT($E$7:G24)&gt;hcpng),G24+D24,$A$7=1," ")</f>
        <v>275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168</v>
      </c>
      <c r="D25" s="15" cm="1">
        <f t="array" ref="D25">_xlfn.IFS(Q25&lt;&gt;1,"",Q25=1,TRUNC((HCPB-C25)*HCPPC))</f>
        <v>55</v>
      </c>
      <c r="E25" s="13">
        <v>171</v>
      </c>
      <c r="F25" s="13">
        <v>170</v>
      </c>
      <c r="G25" s="13">
        <v>155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496</v>
      </c>
      <c r="J25">
        <f t="shared" si="2"/>
        <v>165</v>
      </c>
      <c r="K25" cm="1">
        <f t="array" ref="K25">_xlfn.IFS(Q25&lt;&gt;1,"",Q25=1,I25+(3*D25))</f>
        <v>661</v>
      </c>
      <c r="L25" cm="1">
        <f t="array" ref="L25">_xlfn.IFS(Q25&lt;&gt;1,"",COUNT($E$7:G25)&lt;=hcpng,"",COUNT($E$7:G25)&gt;=hcpng,K25)</f>
        <v>661</v>
      </c>
      <c r="M25" cm="1">
        <f t="array" ref="M25">_xlfn.IFS(Q25=1,SUM($E$7:G25),Q25&lt;&gt;1,"")</f>
        <v>9075</v>
      </c>
      <c r="N25" cm="1">
        <f t="array" ref="N25">_xlfn.IFS(Q25=1,COUNT($E$7:G25),Q25&lt;&gt;1,"")</f>
        <v>54</v>
      </c>
      <c r="O25">
        <f>IF(Q25=1,ROUND(AVERAGE($E$7:G25),2),"")</f>
        <v>168.06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226</v>
      </c>
      <c r="X25" cm="1">
        <f t="array" ref="X25">_xlfn.IFS(AND(Q25=1,COUNT($E$7:G25)&gt;hcpng),F25+D25,$A$7=1," ")</f>
        <v>225</v>
      </c>
      <c r="Y25" cm="1">
        <f t="array" ref="Y25">_xlfn.IFS(AND(Q25=1,COUNT($E$7:G25)&gt;hcpng),G25+D25,$A$7=1," ")</f>
        <v>210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168</v>
      </c>
      <c r="D26" s="15" cm="1">
        <f t="array" ref="D26">_xlfn.IFS(Q26&lt;&gt;1,"",Q26=1,TRUNC((HCPB-C26)*HCPPC))</f>
        <v>55</v>
      </c>
      <c r="E26" s="13">
        <v>192</v>
      </c>
      <c r="F26" s="13">
        <v>218</v>
      </c>
      <c r="G26" s="13">
        <v>124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534</v>
      </c>
      <c r="J26">
        <f t="shared" si="2"/>
        <v>178</v>
      </c>
      <c r="K26" cm="1">
        <f t="array" ref="K26">_xlfn.IFS(Q26&lt;&gt;1,"",Q26=1,I26+(3*D26))</f>
        <v>699</v>
      </c>
      <c r="L26" cm="1">
        <f t="array" ref="L26">_xlfn.IFS(Q26&lt;&gt;1,"",COUNT($E$7:G26)&lt;=hcpng,"",COUNT($E$7:G26)&gt;=hcpng,K26)</f>
        <v>699</v>
      </c>
      <c r="M26" cm="1">
        <f t="array" ref="M26">_xlfn.IFS(Q26=1,SUM($E$7:G26),Q26&lt;&gt;1,"")</f>
        <v>9609</v>
      </c>
      <c r="N26" cm="1">
        <f t="array" ref="N26">_xlfn.IFS(Q26=1,COUNT($E$7:G26),Q26&lt;&gt;1,"")</f>
        <v>57</v>
      </c>
      <c r="O26">
        <f>IF(Q26=1,ROUND(AVERAGE($E$7:G26),2),"")</f>
        <v>168.58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247</v>
      </c>
      <c r="X26" cm="1">
        <f t="array" ref="X26">_xlfn.IFS(AND(Q26=1,COUNT($E$7:G26)&gt;hcpng),F26+D26,$A$7=1," ")</f>
        <v>273</v>
      </c>
      <c r="Y26" cm="1">
        <f t="array" ref="Y26">_xlfn.IFS(AND(Q26=1,COUNT($E$7:G26)&gt;hcpng),G26+D26,$A$7=1," ")</f>
        <v>179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168</v>
      </c>
      <c r="D27" s="15" cm="1">
        <f t="array" ref="D27">_xlfn.IFS(Q27&lt;&gt;1,"",Q27=1,TRUNC((HCPB-C27)*HCPPC))</f>
        <v>55</v>
      </c>
      <c r="E27" s="13">
        <v>216</v>
      </c>
      <c r="F27" s="13">
        <v>182</v>
      </c>
      <c r="G27" s="13">
        <v>168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566</v>
      </c>
      <c r="J27">
        <f t="shared" si="2"/>
        <v>188</v>
      </c>
      <c r="K27" cm="1">
        <f t="array" ref="K27">_xlfn.IFS(Q27&lt;&gt;1,"",Q27=1,I27+(3*D27))</f>
        <v>731</v>
      </c>
      <c r="L27" cm="1">
        <f t="array" ref="L27">_xlfn.IFS(Q27&lt;&gt;1,"",COUNT($E$7:G27)&lt;=hcpng,"",COUNT($E$7:G27)&gt;=hcpng,K27)</f>
        <v>731</v>
      </c>
      <c r="M27" cm="1">
        <f t="array" ref="M27">_xlfn.IFS(Q27=1,SUM($E$7:G27),Q27&lt;&gt;1,"")</f>
        <v>10175</v>
      </c>
      <c r="N27" cm="1">
        <f t="array" ref="N27">_xlfn.IFS(Q27=1,COUNT($E$7:G27),Q27&lt;&gt;1,"")</f>
        <v>60</v>
      </c>
      <c r="O27">
        <f>IF(Q27=1,ROUND(AVERAGE($E$7:G27),2),"")</f>
        <v>169.58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271</v>
      </c>
      <c r="X27" cm="1">
        <f t="array" ref="X27">_xlfn.IFS(AND(Q27=1,COUNT($E$7:G27)&gt;hcpng),F27+D27,$A$7=1," ")</f>
        <v>237</v>
      </c>
      <c r="Y27" cm="1">
        <f t="array" ref="Y27">_xlfn.IFS(AND(Q27=1,COUNT($E$7:G27)&gt;hcpng),G27+D27,$A$7=1," ")</f>
        <v>223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169</v>
      </c>
      <c r="D28" s="15" cm="1">
        <f t="array" ref="D28">_xlfn.IFS(Q28&lt;&gt;1,"",Q28=1,TRUNC((HCPB-C28)*HCPPC))</f>
        <v>54</v>
      </c>
      <c r="E28" s="13">
        <v>224</v>
      </c>
      <c r="F28" s="13">
        <v>159</v>
      </c>
      <c r="G28" s="13">
        <v>153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536</v>
      </c>
      <c r="J28">
        <f t="shared" si="2"/>
        <v>178</v>
      </c>
      <c r="K28" cm="1">
        <f t="array" ref="K28">_xlfn.IFS(Q28&lt;&gt;1,"",Q28=1,I28+(3*D28))</f>
        <v>698</v>
      </c>
      <c r="L28" cm="1">
        <f t="array" ref="L28">_xlfn.IFS(Q28&lt;&gt;1,"",COUNT($E$7:G28)&lt;=hcpng,"",COUNT($E$7:G28)&gt;=hcpng,K28)</f>
        <v>698</v>
      </c>
      <c r="M28" cm="1">
        <f t="array" ref="M28">_xlfn.IFS(Q28=1,SUM($E$7:G28),Q28&lt;&gt;1,"")</f>
        <v>10711</v>
      </c>
      <c r="N28" cm="1">
        <f t="array" ref="N28">_xlfn.IFS(Q28=1,COUNT($E$7:G28),Q28&lt;&gt;1,"")</f>
        <v>63</v>
      </c>
      <c r="O28">
        <f>IF(Q28=1,ROUND(AVERAGE($E$7:G28),2),"")</f>
        <v>170.02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278</v>
      </c>
      <c r="X28" cm="1">
        <f t="array" ref="X28">_xlfn.IFS(AND(Q28=1,COUNT($E$7:G28)&gt;hcpng),F28+D28,$A$7=1," ")</f>
        <v>213</v>
      </c>
      <c r="Y28" cm="1">
        <f t="array" ref="Y28">_xlfn.IFS(AND(Q28=1,COUNT($E$7:G28)&gt;hcpng),G28+D28,$A$7=1," ")</f>
        <v>207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170</v>
      </c>
      <c r="D29" s="15" cm="1">
        <f t="array" ref="D29">_xlfn.IFS(Q29&lt;&gt;1,"",Q29=1,TRUNC((HCPB-C29)*HCPPC))</f>
        <v>54</v>
      </c>
      <c r="E29" s="13">
        <v>166</v>
      </c>
      <c r="F29" s="13">
        <v>184</v>
      </c>
      <c r="G29" s="13">
        <v>213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563</v>
      </c>
      <c r="J29">
        <f t="shared" si="2"/>
        <v>187</v>
      </c>
      <c r="K29" cm="1">
        <f t="array" ref="K29">_xlfn.IFS(Q29&lt;&gt;1,"",Q29=1,I29+(3*D29))</f>
        <v>725</v>
      </c>
      <c r="L29" cm="1">
        <f t="array" ref="L29">_xlfn.IFS(Q29&lt;&gt;1,"",COUNT($E$7:G29)&lt;=hcpng,"",COUNT($E$7:G29)&gt;=hcpng,K29)</f>
        <v>725</v>
      </c>
      <c r="M29" cm="1">
        <f t="array" ref="M29">_xlfn.IFS(Q29=1,SUM($E$7:G29),Q29&lt;&gt;1,"")</f>
        <v>11274</v>
      </c>
      <c r="N29" cm="1">
        <f t="array" ref="N29">_xlfn.IFS(Q29=1,COUNT($E$7:G29),Q29&lt;&gt;1,"")</f>
        <v>66</v>
      </c>
      <c r="O29">
        <f>IF(Q29=1,ROUND(AVERAGE($E$7:G29),2),"")</f>
        <v>170.82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220</v>
      </c>
      <c r="X29" cm="1">
        <f t="array" ref="X29">_xlfn.IFS(AND(Q29=1,COUNT($E$7:G29)&gt;hcpng),F29+D29,$A$7=1," ")</f>
        <v>238</v>
      </c>
      <c r="Y29" cm="1">
        <f t="array" ref="Y29">_xlfn.IFS(AND(Q29=1,COUNT($E$7:G29)&gt;hcpng),G29+D29,$A$7=1," ")</f>
        <v>267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170</v>
      </c>
      <c r="D30" s="15" cm="1">
        <f t="array" ref="D30">_xlfn.IFS(Q30&lt;&gt;1,"",Q30=1,TRUNC((HCPB-C30)*HCPPC))</f>
        <v>54</v>
      </c>
      <c r="E30" s="13">
        <v>191</v>
      </c>
      <c r="F30" s="13">
        <v>234</v>
      </c>
      <c r="G30" s="13">
        <v>169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594</v>
      </c>
      <c r="J30">
        <f t="shared" si="2"/>
        <v>198</v>
      </c>
      <c r="K30" cm="1">
        <f t="array" ref="K30">_xlfn.IFS(Q30&lt;&gt;1,"",Q30=1,I30+(3*D30))</f>
        <v>756</v>
      </c>
      <c r="L30" cm="1">
        <f t="array" ref="L30">_xlfn.IFS(Q30&lt;&gt;1,"",COUNT($E$7:G30)&lt;=hcpng,"",COUNT($E$7:G30)&gt;=hcpng,K30)</f>
        <v>756</v>
      </c>
      <c r="M30" cm="1">
        <f t="array" ref="M30">_xlfn.IFS(Q30=1,SUM($E$7:G30),Q30&lt;&gt;1,"")</f>
        <v>11868</v>
      </c>
      <c r="N30" cm="1">
        <f t="array" ref="N30">_xlfn.IFS(Q30=1,COUNT($E$7:G30),Q30&lt;&gt;1,"")</f>
        <v>69</v>
      </c>
      <c r="O30">
        <f>IF(Q30=1,ROUND(AVERAGE($E$7:G30),2),"")</f>
        <v>172</v>
      </c>
      <c r="P30" t="str" cm="1">
        <f t="array" ref="P30">_xlfn.IFS(Q30&lt;&gt;1,"",SUM($Q$7:Q30)=1,1,SUM($Q$7:Q30)&lt;&gt;1,"")</f>
        <v/>
      </c>
      <c r="Q30">
        <f t="shared" si="7"/>
        <v>1</v>
      </c>
      <c r="R30">
        <f t="shared" si="4"/>
        <v>594</v>
      </c>
      <c r="S30" cm="1">
        <f t="array" ref="S30">_xlfn.IFS(E30=$X$5,E30,F30=$X$5,F30,G30=$X$5,G30,$A$7=1,"")</f>
        <v>234</v>
      </c>
      <c r="T30">
        <f t="shared" si="5"/>
        <v>756</v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245</v>
      </c>
      <c r="X30" cm="1">
        <f t="array" ref="X30">_xlfn.IFS(AND(Q30=1,COUNT($E$7:G30)&gt;hcpng),F30+D30,$A$7=1," ")</f>
        <v>288</v>
      </c>
      <c r="Y30" cm="1">
        <f t="array" ref="Y30">_xlfn.IFS(AND(Q30=1,COUNT($E$7:G30)&gt;hcpng),G30+D30,$A$7=1," ")</f>
        <v>223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172</v>
      </c>
      <c r="D31" s="15" cm="1">
        <f t="array" ref="D31">_xlfn.IFS(Q31&lt;&gt;1,"",Q31=1,TRUNC((HCPB-C31)*HCPPC))</f>
        <v>52</v>
      </c>
      <c r="E31" s="13">
        <v>136</v>
      </c>
      <c r="F31" s="13">
        <v>180</v>
      </c>
      <c r="G31" s="13">
        <v>188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504</v>
      </c>
      <c r="J31">
        <f t="shared" si="2"/>
        <v>168</v>
      </c>
      <c r="K31" cm="1">
        <f t="array" ref="K31">_xlfn.IFS(Q31&lt;&gt;1,"",Q31=1,I31+(3*D31))</f>
        <v>660</v>
      </c>
      <c r="L31" cm="1">
        <f t="array" ref="L31">_xlfn.IFS(Q31&lt;&gt;1,"",COUNT($E$7:G31)&lt;=hcpng,"",COUNT($E$7:G31)&gt;=hcpng,K31)</f>
        <v>660</v>
      </c>
      <c r="M31" cm="1">
        <f t="array" ref="M31">_xlfn.IFS(Q31=1,SUM($E$7:G31),Q31&lt;&gt;1,"")</f>
        <v>12372</v>
      </c>
      <c r="N31" cm="1">
        <f t="array" ref="N31">_xlfn.IFS(Q31=1,COUNT($E$7:G31),Q31&lt;&gt;1,"")</f>
        <v>72</v>
      </c>
      <c r="O31">
        <f>IF(Q31=1,ROUND(AVERAGE($E$7:G31),2),"")</f>
        <v>171.83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188</v>
      </c>
      <c r="X31" cm="1">
        <f t="array" ref="X31">_xlfn.IFS(AND(Q31=1,COUNT($E$7:G31)&gt;hcpng),F31+D31,$A$7=1," ")</f>
        <v>232</v>
      </c>
      <c r="Y31" cm="1">
        <f t="array" ref="Y31">_xlfn.IFS(AND(Q31=1,COUNT($E$7:G31)&gt;hcpng),G31+D31,$A$7=1," ")</f>
        <v>240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171</v>
      </c>
      <c r="D32" s="15" cm="1">
        <f t="array" ref="D32">_xlfn.IFS(Q32&lt;&gt;1,"",Q32=1,TRUNC((HCPB-C32)*HCPPC))</f>
        <v>53</v>
      </c>
      <c r="E32" s="13">
        <v>173</v>
      </c>
      <c r="F32" s="13">
        <v>190</v>
      </c>
      <c r="G32" s="13">
        <v>210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>#</v>
      </c>
      <c r="I32">
        <f t="shared" si="1"/>
        <v>573</v>
      </c>
      <c r="J32">
        <f t="shared" si="2"/>
        <v>191</v>
      </c>
      <c r="K32" cm="1">
        <f t="array" ref="K32">_xlfn.IFS(Q32&lt;&gt;1,"",Q32=1,I32+(3*D32))</f>
        <v>732</v>
      </c>
      <c r="L32" cm="1">
        <f t="array" ref="L32">_xlfn.IFS(Q32&lt;&gt;1,"",COUNT($E$7:G32)&lt;=hcpng,"",COUNT($E$7:G32)&gt;=hcpng,K32)</f>
        <v>732</v>
      </c>
      <c r="M32" cm="1">
        <f t="array" ref="M32">_xlfn.IFS(Q32=1,SUM($E$7:G32),Q32&lt;&gt;1,"")</f>
        <v>12945</v>
      </c>
      <c r="N32" cm="1">
        <f t="array" ref="N32">_xlfn.IFS(Q32=1,COUNT($E$7:G32),Q32&lt;&gt;1,"")</f>
        <v>75</v>
      </c>
      <c r="O32">
        <f>IF(Q32=1,ROUND(AVERAGE($E$7:G32),2),"")</f>
        <v>172.6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226</v>
      </c>
      <c r="X32" cm="1">
        <f t="array" ref="X32">_xlfn.IFS(AND(Q32=1,COUNT($E$7:G32)&gt;hcpng),F32+D32,$A$7=1," ")</f>
        <v>243</v>
      </c>
      <c r="Y32" cm="1">
        <f t="array" ref="Y32">_xlfn.IFS(AND(Q32=1,COUNT($E$7:G32)&gt;hcpng),G32+D32,$A$7=1," ")</f>
        <v>263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172</v>
      </c>
      <c r="D33" s="15" cm="1">
        <f t="array" ref="D33">_xlfn.IFS(Q33&lt;&gt;1,"",Q33=1,TRUNC((HCPB-C33)*HCPPC))</f>
        <v>52</v>
      </c>
      <c r="E33" s="13">
        <v>201</v>
      </c>
      <c r="F33" s="13">
        <v>186</v>
      </c>
      <c r="G33" s="13">
        <v>187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1"/>
        <v>574</v>
      </c>
      <c r="J33">
        <f t="shared" si="2"/>
        <v>191</v>
      </c>
      <c r="K33" cm="1">
        <f t="array" ref="K33">_xlfn.IFS(Q33&lt;&gt;1,"",Q33=1,I33+(3*D33))</f>
        <v>730</v>
      </c>
      <c r="L33" cm="1">
        <f t="array" ref="L33">_xlfn.IFS(Q33&lt;&gt;1,"",COUNT($E$7:G33)&lt;=hcpng,"",COUNT($E$7:G33)&gt;=hcpng,K33)</f>
        <v>730</v>
      </c>
      <c r="M33" cm="1">
        <f t="array" ref="M33">_xlfn.IFS(Q33=1,SUM($E$7:G33),Q33&lt;&gt;1,"")</f>
        <v>13519</v>
      </c>
      <c r="N33" cm="1">
        <f t="array" ref="N33">_xlfn.IFS(Q33=1,COUNT($E$7:G33),Q33&lt;&gt;1,"")</f>
        <v>78</v>
      </c>
      <c r="O33">
        <f>IF(Q33=1,ROUND(AVERAGE($E$7:G33),2),"")</f>
        <v>173.32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253</v>
      </c>
      <c r="X33" cm="1">
        <f t="array" ref="X33">_xlfn.IFS(AND(Q33=1,COUNT($E$7:G33)&gt;hcpng),F33+D33,$A$7=1," ")</f>
        <v>238</v>
      </c>
      <c r="Y33" cm="1">
        <f t="array" ref="Y33">_xlfn.IFS(AND(Q33=1,COUNT($E$7:G33)&gt;hcpng),G33+D33,$A$7=1," ")</f>
        <v>239</v>
      </c>
      <c r="Z33">
        <f t="shared" si="6"/>
        <v>27</v>
      </c>
      <c r="AA33" cm="1">
        <f t="array" ref="AA33">_xlfn.IFS(COUNTIFS(H33,"#",H32,"#"),A32,COUNTIFS(H33,2,H32,"#"),A32,$A$7=1,"")</f>
        <v>26</v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173</v>
      </c>
      <c r="D34" s="15" cm="1">
        <f t="array" ref="D34">_xlfn.IFS(Q34&lt;&gt;1,"",Q34=1,TRUNC((HCPB-C34)*HCPPC))</f>
        <v>51</v>
      </c>
      <c r="E34" s="13">
        <v>149</v>
      </c>
      <c r="F34" s="13">
        <v>211</v>
      </c>
      <c r="G34" s="13">
        <v>194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554</v>
      </c>
      <c r="J34">
        <f t="shared" si="2"/>
        <v>184</v>
      </c>
      <c r="K34" cm="1">
        <f t="array" ref="K34">_xlfn.IFS(Q34&lt;&gt;1,"",Q34=1,I34+(3*D34))</f>
        <v>707</v>
      </c>
      <c r="L34" cm="1">
        <f t="array" ref="L34">_xlfn.IFS(Q34&lt;&gt;1,"",COUNT($E$7:G34)&lt;=hcpng,"",COUNT($E$7:G34)&gt;=hcpng,K34)</f>
        <v>707</v>
      </c>
      <c r="M34" cm="1">
        <f t="array" ref="M34">_xlfn.IFS(Q34=1,SUM($E$7:G34),Q34&lt;&gt;1,"")</f>
        <v>14073</v>
      </c>
      <c r="N34" cm="1">
        <f t="array" ref="N34">_xlfn.IFS(Q34=1,COUNT($E$7:G34),Q34&lt;&gt;1,"")</f>
        <v>81</v>
      </c>
      <c r="O34">
        <f>IF(Q34=1,ROUND(AVERAGE($E$7:G34),2),"")</f>
        <v>173.74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200</v>
      </c>
      <c r="X34" cm="1">
        <f t="array" ref="X34">_xlfn.IFS(AND(Q34=1,COUNT($E$7:G34)&gt;hcpng),F34+D34,$A$7=1," ")</f>
        <v>262</v>
      </c>
      <c r="Y34" cm="1">
        <f t="array" ref="Y34">_xlfn.IFS(AND(Q34=1,COUNT($E$7:G34)&gt;hcpng),G34+D34,$A$7=1," ")</f>
        <v>245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173</v>
      </c>
      <c r="D35" s="15" cm="1">
        <f t="array" ref="D35">_xlfn.IFS(Q35&lt;&gt;1,"",Q35=1,TRUNC((HCPB-C35)*HCPPC))</f>
        <v>51</v>
      </c>
      <c r="E35" s="13">
        <v>204</v>
      </c>
      <c r="F35" s="13">
        <v>194</v>
      </c>
      <c r="G35" s="13">
        <v>184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>#</v>
      </c>
      <c r="I35">
        <f t="shared" si="1"/>
        <v>582</v>
      </c>
      <c r="J35">
        <f t="shared" si="2"/>
        <v>194</v>
      </c>
      <c r="K35" cm="1">
        <f t="array" ref="K35">_xlfn.IFS(Q35&lt;&gt;1,"",Q35=1,I35+(3*D35))</f>
        <v>735</v>
      </c>
      <c r="L35" cm="1">
        <f t="array" ref="L35">_xlfn.IFS(Q35&lt;&gt;1,"",COUNT($E$7:G35)&lt;=hcpng,"",COUNT($E$7:G35)&gt;=hcpng,K35)</f>
        <v>735</v>
      </c>
      <c r="M35" cm="1">
        <f t="array" ref="M35">_xlfn.IFS(Q35=1,SUM($E$7:G35),Q35&lt;&gt;1,"")</f>
        <v>14655</v>
      </c>
      <c r="N35" cm="1">
        <f t="array" ref="N35">_xlfn.IFS(Q35=1,COUNT($E$7:G35),Q35&lt;&gt;1,"")</f>
        <v>84</v>
      </c>
      <c r="O35">
        <f>IF(Q35=1,ROUND(AVERAGE($E$7:G35),2),"")</f>
        <v>174.46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255</v>
      </c>
      <c r="X35" cm="1">
        <f t="array" ref="X35">_xlfn.IFS(AND(Q35=1,COUNT($E$7:G35)&gt;hcpng),F35+D35,$A$7=1," ")</f>
        <v>245</v>
      </c>
      <c r="Y35" cm="1">
        <f t="array" ref="Y35">_xlfn.IFS(AND(Q35=1,COUNT($E$7:G35)&gt;hcpng),G35+D35,$A$7=1," ")</f>
        <v>235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174</v>
      </c>
      <c r="D36" s="15" cm="1">
        <f t="array" ref="D36">_xlfn.IFS(Q36&lt;&gt;1,"",Q36=1,TRUNC((HCPB-C36)*HCPPC))</f>
        <v>50</v>
      </c>
      <c r="E36" s="13">
        <v>150</v>
      </c>
      <c r="F36" s="13">
        <v>208</v>
      </c>
      <c r="G36" s="13">
        <v>163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521</v>
      </c>
      <c r="J36">
        <f t="shared" si="2"/>
        <v>173</v>
      </c>
      <c r="K36" cm="1">
        <f t="array" ref="K36">_xlfn.IFS(Q36&lt;&gt;1,"",Q36=1,I36+(3*D36))</f>
        <v>671</v>
      </c>
      <c r="L36" cm="1">
        <f t="array" ref="L36">_xlfn.IFS(Q36&lt;&gt;1,"",COUNT($E$7:G36)&lt;=hcpng,"",COUNT($E$7:G36)&gt;=hcpng,K36)</f>
        <v>671</v>
      </c>
      <c r="M36" cm="1">
        <f t="array" ref="M36">_xlfn.IFS(Q36=1,SUM($E$7:G36),Q36&lt;&gt;1,"")</f>
        <v>15176</v>
      </c>
      <c r="N36" cm="1">
        <f t="array" ref="N36">_xlfn.IFS(Q36=1,COUNT($E$7:G36),Q36&lt;&gt;1,"")</f>
        <v>87</v>
      </c>
      <c r="O36">
        <f>IF(Q36=1,ROUND(AVERAGE($E$7:G36),2),"")</f>
        <v>174.44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200</v>
      </c>
      <c r="X36" cm="1">
        <f t="array" ref="X36">_xlfn.IFS(AND(Q36=1,COUNT($E$7:G36)&gt;hcpng),F36+D36,$A$7=1," ")</f>
        <v>258</v>
      </c>
      <c r="Y36" cm="1">
        <f t="array" ref="Y36">_xlfn.IFS(AND(Q36=1,COUNT($E$7:G36)&gt;hcpng),G36+D36,$A$7=1," ")</f>
        <v>213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170.41</v>
      </c>
      <c r="F37" s="17">
        <f>IF(COUNT(F7:F36)&gt;=1,ROUND(SUM(F7:F36)/COUNT(F7:F36),2),"")</f>
        <v>180.24</v>
      </c>
      <c r="G37" s="17">
        <f>IF(COUNT(G7:G36)&gt;=1,ROUND(SUM(G7:G36)/COUNT(G7:G36),2),"")</f>
        <v>172.66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>X</v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>X</v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29" priority="2">
      <formula>MOD(ROW(),2)=0</formula>
    </cfRule>
  </conditionalFormatting>
  <conditionalFormatting sqref="E7:G36">
    <cfRule type="expression" dxfId="28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698B-54A9-4FA4-86CD-90228EE7E62A}">
  <sheetPr codeName="Sheet6"/>
  <dimension ref="A1:AB73"/>
  <sheetViews>
    <sheetView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2" t="s">
        <v>101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389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169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285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108</v>
      </c>
      <c r="D7" s="15" cm="1">
        <f t="array" ref="D7">_xlfn.IFS(Q7&lt;&gt;1,"",Q7=1,TRUNC((HCPB-C7)*HCPPC))</f>
        <v>109</v>
      </c>
      <c r="E7" s="13">
        <v>90</v>
      </c>
      <c r="F7" s="13">
        <v>149</v>
      </c>
      <c r="G7" s="13">
        <v>86</v>
      </c>
      <c r="H7" s="16"/>
      <c r="I7">
        <f>IF(Q7=1,SUM(E7:G7),"")</f>
        <v>325</v>
      </c>
      <c r="J7">
        <f>IF(Q7=1,TRUNC(AVERAGE(E7:G7),0),"")</f>
        <v>108</v>
      </c>
      <c r="K7" cm="1">
        <f t="array" ref="K7">_xlfn.IFS(Q7&lt;&gt;1,"",Q7=1,I7+(3*D7))</f>
        <v>652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325</v>
      </c>
      <c r="N7" cm="1">
        <f t="array" ref="N7">_xlfn.IFS(Q7=1,COUNT($E$7:G7),Q7&lt;&gt;1,"")</f>
        <v>3</v>
      </c>
      <c r="O7">
        <f>IF(Q7=1,ROUND(AVERAGE($E$7:G7),2),"")</f>
        <v>108.33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108</v>
      </c>
      <c r="D8" s="15" cm="1">
        <f t="array" ref="D8">_xlfn.IFS(Q8&lt;&gt;1,"",Q8=1,TRUNC((HCPB-C8)*HCPPC))</f>
        <v>109</v>
      </c>
      <c r="E8" s="13">
        <v>68</v>
      </c>
      <c r="F8" s="13">
        <v>123</v>
      </c>
      <c r="G8" s="13">
        <v>110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301</v>
      </c>
      <c r="J8">
        <f t="shared" ref="J8:J36" si="2">IF(Q8=1,TRUNC(AVERAGE(E8:G8),0),"")</f>
        <v>100</v>
      </c>
      <c r="K8" cm="1">
        <f t="array" ref="K8">_xlfn.IFS(Q8&lt;&gt;1,"",Q8=1,I8+(3*D8))</f>
        <v>628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626</v>
      </c>
      <c r="N8" cm="1">
        <f t="array" ref="N8">_xlfn.IFS(Q8=1,COUNT($E$7:G8),Q8&lt;&gt;1,"")</f>
        <v>6</v>
      </c>
      <c r="O8">
        <f>IF(Q8=1,ROUND(AVERAGE($E$7:G8),2),"")</f>
        <v>104.33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104</v>
      </c>
      <c r="D9" s="15" cm="1">
        <f t="array" ref="D9">_xlfn.IFS(Q9&lt;&gt;1,"",Q9=1,TRUNC((HCPB-C9)*HCPPC))</f>
        <v>113</v>
      </c>
      <c r="E9" s="13">
        <v>97</v>
      </c>
      <c r="F9" s="13">
        <v>91</v>
      </c>
      <c r="G9" s="13">
        <v>104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292</v>
      </c>
      <c r="J9">
        <f t="shared" si="2"/>
        <v>97</v>
      </c>
      <c r="K9" cm="1">
        <f t="array" ref="K9">_xlfn.IFS(Q9&lt;&gt;1,"",Q9=1,I9+(3*D9))</f>
        <v>631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918</v>
      </c>
      <c r="N9" cm="1">
        <f t="array" ref="N9">_xlfn.IFS(Q9=1,COUNT($E$7:G9),Q9&lt;&gt;1,"")</f>
        <v>9</v>
      </c>
      <c r="O9">
        <f>IF(Q9=1,ROUND(AVERAGE($E$7:G9),2),"")</f>
        <v>102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102</v>
      </c>
      <c r="D11" s="15" cm="1">
        <f t="array" ref="D11">_xlfn.IFS(Q11&lt;&gt;1,"",Q11=1,TRUNC((HCPB-C11)*HCPPC))</f>
        <v>115</v>
      </c>
      <c r="E11" s="13">
        <v>85</v>
      </c>
      <c r="F11" s="13">
        <v>99</v>
      </c>
      <c r="G11" s="13">
        <v>123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307</v>
      </c>
      <c r="J11">
        <f t="shared" si="2"/>
        <v>102</v>
      </c>
      <c r="K11" cm="1">
        <f t="array" ref="K11">_xlfn.IFS(Q11&lt;&gt;1,"",Q11=1,I11+(3*D11))</f>
        <v>652</v>
      </c>
      <c r="L11" cm="1">
        <f t="array" ref="L11">_xlfn.IFS(Q11&lt;&gt;1,"",COUNT($E$7:G11)&lt;=hcpng,"",COUNT($E$7:G11)&gt;=hcpng,K11)</f>
        <v>652</v>
      </c>
      <c r="M11" cm="1">
        <f t="array" ref="M11">_xlfn.IFS(Q11=1,SUM($E$7:G11),Q11&lt;&gt;1,"")</f>
        <v>1225</v>
      </c>
      <c r="N11" cm="1">
        <f t="array" ref="N11">_xlfn.IFS(Q11=1,COUNT($E$7:G11),Q11&lt;&gt;1,"")</f>
        <v>12</v>
      </c>
      <c r="O11">
        <f>IF(Q11=1,ROUND(AVERAGE($E$7:G11),2),"")</f>
        <v>102.08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200</v>
      </c>
      <c r="X11" cm="1">
        <f t="array" ref="X11">_xlfn.IFS(AND(Q11=1,COUNT($E$7:G11)&gt;hcpng),F11+D11,$A$7=1," ")</f>
        <v>214</v>
      </c>
      <c r="Y11" cm="1">
        <f t="array" ref="Y11">_xlfn.IFS(AND(Q11=1,COUNT($E$7:G11)&gt;hcpng),G11+D11,$A$7=1," ")</f>
        <v>238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5" t="str" cm="1">
        <f t="array" ref="D12">_xlfn.IFS(Q12&lt;&gt;1,"",Q12=1,TRUNC((HCPB-C12)*HCPPC))</f>
        <v/>
      </c>
      <c r="E12" s="13"/>
      <c r="F12" s="13"/>
      <c r="G12" s="13"/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1"/>
        <v/>
      </c>
      <c r="J12" t="str">
        <f t="shared" si="2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7"/>
        <v/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0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102</v>
      </c>
      <c r="D13" s="15" cm="1">
        <f t="array" ref="D13">_xlfn.IFS(Q13&lt;&gt;1,"",Q13=1,TRUNC((HCPB-C13)*HCPPC))</f>
        <v>115</v>
      </c>
      <c r="E13" s="13">
        <v>121</v>
      </c>
      <c r="F13" s="13">
        <v>98</v>
      </c>
      <c r="G13" s="13">
        <v>96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315</v>
      </c>
      <c r="J13">
        <f t="shared" si="2"/>
        <v>105</v>
      </c>
      <c r="K13" cm="1">
        <f t="array" ref="K13">_xlfn.IFS(Q13&lt;&gt;1,"",Q13=1,I13+(3*D13))</f>
        <v>660</v>
      </c>
      <c r="L13" cm="1">
        <f t="array" ref="L13">_xlfn.IFS(Q13&lt;&gt;1,"",COUNT($E$7:G13)&lt;=hcpng,"",COUNT($E$7:G13)&gt;=hcpng,K13)</f>
        <v>660</v>
      </c>
      <c r="M13" cm="1">
        <f t="array" ref="M13">_xlfn.IFS(Q13=1,SUM($E$7:G13),Q13&lt;&gt;1,"")</f>
        <v>1540</v>
      </c>
      <c r="N13" cm="1">
        <f t="array" ref="N13">_xlfn.IFS(Q13=1,COUNT($E$7:G13),Q13&lt;&gt;1,"")</f>
        <v>15</v>
      </c>
      <c r="O13">
        <f>IF(Q13=1,ROUND(AVERAGE($E$7:G13),2),"")</f>
        <v>102.67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236</v>
      </c>
      <c r="X13" cm="1">
        <f t="array" ref="X13">_xlfn.IFS(AND(Q13=1,COUNT($E$7:G13)&gt;hcpng),F13+D13,$A$7=1," ")</f>
        <v>213</v>
      </c>
      <c r="Y13" cm="1">
        <f t="array" ref="Y13">_xlfn.IFS(AND(Q13=1,COUNT($E$7:G13)&gt;hcpng),G13+D13,$A$7=1," ")</f>
        <v>211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102</v>
      </c>
      <c r="D15" s="15" cm="1">
        <f t="array" ref="D15">_xlfn.IFS(Q15&lt;&gt;1,"",Q15=1,TRUNC((HCPB-C15)*HCPPC))</f>
        <v>115</v>
      </c>
      <c r="E15" s="13">
        <v>97</v>
      </c>
      <c r="F15" s="13">
        <v>106</v>
      </c>
      <c r="G15" s="13">
        <v>100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303</v>
      </c>
      <c r="J15">
        <f t="shared" si="2"/>
        <v>101</v>
      </c>
      <c r="K15" cm="1">
        <f t="array" ref="K15">_xlfn.IFS(Q15&lt;&gt;1,"",Q15=1,I15+(3*D15))</f>
        <v>648</v>
      </c>
      <c r="L15" cm="1">
        <f t="array" ref="L15">_xlfn.IFS(Q15&lt;&gt;1,"",COUNT($E$7:G15)&lt;=hcpng,"",COUNT($E$7:G15)&gt;=hcpng,K15)</f>
        <v>648</v>
      </c>
      <c r="M15" cm="1">
        <f t="array" ref="M15">_xlfn.IFS(Q15=1,SUM($E$7:G15),Q15&lt;&gt;1,"")</f>
        <v>1843</v>
      </c>
      <c r="N15" cm="1">
        <f t="array" ref="N15">_xlfn.IFS(Q15=1,COUNT($E$7:G15),Q15&lt;&gt;1,"")</f>
        <v>18</v>
      </c>
      <c r="O15">
        <f>IF(Q15=1,ROUND(AVERAGE($E$7:G15),2),"")</f>
        <v>102.39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212</v>
      </c>
      <c r="X15" cm="1">
        <f t="array" ref="X15">_xlfn.IFS(AND(Q15=1,COUNT($E$7:G15)&gt;hcpng),F15+D15,$A$7=1," ")</f>
        <v>221</v>
      </c>
      <c r="Y15" cm="1">
        <f t="array" ref="Y15">_xlfn.IFS(AND(Q15=1,COUNT($E$7:G15)&gt;hcpng),G15+D15,$A$7=1," ")</f>
        <v>215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82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102</v>
      </c>
      <c r="D16" s="15" cm="1">
        <f t="array" ref="D16">_xlfn.IFS(Q16&lt;&gt;1,"",Q16=1,TRUNC((HCPB-C16)*HCPPC))</f>
        <v>115</v>
      </c>
      <c r="E16" s="13">
        <v>86</v>
      </c>
      <c r="F16" s="13">
        <v>112</v>
      </c>
      <c r="G16" s="13">
        <v>92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290</v>
      </c>
      <c r="J16">
        <f t="shared" si="2"/>
        <v>96</v>
      </c>
      <c r="K16" cm="1">
        <f t="array" ref="K16">_xlfn.IFS(Q16&lt;&gt;1,"",Q16=1,I16+(3*D16))</f>
        <v>635</v>
      </c>
      <c r="L16" cm="1">
        <f t="array" ref="L16">_xlfn.IFS(Q16&lt;&gt;1,"",COUNT($E$7:G16)&lt;=hcpng,"",COUNT($E$7:G16)&gt;=hcpng,K16)</f>
        <v>635</v>
      </c>
      <c r="M16" cm="1">
        <f t="array" ref="M16">_xlfn.IFS(Q16=1,SUM($E$7:G16),Q16&lt;&gt;1,"")</f>
        <v>2133</v>
      </c>
      <c r="N16" cm="1">
        <f t="array" ref="N16">_xlfn.IFS(Q16=1,COUNT($E$7:G16),Q16&lt;&gt;1,"")</f>
        <v>21</v>
      </c>
      <c r="O16">
        <f>IF(Q16=1,ROUND(AVERAGE($E$7:G16),2),"")</f>
        <v>101.57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201</v>
      </c>
      <c r="X16" cm="1">
        <f t="array" ref="X16">_xlfn.IFS(AND(Q16=1,COUNT($E$7:G16)&gt;hcpng),F16+D16,$A$7=1," ")</f>
        <v>227</v>
      </c>
      <c r="Y16" cm="1">
        <f t="array" ref="Y16">_xlfn.IFS(AND(Q16=1,COUNT($E$7:G16)&gt;hcpng),G16+D16,$A$7=1," ")</f>
        <v>207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101</v>
      </c>
      <c r="D17" s="15" cm="1">
        <f t="array" ref="D17">_xlfn.IFS(Q17&lt;&gt;1,"",Q17=1,TRUNC((HCPB-C17)*HCPPC))</f>
        <v>116</v>
      </c>
      <c r="E17" s="13">
        <v>71</v>
      </c>
      <c r="F17" s="13">
        <v>98</v>
      </c>
      <c r="G17" s="13">
        <v>110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279</v>
      </c>
      <c r="J17">
        <f t="shared" si="2"/>
        <v>93</v>
      </c>
      <c r="K17" cm="1">
        <f t="array" ref="K17">_xlfn.IFS(Q17&lt;&gt;1,"",Q17=1,I17+(3*D17))</f>
        <v>627</v>
      </c>
      <c r="L17" cm="1">
        <f t="array" ref="L17">_xlfn.IFS(Q17&lt;&gt;1,"",COUNT($E$7:G17)&lt;=hcpng,"",COUNT($E$7:G17)&gt;=hcpng,K17)</f>
        <v>627</v>
      </c>
      <c r="M17" cm="1">
        <f t="array" ref="M17">_xlfn.IFS(Q17=1,SUM($E$7:G17),Q17&lt;&gt;1,"")</f>
        <v>2412</v>
      </c>
      <c r="N17" cm="1">
        <f t="array" ref="N17">_xlfn.IFS(Q17=1,COUNT($E$7:G17),Q17&lt;&gt;1,"")</f>
        <v>24</v>
      </c>
      <c r="O17">
        <f>IF(Q17=1,ROUND(AVERAGE($E$7:G17),2),"")</f>
        <v>100.5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187</v>
      </c>
      <c r="X17" cm="1">
        <f t="array" ref="X17">_xlfn.IFS(AND(Q17=1,COUNT($E$7:G17)&gt;hcpng),F17+D17,$A$7=1," ")</f>
        <v>214</v>
      </c>
      <c r="Y17" cm="1">
        <f t="array" ref="Y17">_xlfn.IFS(AND(Q17=1,COUNT($E$7:G17)&gt;hcpng),G17+D17,$A$7=1," ")</f>
        <v>226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100</v>
      </c>
      <c r="D18" s="15" cm="1">
        <f t="array" ref="D18">_xlfn.IFS(Q18&lt;&gt;1,"",Q18=1,TRUNC((HCPB-C18)*HCPPC))</f>
        <v>117</v>
      </c>
      <c r="E18" s="13">
        <v>87</v>
      </c>
      <c r="F18" s="13">
        <v>115</v>
      </c>
      <c r="G18" s="13">
        <v>85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287</v>
      </c>
      <c r="J18">
        <f t="shared" si="2"/>
        <v>95</v>
      </c>
      <c r="K18" cm="1">
        <f t="array" ref="K18">_xlfn.IFS(Q18&lt;&gt;1,"",Q18=1,I18+(3*D18))</f>
        <v>638</v>
      </c>
      <c r="L18" cm="1">
        <f t="array" ref="L18">_xlfn.IFS(Q18&lt;&gt;1,"",COUNT($E$7:G18)&lt;=hcpng,"",COUNT($E$7:G18)&gt;=hcpng,K18)</f>
        <v>638</v>
      </c>
      <c r="M18" cm="1">
        <f t="array" ref="M18">_xlfn.IFS(Q18=1,SUM($E$7:G18),Q18&lt;&gt;1,"")</f>
        <v>2699</v>
      </c>
      <c r="N18" cm="1">
        <f t="array" ref="N18">_xlfn.IFS(Q18=1,COUNT($E$7:G18),Q18&lt;&gt;1,"")</f>
        <v>27</v>
      </c>
      <c r="O18">
        <f>IF(Q18=1,ROUND(AVERAGE($E$7:G18),2),"")</f>
        <v>99.96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204</v>
      </c>
      <c r="X18" cm="1">
        <f t="array" ref="X18">_xlfn.IFS(AND(Q18=1,COUNT($E$7:G18)&gt;hcpng),F18+D18,$A$7=1," ")</f>
        <v>232</v>
      </c>
      <c r="Y18" cm="1">
        <f t="array" ref="Y18">_xlfn.IFS(AND(Q18=1,COUNT($E$7:G18)&gt;hcpng),G18+D18,$A$7=1," ")</f>
        <v>202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99</v>
      </c>
      <c r="D19" s="15" cm="1">
        <f t="array" ref="D19">_xlfn.IFS(Q19&lt;&gt;1,"",Q19=1,TRUNC((HCPB-C19)*HCPPC))</f>
        <v>117</v>
      </c>
      <c r="E19" s="13">
        <v>111</v>
      </c>
      <c r="F19" s="13">
        <v>85</v>
      </c>
      <c r="G19" s="13">
        <v>96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292</v>
      </c>
      <c r="J19">
        <f t="shared" si="2"/>
        <v>97</v>
      </c>
      <c r="K19" cm="1">
        <f t="array" ref="K19">_xlfn.IFS(Q19&lt;&gt;1,"",Q19=1,I19+(3*D19))</f>
        <v>643</v>
      </c>
      <c r="L19" cm="1">
        <f t="array" ref="L19">_xlfn.IFS(Q19&lt;&gt;1,"",COUNT($E$7:G19)&lt;=hcpng,"",COUNT($E$7:G19)&gt;=hcpng,K19)</f>
        <v>643</v>
      </c>
      <c r="M19" cm="1">
        <f t="array" ref="M19">_xlfn.IFS(Q19=1,SUM($E$7:G19),Q19&lt;&gt;1,"")</f>
        <v>2991</v>
      </c>
      <c r="N19" cm="1">
        <f t="array" ref="N19">_xlfn.IFS(Q19=1,COUNT($E$7:G19),Q19&lt;&gt;1,"")</f>
        <v>30</v>
      </c>
      <c r="O19">
        <f>IF(Q19=1,ROUND(AVERAGE($E$7:G19),2),"")</f>
        <v>99.7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228</v>
      </c>
      <c r="X19" cm="1">
        <f t="array" ref="X19">_xlfn.IFS(AND(Q19=1,COUNT($E$7:G19)&gt;hcpng),F19+D19,$A$7=1," ")</f>
        <v>202</v>
      </c>
      <c r="Y19" cm="1">
        <f t="array" ref="Y19">_xlfn.IFS(AND(Q19=1,COUNT($E$7:G19)&gt;hcpng),G19+D19,$A$7=1," ")</f>
        <v>213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99</v>
      </c>
      <c r="D20" s="15" cm="1">
        <f t="array" ref="D20">_xlfn.IFS(Q20&lt;&gt;1,"",Q20=1,TRUNC((HCPB-C20)*HCPPC))</f>
        <v>117</v>
      </c>
      <c r="E20" s="13">
        <v>91</v>
      </c>
      <c r="F20" s="13">
        <v>114</v>
      </c>
      <c r="G20" s="13">
        <v>81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286</v>
      </c>
      <c r="J20">
        <f t="shared" si="2"/>
        <v>95</v>
      </c>
      <c r="K20" cm="1">
        <f t="array" ref="K20">_xlfn.IFS(Q20&lt;&gt;1,"",Q20=1,I20+(3*D20))</f>
        <v>637</v>
      </c>
      <c r="L20" cm="1">
        <f t="array" ref="L20">_xlfn.IFS(Q20&lt;&gt;1,"",COUNT($E$7:G20)&lt;=hcpng,"",COUNT($E$7:G20)&gt;=hcpng,K20)</f>
        <v>637</v>
      </c>
      <c r="M20" cm="1">
        <f t="array" ref="M20">_xlfn.IFS(Q20=1,SUM($E$7:G20),Q20&lt;&gt;1,"")</f>
        <v>3277</v>
      </c>
      <c r="N20" cm="1">
        <f t="array" ref="N20">_xlfn.IFS(Q20=1,COUNT($E$7:G20),Q20&lt;&gt;1,"")</f>
        <v>33</v>
      </c>
      <c r="O20">
        <f>IF(Q20=1,ROUND(AVERAGE($E$7:G20),2),"")</f>
        <v>99.3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208</v>
      </c>
      <c r="X20" cm="1">
        <f t="array" ref="X20">_xlfn.IFS(AND(Q20=1,COUNT($E$7:G20)&gt;hcpng),F20+D20,$A$7=1," ")</f>
        <v>231</v>
      </c>
      <c r="Y20" cm="1">
        <f t="array" ref="Y20">_xlfn.IFS(AND(Q20=1,COUNT($E$7:G20)&gt;hcpng),G20+D20,$A$7=1," ")</f>
        <v>198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99</v>
      </c>
      <c r="D21" s="15" cm="1">
        <f t="array" ref="D21">_xlfn.IFS(Q21&lt;&gt;1,"",Q21=1,TRUNC((HCPB-C21)*HCPPC))</f>
        <v>117</v>
      </c>
      <c r="E21" s="13">
        <v>102</v>
      </c>
      <c r="F21" s="13">
        <v>102</v>
      </c>
      <c r="G21" s="13">
        <v>86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290</v>
      </c>
      <c r="J21">
        <f t="shared" si="2"/>
        <v>96</v>
      </c>
      <c r="K21" cm="1">
        <f t="array" ref="K21">_xlfn.IFS(Q21&lt;&gt;1,"",Q21=1,I21+(3*D21))</f>
        <v>641</v>
      </c>
      <c r="L21" cm="1">
        <f t="array" ref="L21">_xlfn.IFS(Q21&lt;&gt;1,"",COUNT($E$7:G21)&lt;=hcpng,"",COUNT($E$7:G21)&gt;=hcpng,K21)</f>
        <v>641</v>
      </c>
      <c r="M21" cm="1">
        <f t="array" ref="M21">_xlfn.IFS(Q21=1,SUM($E$7:G21),Q21&lt;&gt;1,"")</f>
        <v>3567</v>
      </c>
      <c r="N21" cm="1">
        <f t="array" ref="N21">_xlfn.IFS(Q21=1,COUNT($E$7:G21),Q21&lt;&gt;1,"")</f>
        <v>36</v>
      </c>
      <c r="O21">
        <f>IF(Q21=1,ROUND(AVERAGE($E$7:G21),2),"")</f>
        <v>99.08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219</v>
      </c>
      <c r="X21" cm="1">
        <f t="array" ref="X21">_xlfn.IFS(AND(Q21=1,COUNT($E$7:G21)&gt;hcpng),F21+D21,$A$7=1," ")</f>
        <v>219</v>
      </c>
      <c r="Y21" cm="1">
        <f t="array" ref="Y21">_xlfn.IFS(AND(Q21=1,COUNT($E$7:G21)&gt;hcpng),G21+D21,$A$7=1," ")</f>
        <v>203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99</v>
      </c>
      <c r="D22" s="15" cm="1">
        <f t="array" ref="D22">_xlfn.IFS(Q22&lt;&gt;1,"",Q22=1,TRUNC((HCPB-C22)*HCPPC))</f>
        <v>117</v>
      </c>
      <c r="E22" s="13">
        <v>99</v>
      </c>
      <c r="F22" s="13">
        <v>129</v>
      </c>
      <c r="G22" s="13">
        <v>95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323</v>
      </c>
      <c r="J22">
        <f t="shared" si="2"/>
        <v>107</v>
      </c>
      <c r="K22" cm="1">
        <f t="array" ref="K22">_xlfn.IFS(Q22&lt;&gt;1,"",Q22=1,I22+(3*D22))</f>
        <v>674</v>
      </c>
      <c r="L22" cm="1">
        <f t="array" ref="L22">_xlfn.IFS(Q22&lt;&gt;1,"",COUNT($E$7:G22)&lt;=hcpng,"",COUNT($E$7:G22)&gt;=hcpng,K22)</f>
        <v>674</v>
      </c>
      <c r="M22" cm="1">
        <f t="array" ref="M22">_xlfn.IFS(Q22=1,SUM($E$7:G22),Q22&lt;&gt;1,"")</f>
        <v>3890</v>
      </c>
      <c r="N22" cm="1">
        <f t="array" ref="N22">_xlfn.IFS(Q22=1,COUNT($E$7:G22),Q22&lt;&gt;1,"")</f>
        <v>39</v>
      </c>
      <c r="O22">
        <f>IF(Q22=1,ROUND(AVERAGE($E$7:G22),2),"")</f>
        <v>99.74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216</v>
      </c>
      <c r="X22" cm="1">
        <f t="array" ref="X22">_xlfn.IFS(AND(Q22=1,COUNT($E$7:G22)&gt;hcpng),F22+D22,$A$7=1," ")</f>
        <v>246</v>
      </c>
      <c r="Y22" cm="1">
        <f t="array" ref="Y22">_xlfn.IFS(AND(Q22=1,COUNT($E$7:G22)&gt;hcpng),G22+D22,$A$7=1," ")</f>
        <v>212</v>
      </c>
      <c r="Z22">
        <f t="shared" si="6"/>
        <v>16</v>
      </c>
      <c r="AA22" t="str" cm="1">
        <f t="array" ref="AA22">_xlfn.IFS(COUNTIFS(H22,"#",H21,"#"),A21,COUNTIFS(H22,2,H21,"#"),A21,$A$7=1,"")</f>
        <v/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99</v>
      </c>
      <c r="D23" s="15" cm="1">
        <f t="array" ref="D23">_xlfn.IFS(Q23&lt;&gt;1,"",Q23=1,TRUNC((HCPB-C23)*HCPPC))</f>
        <v>117</v>
      </c>
      <c r="E23" s="13">
        <v>89</v>
      </c>
      <c r="F23" s="13">
        <v>99</v>
      </c>
      <c r="G23" s="13">
        <v>119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307</v>
      </c>
      <c r="J23">
        <f t="shared" si="2"/>
        <v>102</v>
      </c>
      <c r="K23" cm="1">
        <f t="array" ref="K23">_xlfn.IFS(Q23&lt;&gt;1,"",Q23=1,I23+(3*D23))</f>
        <v>658</v>
      </c>
      <c r="L23" cm="1">
        <f t="array" ref="L23">_xlfn.IFS(Q23&lt;&gt;1,"",COUNT($E$7:G23)&lt;=hcpng,"",COUNT($E$7:G23)&gt;=hcpng,K23)</f>
        <v>658</v>
      </c>
      <c r="M23" cm="1">
        <f t="array" ref="M23">_xlfn.IFS(Q23=1,SUM($E$7:G23),Q23&lt;&gt;1,"")</f>
        <v>4197</v>
      </c>
      <c r="N23" cm="1">
        <f t="array" ref="N23">_xlfn.IFS(Q23=1,COUNT($E$7:G23),Q23&lt;&gt;1,"")</f>
        <v>42</v>
      </c>
      <c r="O23">
        <f>IF(Q23=1,ROUND(AVERAGE($E$7:G23),2),"")</f>
        <v>99.93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206</v>
      </c>
      <c r="X23" cm="1">
        <f t="array" ref="X23">_xlfn.IFS(AND(Q23=1,COUNT($E$7:G23)&gt;hcpng),F23+D23,$A$7=1," ")</f>
        <v>216</v>
      </c>
      <c r="Y23" cm="1">
        <f t="array" ref="Y23">_xlfn.IFS(AND(Q23=1,COUNT($E$7:G23)&gt;hcpng),G23+D23,$A$7=1," ")</f>
        <v>236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92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93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99</v>
      </c>
      <c r="D25" s="15" cm="1">
        <f t="array" ref="D25">_xlfn.IFS(Q25&lt;&gt;1,"",Q25=1,TRUNC((HCPB-C25)*HCPPC))</f>
        <v>117</v>
      </c>
      <c r="E25" s="13">
        <v>129</v>
      </c>
      <c r="F25" s="13">
        <v>91</v>
      </c>
      <c r="G25" s="13">
        <v>100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320</v>
      </c>
      <c r="J25">
        <f t="shared" si="2"/>
        <v>106</v>
      </c>
      <c r="K25" cm="1">
        <f t="array" ref="K25">_xlfn.IFS(Q25&lt;&gt;1,"",Q25=1,I25+(3*D25))</f>
        <v>671</v>
      </c>
      <c r="L25" cm="1">
        <f t="array" ref="L25">_xlfn.IFS(Q25&lt;&gt;1,"",COUNT($E$7:G25)&lt;=hcpng,"",COUNT($E$7:G25)&gt;=hcpng,K25)</f>
        <v>671</v>
      </c>
      <c r="M25" cm="1">
        <f t="array" ref="M25">_xlfn.IFS(Q25=1,SUM($E$7:G25),Q25&lt;&gt;1,"")</f>
        <v>4517</v>
      </c>
      <c r="N25" cm="1">
        <f t="array" ref="N25">_xlfn.IFS(Q25=1,COUNT($E$7:G25),Q25&lt;&gt;1,"")</f>
        <v>45</v>
      </c>
      <c r="O25">
        <f>IF(Q25=1,ROUND(AVERAGE($E$7:G25),2),"")</f>
        <v>100.38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246</v>
      </c>
      <c r="X25" cm="1">
        <f t="array" ref="X25">_xlfn.IFS(AND(Q25=1,COUNT($E$7:G25)&gt;hcpng),F25+D25,$A$7=1," ")</f>
        <v>208</v>
      </c>
      <c r="Y25" cm="1">
        <f t="array" ref="Y25">_xlfn.IFS(AND(Q25=1,COUNT($E$7:G25)&gt;hcpng),G25+D25,$A$7=1," ")</f>
        <v>217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100</v>
      </c>
      <c r="D26" s="15" cm="1">
        <f t="array" ref="D26">_xlfn.IFS(Q26&lt;&gt;1,"",Q26=1,TRUNC((HCPB-C26)*HCPPC))</f>
        <v>117</v>
      </c>
      <c r="E26" s="13">
        <v>108</v>
      </c>
      <c r="F26" s="13">
        <v>106</v>
      </c>
      <c r="G26" s="13">
        <v>98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312</v>
      </c>
      <c r="J26">
        <f t="shared" si="2"/>
        <v>104</v>
      </c>
      <c r="K26" cm="1">
        <f t="array" ref="K26">_xlfn.IFS(Q26&lt;&gt;1,"",Q26=1,I26+(3*D26))</f>
        <v>663</v>
      </c>
      <c r="L26" cm="1">
        <f t="array" ref="L26">_xlfn.IFS(Q26&lt;&gt;1,"",COUNT($E$7:G26)&lt;=hcpng,"",COUNT($E$7:G26)&gt;=hcpng,K26)</f>
        <v>663</v>
      </c>
      <c r="M26" cm="1">
        <f t="array" ref="M26">_xlfn.IFS(Q26=1,SUM($E$7:G26),Q26&lt;&gt;1,"")</f>
        <v>4829</v>
      </c>
      <c r="N26" cm="1">
        <f t="array" ref="N26">_xlfn.IFS(Q26=1,COUNT($E$7:G26),Q26&lt;&gt;1,"")</f>
        <v>48</v>
      </c>
      <c r="O26">
        <f>IF(Q26=1,ROUND(AVERAGE($E$7:G26),2),"")</f>
        <v>100.6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225</v>
      </c>
      <c r="X26" cm="1">
        <f t="array" ref="X26">_xlfn.IFS(AND(Q26=1,COUNT($E$7:G26)&gt;hcpng),F26+D26,$A$7=1," ")</f>
        <v>223</v>
      </c>
      <c r="Y26" cm="1">
        <f t="array" ref="Y26">_xlfn.IFS(AND(Q26=1,COUNT($E$7:G26)&gt;hcpng),G26+D26,$A$7=1," ")</f>
        <v>215</v>
      </c>
      <c r="Z26">
        <f t="shared" si="6"/>
        <v>20</v>
      </c>
      <c r="AA26" t="str" cm="1">
        <f t="array" ref="AA26">_xlfn.IFS(COUNTIFS(H26,"#",H25,"#"),A25,COUNTIFS(H26,2,H25,"#"),A25,$A$7=1,"")</f>
        <v/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100</v>
      </c>
      <c r="D27" s="15" cm="1">
        <f t="array" ref="D27">_xlfn.IFS(Q27&lt;&gt;1,"",Q27=1,TRUNC((HCPB-C27)*HCPPC))</f>
        <v>117</v>
      </c>
      <c r="E27" s="13">
        <v>121</v>
      </c>
      <c r="F27" s="13">
        <v>120</v>
      </c>
      <c r="G27" s="13">
        <v>106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1"/>
        <v>347</v>
      </c>
      <c r="J27">
        <f t="shared" si="2"/>
        <v>115</v>
      </c>
      <c r="K27" cm="1">
        <f t="array" ref="K27">_xlfn.IFS(Q27&lt;&gt;1,"",Q27=1,I27+(3*D27))</f>
        <v>698</v>
      </c>
      <c r="L27" cm="1">
        <f t="array" ref="L27">_xlfn.IFS(Q27&lt;&gt;1,"",COUNT($E$7:G27)&lt;=hcpng,"",COUNT($E$7:G27)&gt;=hcpng,K27)</f>
        <v>698</v>
      </c>
      <c r="M27" cm="1">
        <f t="array" ref="M27">_xlfn.IFS(Q27=1,SUM($E$7:G27),Q27&lt;&gt;1,"")</f>
        <v>5176</v>
      </c>
      <c r="N27" cm="1">
        <f t="array" ref="N27">_xlfn.IFS(Q27=1,COUNT($E$7:G27),Q27&lt;&gt;1,"")</f>
        <v>51</v>
      </c>
      <c r="O27">
        <f>IF(Q27=1,ROUND(AVERAGE($E$7:G27),2),"")</f>
        <v>101.49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238</v>
      </c>
      <c r="X27" cm="1">
        <f t="array" ref="X27">_xlfn.IFS(AND(Q27=1,COUNT($E$7:G27)&gt;hcpng),F27+D27,$A$7=1," ")</f>
        <v>237</v>
      </c>
      <c r="Y27" cm="1">
        <f t="array" ref="Y27">_xlfn.IFS(AND(Q27=1,COUNT($E$7:G27)&gt;hcpng),G27+D27,$A$7=1," ")</f>
        <v>223</v>
      </c>
      <c r="Z27">
        <f t="shared" si="6"/>
        <v>21</v>
      </c>
      <c r="AA27" t="str" cm="1">
        <f t="array" ref="AA27">_xlfn.IFS(COUNTIFS(H27,"#",H26,"#"),A26,COUNTIFS(H27,2,H26,"#"),A26,$A$7=1,"")</f>
        <v/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101</v>
      </c>
      <c r="D28" s="15" cm="1">
        <f t="array" ref="D28">_xlfn.IFS(Q28&lt;&gt;1,"",Q28=1,TRUNC((HCPB-C28)*HCPPC))</f>
        <v>116</v>
      </c>
      <c r="E28" s="13">
        <v>109</v>
      </c>
      <c r="F28" s="13">
        <v>92</v>
      </c>
      <c r="G28" s="13">
        <v>88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289</v>
      </c>
      <c r="J28">
        <f t="shared" si="2"/>
        <v>96</v>
      </c>
      <c r="K28" cm="1">
        <f t="array" ref="K28">_xlfn.IFS(Q28&lt;&gt;1,"",Q28=1,I28+(3*D28))</f>
        <v>637</v>
      </c>
      <c r="L28" cm="1">
        <f t="array" ref="L28">_xlfn.IFS(Q28&lt;&gt;1,"",COUNT($E$7:G28)&lt;=hcpng,"",COUNT($E$7:G28)&gt;=hcpng,K28)</f>
        <v>637</v>
      </c>
      <c r="M28" cm="1">
        <f t="array" ref="M28">_xlfn.IFS(Q28=1,SUM($E$7:G28),Q28&lt;&gt;1,"")</f>
        <v>5465</v>
      </c>
      <c r="N28" cm="1">
        <f t="array" ref="N28">_xlfn.IFS(Q28=1,COUNT($E$7:G28),Q28&lt;&gt;1,"")</f>
        <v>54</v>
      </c>
      <c r="O28">
        <f>IF(Q28=1,ROUND(AVERAGE($E$7:G28),2),"")</f>
        <v>101.2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225</v>
      </c>
      <c r="X28" cm="1">
        <f t="array" ref="X28">_xlfn.IFS(AND(Q28=1,COUNT($E$7:G28)&gt;hcpng),F28+D28,$A$7=1," ")</f>
        <v>208</v>
      </c>
      <c r="Y28" cm="1">
        <f t="array" ref="Y28">_xlfn.IFS(AND(Q28=1,COUNT($E$7:G28)&gt;hcpng),G28+D28,$A$7=1," ")</f>
        <v>204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101</v>
      </c>
      <c r="D29" s="15" cm="1">
        <f t="array" ref="D29">_xlfn.IFS(Q29&lt;&gt;1,"",Q29=1,TRUNC((HCPB-C29)*HCPPC))</f>
        <v>116</v>
      </c>
      <c r="E29" s="13">
        <v>83</v>
      </c>
      <c r="F29" s="13">
        <v>103</v>
      </c>
      <c r="G29" s="13">
        <v>125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311</v>
      </c>
      <c r="J29">
        <f t="shared" si="2"/>
        <v>103</v>
      </c>
      <c r="K29" cm="1">
        <f t="array" ref="K29">_xlfn.IFS(Q29&lt;&gt;1,"",Q29=1,I29+(3*D29))</f>
        <v>659</v>
      </c>
      <c r="L29" cm="1">
        <f t="array" ref="L29">_xlfn.IFS(Q29&lt;&gt;1,"",COUNT($E$7:G29)&lt;=hcpng,"",COUNT($E$7:G29)&gt;=hcpng,K29)</f>
        <v>659</v>
      </c>
      <c r="M29" cm="1">
        <f t="array" ref="M29">_xlfn.IFS(Q29=1,SUM($E$7:G29),Q29&lt;&gt;1,"")</f>
        <v>5776</v>
      </c>
      <c r="N29" cm="1">
        <f t="array" ref="N29">_xlfn.IFS(Q29=1,COUNT($E$7:G29),Q29&lt;&gt;1,"")</f>
        <v>57</v>
      </c>
      <c r="O29">
        <f>IF(Q29=1,ROUND(AVERAGE($E$7:G29),2),"")</f>
        <v>101.33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199</v>
      </c>
      <c r="X29" cm="1">
        <f t="array" ref="X29">_xlfn.IFS(AND(Q29=1,COUNT($E$7:G29)&gt;hcpng),F29+D29,$A$7=1," ")</f>
        <v>219</v>
      </c>
      <c r="Y29" cm="1">
        <f t="array" ref="Y29">_xlfn.IFS(AND(Q29=1,COUNT($E$7:G29)&gt;hcpng),G29+D29,$A$7=1," ")</f>
        <v>241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101</v>
      </c>
      <c r="D30" s="15" cm="1">
        <f t="array" ref="D30">_xlfn.IFS(Q30&lt;&gt;1,"",Q30=1,TRUNC((HCPB-C30)*HCPPC))</f>
        <v>116</v>
      </c>
      <c r="E30" s="13">
        <v>118</v>
      </c>
      <c r="F30" s="13">
        <v>102</v>
      </c>
      <c r="G30" s="13">
        <v>169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>#</v>
      </c>
      <c r="I30">
        <f t="shared" si="1"/>
        <v>389</v>
      </c>
      <c r="J30">
        <f t="shared" si="2"/>
        <v>129</v>
      </c>
      <c r="K30" cm="1">
        <f t="array" ref="K30">_xlfn.IFS(Q30&lt;&gt;1,"",Q30=1,I30+(3*D30))</f>
        <v>737</v>
      </c>
      <c r="L30" cm="1">
        <f t="array" ref="L30">_xlfn.IFS(Q30&lt;&gt;1,"",COUNT($E$7:G30)&lt;=hcpng,"",COUNT($E$7:G30)&gt;=hcpng,K30)</f>
        <v>737</v>
      </c>
      <c r="M30" cm="1">
        <f t="array" ref="M30">_xlfn.IFS(Q30=1,SUM($E$7:G30),Q30&lt;&gt;1,"")</f>
        <v>6165</v>
      </c>
      <c r="N30" cm="1">
        <f t="array" ref="N30">_xlfn.IFS(Q30=1,COUNT($E$7:G30),Q30&lt;&gt;1,"")</f>
        <v>60</v>
      </c>
      <c r="O30">
        <f>IF(Q30=1,ROUND(AVERAGE($E$7:G30),2),"")</f>
        <v>102.75</v>
      </c>
      <c r="P30" t="str" cm="1">
        <f t="array" ref="P30">_xlfn.IFS(Q30&lt;&gt;1,"",SUM($Q$7:Q30)=1,1,SUM($Q$7:Q30)&lt;&gt;1,"")</f>
        <v/>
      </c>
      <c r="Q30">
        <f t="shared" si="7"/>
        <v>1</v>
      </c>
      <c r="R30">
        <f t="shared" si="4"/>
        <v>389</v>
      </c>
      <c r="S30" cm="1">
        <f t="array" ref="S30">_xlfn.IFS(E30=$X$5,E30,F30=$X$5,F30,G30=$X$5,G30,$A$7=1,"")</f>
        <v>169</v>
      </c>
      <c r="T30">
        <f t="shared" si="5"/>
        <v>737</v>
      </c>
      <c r="U30" cm="1">
        <f t="array" ref="U30">_xlfn.IFS(W30=$X$6,W30,X30=$X$6,X30,Y30=$X$6,Y30,$A$7=1,"")</f>
        <v>285</v>
      </c>
      <c r="W30" cm="1">
        <f t="array" ref="W30">_xlfn.IFS(AND(Q30=1,COUNT($E$7:G30)&gt;hcpng),E30+D30,$A$7=1," ")</f>
        <v>234</v>
      </c>
      <c r="X30" cm="1">
        <f t="array" ref="X30">_xlfn.IFS(AND(Q30=1,COUNT($E$7:G30)&gt;hcpng),F30+D30,$A$7=1," ")</f>
        <v>218</v>
      </c>
      <c r="Y30" cm="1">
        <f t="array" ref="Y30">_xlfn.IFS(AND(Q30=1,COUNT($E$7:G30)&gt;hcpng),G30+D30,$A$7=1," ")</f>
        <v>285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102</v>
      </c>
      <c r="D31" s="15" cm="1">
        <f t="array" ref="D31">_xlfn.IFS(Q31&lt;&gt;1,"",Q31=1,TRUNC((HCPB-C31)*HCPPC))</f>
        <v>115</v>
      </c>
      <c r="E31" s="13">
        <v>92</v>
      </c>
      <c r="F31" s="13">
        <v>87</v>
      </c>
      <c r="G31" s="13">
        <v>142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321</v>
      </c>
      <c r="J31">
        <f t="shared" si="2"/>
        <v>107</v>
      </c>
      <c r="K31" cm="1">
        <f t="array" ref="K31">_xlfn.IFS(Q31&lt;&gt;1,"",Q31=1,I31+(3*D31))</f>
        <v>666</v>
      </c>
      <c r="L31" cm="1">
        <f t="array" ref="L31">_xlfn.IFS(Q31&lt;&gt;1,"",COUNT($E$7:G31)&lt;=hcpng,"",COUNT($E$7:G31)&gt;=hcpng,K31)</f>
        <v>666</v>
      </c>
      <c r="M31" cm="1">
        <f t="array" ref="M31">_xlfn.IFS(Q31=1,SUM($E$7:G31),Q31&lt;&gt;1,"")</f>
        <v>6486</v>
      </c>
      <c r="N31" cm="1">
        <f t="array" ref="N31">_xlfn.IFS(Q31=1,COUNT($E$7:G31),Q31&lt;&gt;1,"")</f>
        <v>63</v>
      </c>
      <c r="O31">
        <f>IF(Q31=1,ROUND(AVERAGE($E$7:G31),2),"")</f>
        <v>102.95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207</v>
      </c>
      <c r="X31" cm="1">
        <f t="array" ref="X31">_xlfn.IFS(AND(Q31=1,COUNT($E$7:G31)&gt;hcpng),F31+D31,$A$7=1," ")</f>
        <v>202</v>
      </c>
      <c r="Y31" cm="1">
        <f t="array" ref="Y31">_xlfn.IFS(AND(Q31=1,COUNT($E$7:G31)&gt;hcpng),G31+D31,$A$7=1," ")</f>
        <v>257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5" t="str" cm="1">
        <f t="array" ref="D33">_xlfn.IFS(Q33&lt;&gt;1,"",Q33=1,TRUNC((HCPB-C33)*HCPPC))</f>
        <v/>
      </c>
      <c r="E33" s="13"/>
      <c r="F33" s="13"/>
      <c r="G33" s="13"/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1"/>
        <v/>
      </c>
      <c r="J33" t="str">
        <f t="shared" si="2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7"/>
        <v/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6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102</v>
      </c>
      <c r="D34" s="15" cm="1">
        <f t="array" ref="D34">_xlfn.IFS(Q34&lt;&gt;1,"",Q34=1,TRUNC((HCPB-C34)*HCPPC))</f>
        <v>115</v>
      </c>
      <c r="E34" s="13">
        <v>106</v>
      </c>
      <c r="F34" s="13">
        <v>86</v>
      </c>
      <c r="G34" s="13">
        <v>93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285</v>
      </c>
      <c r="J34">
        <f t="shared" si="2"/>
        <v>95</v>
      </c>
      <c r="K34" cm="1">
        <f t="array" ref="K34">_xlfn.IFS(Q34&lt;&gt;1,"",Q34=1,I34+(3*D34))</f>
        <v>630</v>
      </c>
      <c r="L34" cm="1">
        <f t="array" ref="L34">_xlfn.IFS(Q34&lt;&gt;1,"",COUNT($E$7:G34)&lt;=hcpng,"",COUNT($E$7:G34)&gt;=hcpng,K34)</f>
        <v>630</v>
      </c>
      <c r="M34" cm="1">
        <f t="array" ref="M34">_xlfn.IFS(Q34=1,SUM($E$7:G34),Q34&lt;&gt;1,"")</f>
        <v>6771</v>
      </c>
      <c r="N34" cm="1">
        <f t="array" ref="N34">_xlfn.IFS(Q34=1,COUNT($E$7:G34),Q34&lt;&gt;1,"")</f>
        <v>66</v>
      </c>
      <c r="O34">
        <f>IF(Q34=1,ROUND(AVERAGE($E$7:G34),2),"")</f>
        <v>102.59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221</v>
      </c>
      <c r="X34" cm="1">
        <f t="array" ref="X34">_xlfn.IFS(AND(Q34=1,COUNT($E$7:G34)&gt;hcpng),F34+D34,$A$7=1," ")</f>
        <v>201</v>
      </c>
      <c r="Y34" cm="1">
        <f t="array" ref="Y34">_xlfn.IFS(AND(Q34=1,COUNT($E$7:G34)&gt;hcpng),G34+D34,$A$7=1," ")</f>
        <v>208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102</v>
      </c>
      <c r="D35" s="15" cm="1">
        <f t="array" ref="D35">_xlfn.IFS(Q35&lt;&gt;1,"",Q35=1,TRUNC((HCPB-C35)*HCPPC))</f>
        <v>115</v>
      </c>
      <c r="E35" s="13">
        <v>115</v>
      </c>
      <c r="F35" s="13">
        <v>96</v>
      </c>
      <c r="G35" s="13">
        <v>134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345</v>
      </c>
      <c r="J35">
        <f t="shared" si="2"/>
        <v>115</v>
      </c>
      <c r="K35" cm="1">
        <f t="array" ref="K35">_xlfn.IFS(Q35&lt;&gt;1,"",Q35=1,I35+(3*D35))</f>
        <v>690</v>
      </c>
      <c r="L35" cm="1">
        <f t="array" ref="L35">_xlfn.IFS(Q35&lt;&gt;1,"",COUNT($E$7:G35)&lt;=hcpng,"",COUNT($E$7:G35)&gt;=hcpng,K35)</f>
        <v>690</v>
      </c>
      <c r="M35" cm="1">
        <f t="array" ref="M35">_xlfn.IFS(Q35=1,SUM($E$7:G35),Q35&lt;&gt;1,"")</f>
        <v>7116</v>
      </c>
      <c r="N35" cm="1">
        <f t="array" ref="N35">_xlfn.IFS(Q35=1,COUNT($E$7:G35),Q35&lt;&gt;1,"")</f>
        <v>69</v>
      </c>
      <c r="O35">
        <f>IF(Q35=1,ROUND(AVERAGE($E$7:G35),2),"")</f>
        <v>103.13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230</v>
      </c>
      <c r="X35" cm="1">
        <f t="array" ref="X35">_xlfn.IFS(AND(Q35=1,COUNT($E$7:G35)&gt;hcpng),F35+D35,$A$7=1," ")</f>
        <v>211</v>
      </c>
      <c r="Y35" cm="1">
        <f t="array" ref="Y35">_xlfn.IFS(AND(Q35=1,COUNT($E$7:G35)&gt;hcpng),G35+D35,$A$7=1," ")</f>
        <v>249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103</v>
      </c>
      <c r="D36" s="15" cm="1">
        <f t="array" ref="D36">_xlfn.IFS(Q36&lt;&gt;1,"",Q36=1,TRUNC((HCPB-C36)*HCPPC))</f>
        <v>114</v>
      </c>
      <c r="E36" s="13">
        <v>110</v>
      </c>
      <c r="F36" s="13">
        <v>105</v>
      </c>
      <c r="G36" s="13">
        <v>121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>#</v>
      </c>
      <c r="I36">
        <f t="shared" si="1"/>
        <v>336</v>
      </c>
      <c r="J36">
        <f t="shared" si="2"/>
        <v>112</v>
      </c>
      <c r="K36" cm="1">
        <f t="array" ref="K36">_xlfn.IFS(Q36&lt;&gt;1,"",Q36=1,I36+(3*D36))</f>
        <v>678</v>
      </c>
      <c r="L36" cm="1">
        <f t="array" ref="L36">_xlfn.IFS(Q36&lt;&gt;1,"",COUNT($E$7:G36)&lt;=hcpng,"",COUNT($E$7:G36)&gt;=hcpng,K36)</f>
        <v>678</v>
      </c>
      <c r="M36" cm="1">
        <f t="array" ref="M36">_xlfn.IFS(Q36=1,SUM($E$7:G36),Q36&lt;&gt;1,"")</f>
        <v>7452</v>
      </c>
      <c r="N36" cm="1">
        <f t="array" ref="N36">_xlfn.IFS(Q36=1,COUNT($E$7:G36),Q36&lt;&gt;1,"")</f>
        <v>72</v>
      </c>
      <c r="O36">
        <f>IF(Q36=1,ROUND(AVERAGE($E$7:G36),2),"")</f>
        <v>103.5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224</v>
      </c>
      <c r="X36" cm="1">
        <f t="array" ref="X36">_xlfn.IFS(AND(Q36=1,COUNT($E$7:G36)&gt;hcpng),F36+D36,$A$7=1," ")</f>
        <v>219</v>
      </c>
      <c r="Y36" cm="1">
        <f t="array" ref="Y36">_xlfn.IFS(AND(Q36=1,COUNT($E$7:G36)&gt;hcpng),G36+D36,$A$7=1," ")</f>
        <v>235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99.38</v>
      </c>
      <c r="F37" s="69">
        <f>IF(COUNT(F7:F36)&gt;=1,ROUND(SUM(F7:F36)/COUNT(F7:F36),2),"")</f>
        <v>104.5</v>
      </c>
      <c r="G37" s="69">
        <f>IF(COUNT(G7:G36)&gt;=1,ROUND(SUM(G7:G36)/COUNT(G7:G36),2),"")</f>
        <v>106.63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68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>X</v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>X</v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>X</v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35" priority="3">
      <formula>MOD(ROW(),2)=0</formula>
    </cfRule>
  </conditionalFormatting>
  <conditionalFormatting sqref="E7:G36">
    <cfRule type="expression" dxfId="134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CFEAC-22C8-4EF2-B8C7-660E4F6D5CAF}">
  <dimension ref="A1:AB73"/>
  <sheetViews>
    <sheetView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18</v>
      </c>
      <c r="AB2" t="s">
        <v>72</v>
      </c>
    </row>
    <row r="3" spans="1:28" ht="14.45" customHeight="1" x14ac:dyDescent="0.25">
      <c r="A3" s="6" t="s">
        <v>7</v>
      </c>
      <c r="B3" s="63" t="s">
        <v>156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558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234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305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5" t="str" cm="1">
        <f t="array" ref="D7">_xlfn.IFS(Q7&lt;&gt;1,"",Q7=1,TRUNC((HCPB-C7)*HCPPC))</f>
        <v/>
      </c>
      <c r="E7" s="13"/>
      <c r="F7" s="13"/>
      <c r="G7" s="13"/>
      <c r="H7" s="16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159</v>
      </c>
      <c r="D8" s="15" cm="1">
        <f t="array" ref="D8">_xlfn.IFS(Q8&lt;&gt;1,"",Q8=1,TRUNC((HCPB-C8)*HCPPC))</f>
        <v>63</v>
      </c>
      <c r="E8" s="13">
        <v>165</v>
      </c>
      <c r="F8" s="13">
        <v>176</v>
      </c>
      <c r="G8" s="13">
        <v>138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479</v>
      </c>
      <c r="J8">
        <f t="shared" ref="J8:J36" si="2">IF(Q8=1,TRUNC(AVERAGE(E8:G8),0),"")</f>
        <v>159</v>
      </c>
      <c r="K8" cm="1">
        <f t="array" ref="K8">_xlfn.IFS(Q8&lt;&gt;1,"",Q8=1,I8+(3*D8))</f>
        <v>668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479</v>
      </c>
      <c r="N8" cm="1">
        <f t="array" ref="N8">_xlfn.IFS(Q8=1,COUNT($E$7:G8),Q8&lt;&gt;1,"")</f>
        <v>3</v>
      </c>
      <c r="O8">
        <f>IF(Q8=1,ROUND(AVERAGE($E$7:G8),2),"")</f>
        <v>159.66999999999999</v>
      </c>
      <c r="P8" cm="1">
        <f t="array" ref="P8">_xlfn.IFS(Q8&lt;&gt;1,"",SUM($Q$7:Q8)=1,1,SUM($Q$7:Q8)&lt;&gt;1,"")</f>
        <v>1</v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159</v>
      </c>
      <c r="D9" s="15" cm="1">
        <f t="array" ref="D9">_xlfn.IFS(Q9&lt;&gt;1,"",Q9=1,TRUNC((HCPB-C9)*HCPPC))</f>
        <v>63</v>
      </c>
      <c r="E9" s="13">
        <v>145</v>
      </c>
      <c r="F9" s="13">
        <v>124</v>
      </c>
      <c r="G9" s="13"/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269</v>
      </c>
      <c r="J9">
        <f t="shared" si="2"/>
        <v>134</v>
      </c>
      <c r="K9" cm="1">
        <f t="array" ref="K9">_xlfn.IFS(Q9&lt;&gt;1,"",Q9=1,I9+(3*D9))</f>
        <v>458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748</v>
      </c>
      <c r="N9" cm="1">
        <f t="array" ref="N9">_xlfn.IFS(Q9=1,COUNT($E$7:G9),Q9&lt;&gt;1,"")</f>
        <v>5</v>
      </c>
      <c r="O9">
        <f>IF(Q9=1,ROUND(AVERAGE($E$7:G9),2),"")</f>
        <v>149.6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149</v>
      </c>
      <c r="D10" s="15" cm="1">
        <f t="array" ref="D10">_xlfn.IFS(Q10&lt;&gt;1,"",Q10=1,TRUNC((HCPB-C10)*HCPPC))</f>
        <v>72</v>
      </c>
      <c r="E10" s="13">
        <v>125</v>
      </c>
      <c r="F10" s="13">
        <v>118</v>
      </c>
      <c r="G10" s="13">
        <v>148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391</v>
      </c>
      <c r="J10">
        <f t="shared" si="2"/>
        <v>130</v>
      </c>
      <c r="K10" cm="1">
        <f t="array" ref="K10">_xlfn.IFS(Q10&lt;&gt;1,"",Q10=1,I10+(3*D10))</f>
        <v>607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1139</v>
      </c>
      <c r="N10" cm="1">
        <f t="array" ref="N10">_xlfn.IFS(Q10=1,COUNT($E$7:G10),Q10&lt;&gt;1,"")</f>
        <v>8</v>
      </c>
      <c r="O10">
        <f>IF(Q10=1,ROUND(AVERAGE($E$7:G10),2),"")</f>
        <v>142.38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5" t="str" cm="1">
        <f t="array" ref="D11">_xlfn.IFS(Q11&lt;&gt;1,"",Q11=1,TRUNC((HCPB-C11)*HCPPC))</f>
        <v/>
      </c>
      <c r="E11" s="13"/>
      <c r="F11" s="13"/>
      <c r="G11" s="13"/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1"/>
        <v/>
      </c>
      <c r="J11" t="str">
        <f t="shared" si="2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7"/>
        <v/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0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5" t="str" cm="1">
        <f t="array" ref="D12">_xlfn.IFS(Q12&lt;&gt;1,"",Q12=1,TRUNC((HCPB-C12)*HCPPC))</f>
        <v/>
      </c>
      <c r="E12" s="13"/>
      <c r="F12" s="13"/>
      <c r="G12" s="13"/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1"/>
        <v/>
      </c>
      <c r="J12" t="str">
        <f t="shared" si="2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7"/>
        <v/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0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142</v>
      </c>
      <c r="D13" s="15" cm="1">
        <f t="array" ref="D13">_xlfn.IFS(Q13&lt;&gt;1,"",Q13=1,TRUNC((HCPB-C13)*HCPPC))</f>
        <v>79</v>
      </c>
      <c r="E13" s="13">
        <v>140</v>
      </c>
      <c r="F13" s="13">
        <v>136</v>
      </c>
      <c r="G13" s="13">
        <v>158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434</v>
      </c>
      <c r="J13">
        <f t="shared" si="2"/>
        <v>144</v>
      </c>
      <c r="K13" cm="1">
        <f t="array" ref="K13">_xlfn.IFS(Q13&lt;&gt;1,"",Q13=1,I13+(3*D13))</f>
        <v>671</v>
      </c>
      <c r="L13" cm="1">
        <f t="array" ref="L13">_xlfn.IFS(Q13&lt;&gt;1,"",COUNT($E$7:G13)&lt;=hcpng,"",COUNT($E$7:G13)&gt;=hcpng,K13)</f>
        <v>671</v>
      </c>
      <c r="M13" cm="1">
        <f t="array" ref="M13">_xlfn.IFS(Q13=1,SUM($E$7:G13),Q13&lt;&gt;1,"")</f>
        <v>1573</v>
      </c>
      <c r="N13" cm="1">
        <f t="array" ref="N13">_xlfn.IFS(Q13=1,COUNT($E$7:G13),Q13&lt;&gt;1,"")</f>
        <v>11</v>
      </c>
      <c r="O13">
        <f>IF(Q13=1,ROUND(AVERAGE($E$7:G13),2),"")</f>
        <v>143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219</v>
      </c>
      <c r="X13" cm="1">
        <f t="array" ref="X13">_xlfn.IFS(AND(Q13=1,COUNT($E$7:G13)&gt;hcpng),F13+D13,$A$7=1," ")</f>
        <v>215</v>
      </c>
      <c r="Y13" cm="1">
        <f t="array" ref="Y13">_xlfn.IFS(AND(Q13=1,COUNT($E$7:G13)&gt;hcpng),G13+D13,$A$7=1," ")</f>
        <v>237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143</v>
      </c>
      <c r="D14" s="15" cm="1">
        <f t="array" ref="D14">_xlfn.IFS(Q14&lt;&gt;1,"",Q14=1,TRUNC((HCPB-C14)*HCPPC))</f>
        <v>78</v>
      </c>
      <c r="E14" s="13">
        <v>118</v>
      </c>
      <c r="F14" s="13">
        <v>141</v>
      </c>
      <c r="G14" s="13">
        <v>209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468</v>
      </c>
      <c r="J14">
        <f t="shared" si="2"/>
        <v>156</v>
      </c>
      <c r="K14" cm="1">
        <f t="array" ref="K14">_xlfn.IFS(Q14&lt;&gt;1,"",Q14=1,I14+(3*D14))</f>
        <v>702</v>
      </c>
      <c r="L14" cm="1">
        <f t="array" ref="L14">_xlfn.IFS(Q14&lt;&gt;1,"",COUNT($E$7:G14)&lt;=hcpng,"",COUNT($E$7:G14)&gt;=hcpng,K14)</f>
        <v>702</v>
      </c>
      <c r="M14" cm="1">
        <f t="array" ref="M14">_xlfn.IFS(Q14=1,SUM($E$7:G14),Q14&lt;&gt;1,"")</f>
        <v>2041</v>
      </c>
      <c r="N14" cm="1">
        <f t="array" ref="N14">_xlfn.IFS(Q14=1,COUNT($E$7:G14),Q14&lt;&gt;1,"")</f>
        <v>14</v>
      </c>
      <c r="O14">
        <f>IF(Q14=1,ROUND(AVERAGE($E$7:G14),2),"")</f>
        <v>145.79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196</v>
      </c>
      <c r="X14" cm="1">
        <f t="array" ref="X14">_xlfn.IFS(AND(Q14=1,COUNT($E$7:G14)&gt;hcpng),F14+D14,$A$7=1," ")</f>
        <v>219</v>
      </c>
      <c r="Y14" cm="1">
        <f t="array" ref="Y14">_xlfn.IFS(AND(Q14=1,COUNT($E$7:G14)&gt;hcpng),G14+D14,$A$7=1," ")</f>
        <v>287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145</v>
      </c>
      <c r="D15" s="15" cm="1">
        <f t="array" ref="D15">_xlfn.IFS(Q15&lt;&gt;1,"",Q15=1,TRUNC((HCPB-C15)*HCPPC))</f>
        <v>76</v>
      </c>
      <c r="E15" s="13">
        <v>123</v>
      </c>
      <c r="F15" s="13">
        <v>134</v>
      </c>
      <c r="G15" s="13">
        <v>137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394</v>
      </c>
      <c r="J15">
        <f t="shared" si="2"/>
        <v>131</v>
      </c>
      <c r="K15" cm="1">
        <f t="array" ref="K15">_xlfn.IFS(Q15&lt;&gt;1,"",Q15=1,I15+(3*D15))</f>
        <v>622</v>
      </c>
      <c r="L15" cm="1">
        <f t="array" ref="L15">_xlfn.IFS(Q15&lt;&gt;1,"",COUNT($E$7:G15)&lt;=hcpng,"",COUNT($E$7:G15)&gt;=hcpng,K15)</f>
        <v>622</v>
      </c>
      <c r="M15" cm="1">
        <f t="array" ref="M15">_xlfn.IFS(Q15=1,SUM($E$7:G15),Q15&lt;&gt;1,"")</f>
        <v>2435</v>
      </c>
      <c r="N15" cm="1">
        <f t="array" ref="N15">_xlfn.IFS(Q15=1,COUNT($E$7:G15),Q15&lt;&gt;1,"")</f>
        <v>17</v>
      </c>
      <c r="O15">
        <f>IF(Q15=1,ROUND(AVERAGE($E$7:G15),2),"")</f>
        <v>143.24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199</v>
      </c>
      <c r="X15" cm="1">
        <f t="array" ref="X15">_xlfn.IFS(AND(Q15=1,COUNT($E$7:G15)&gt;hcpng),F15+D15,$A$7=1," ")</f>
        <v>210</v>
      </c>
      <c r="Y15" cm="1">
        <f t="array" ref="Y15">_xlfn.IFS(AND(Q15=1,COUNT($E$7:G15)&gt;hcpng),G15+D15,$A$7=1," ")</f>
        <v>213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143</v>
      </c>
      <c r="D16" s="15" cm="1">
        <f t="array" ref="D16">_xlfn.IFS(Q16&lt;&gt;1,"",Q16=1,TRUNC((HCPB-C16)*HCPPC))</f>
        <v>78</v>
      </c>
      <c r="E16" s="13">
        <v>150</v>
      </c>
      <c r="F16" s="13">
        <v>169</v>
      </c>
      <c r="G16" s="13">
        <v>197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>#</v>
      </c>
      <c r="I16">
        <f t="shared" si="1"/>
        <v>516</v>
      </c>
      <c r="J16">
        <f t="shared" si="2"/>
        <v>172</v>
      </c>
      <c r="K16" cm="1">
        <f t="array" ref="K16">_xlfn.IFS(Q16&lt;&gt;1,"",Q16=1,I16+(3*D16))</f>
        <v>750</v>
      </c>
      <c r="L16" cm="1">
        <f t="array" ref="L16">_xlfn.IFS(Q16&lt;&gt;1,"",COUNT($E$7:G16)&lt;=hcpng,"",COUNT($E$7:G16)&gt;=hcpng,K16)</f>
        <v>750</v>
      </c>
      <c r="M16" cm="1">
        <f t="array" ref="M16">_xlfn.IFS(Q16=1,SUM($E$7:G16),Q16&lt;&gt;1,"")</f>
        <v>2951</v>
      </c>
      <c r="N16" cm="1">
        <f t="array" ref="N16">_xlfn.IFS(Q16=1,COUNT($E$7:G16),Q16&lt;&gt;1,"")</f>
        <v>20</v>
      </c>
      <c r="O16">
        <f>IF(Q16=1,ROUND(AVERAGE($E$7:G16),2),"")</f>
        <v>147.55000000000001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228</v>
      </c>
      <c r="X16" cm="1">
        <f t="array" ref="X16">_xlfn.IFS(AND(Q16=1,COUNT($E$7:G16)&gt;hcpng),F16+D16,$A$7=1," ")</f>
        <v>247</v>
      </c>
      <c r="Y16" cm="1">
        <f t="array" ref="Y16">_xlfn.IFS(AND(Q16=1,COUNT($E$7:G16)&gt;hcpng),G16+D16,$A$7=1," ")</f>
        <v>275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147</v>
      </c>
      <c r="D17" s="15" cm="1">
        <f t="array" ref="D17">_xlfn.IFS(Q17&lt;&gt;1,"",Q17=1,TRUNC((HCPB-C17)*HCPPC))</f>
        <v>74</v>
      </c>
      <c r="E17" s="13">
        <v>137</v>
      </c>
      <c r="F17" s="13">
        <v>142</v>
      </c>
      <c r="G17" s="13">
        <v>147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426</v>
      </c>
      <c r="J17">
        <f t="shared" si="2"/>
        <v>142</v>
      </c>
      <c r="K17" cm="1">
        <f t="array" ref="K17">_xlfn.IFS(Q17&lt;&gt;1,"",Q17=1,I17+(3*D17))</f>
        <v>648</v>
      </c>
      <c r="L17" cm="1">
        <f t="array" ref="L17">_xlfn.IFS(Q17&lt;&gt;1,"",COUNT($E$7:G17)&lt;=hcpng,"",COUNT($E$7:G17)&gt;=hcpng,K17)</f>
        <v>648</v>
      </c>
      <c r="M17" cm="1">
        <f t="array" ref="M17">_xlfn.IFS(Q17=1,SUM($E$7:G17),Q17&lt;&gt;1,"")</f>
        <v>3377</v>
      </c>
      <c r="N17" cm="1">
        <f t="array" ref="N17">_xlfn.IFS(Q17=1,COUNT($E$7:G17),Q17&lt;&gt;1,"")</f>
        <v>23</v>
      </c>
      <c r="O17">
        <f>IF(Q17=1,ROUND(AVERAGE($E$7:G17),2),"")</f>
        <v>146.83000000000001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211</v>
      </c>
      <c r="X17" cm="1">
        <f t="array" ref="X17">_xlfn.IFS(AND(Q17=1,COUNT($E$7:G17)&gt;hcpng),F17+D17,$A$7=1," ")</f>
        <v>216</v>
      </c>
      <c r="Y17" cm="1">
        <f t="array" ref="Y17">_xlfn.IFS(AND(Q17=1,COUNT($E$7:G17)&gt;hcpng),G17+D17,$A$7=1," ")</f>
        <v>221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146</v>
      </c>
      <c r="D18" s="15" cm="1">
        <f t="array" ref="D18">_xlfn.IFS(Q18&lt;&gt;1,"",Q18=1,TRUNC((HCPB-C18)*HCPPC))</f>
        <v>75</v>
      </c>
      <c r="E18" s="13">
        <v>166</v>
      </c>
      <c r="F18" s="13">
        <v>150</v>
      </c>
      <c r="G18" s="13">
        <v>201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>#</v>
      </c>
      <c r="I18">
        <f t="shared" si="1"/>
        <v>517</v>
      </c>
      <c r="J18">
        <f t="shared" si="2"/>
        <v>172</v>
      </c>
      <c r="K18" cm="1">
        <f t="array" ref="K18">_xlfn.IFS(Q18&lt;&gt;1,"",Q18=1,I18+(3*D18))</f>
        <v>742</v>
      </c>
      <c r="L18" cm="1">
        <f t="array" ref="L18">_xlfn.IFS(Q18&lt;&gt;1,"",COUNT($E$7:G18)&lt;=hcpng,"",COUNT($E$7:G18)&gt;=hcpng,K18)</f>
        <v>742</v>
      </c>
      <c r="M18" cm="1">
        <f t="array" ref="M18">_xlfn.IFS(Q18=1,SUM($E$7:G18),Q18&lt;&gt;1,"")</f>
        <v>3894</v>
      </c>
      <c r="N18" cm="1">
        <f t="array" ref="N18">_xlfn.IFS(Q18=1,COUNT($E$7:G18),Q18&lt;&gt;1,"")</f>
        <v>26</v>
      </c>
      <c r="O18">
        <f>IF(Q18=1,ROUND(AVERAGE($E$7:G18),2),"")</f>
        <v>149.77000000000001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241</v>
      </c>
      <c r="X18" cm="1">
        <f t="array" ref="X18">_xlfn.IFS(AND(Q18=1,COUNT($E$7:G18)&gt;hcpng),F18+D18,$A$7=1," ")</f>
        <v>225</v>
      </c>
      <c r="Y18" cm="1">
        <f t="array" ref="Y18">_xlfn.IFS(AND(Q18=1,COUNT($E$7:G18)&gt;hcpng),G18+D18,$A$7=1," ")</f>
        <v>276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5" t="str" cm="1">
        <f t="array" ref="D19">_xlfn.IFS(Q19&lt;&gt;1,"",Q19=1,TRUNC((HCPB-C19)*HCPPC))</f>
        <v/>
      </c>
      <c r="E19" s="13"/>
      <c r="F19" s="13"/>
      <c r="G19" s="13"/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1"/>
        <v/>
      </c>
      <c r="J19" t="str">
        <f t="shared" si="2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7"/>
        <v/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6"/>
        <v>0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5" t="str" cm="1">
        <f t="array" ref="D20">_xlfn.IFS(Q20&lt;&gt;1,"",Q20=1,TRUNC((HCPB-C20)*HCPPC))</f>
        <v/>
      </c>
      <c r="E20" s="13"/>
      <c r="F20" s="13"/>
      <c r="G20" s="13"/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1"/>
        <v/>
      </c>
      <c r="J20" t="str">
        <f t="shared" si="2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7"/>
        <v/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6"/>
        <v>0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5" t="str" cm="1">
        <f t="array" ref="D21">_xlfn.IFS(Q21&lt;&gt;1,"",Q21=1,TRUNC((HCPB-C21)*HCPPC))</f>
        <v/>
      </c>
      <c r="E21" s="13"/>
      <c r="F21" s="13"/>
      <c r="G21" s="13"/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1"/>
        <v/>
      </c>
      <c r="J21" t="str">
        <f t="shared" si="2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7"/>
        <v/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6"/>
        <v>0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149</v>
      </c>
      <c r="D22" s="15" cm="1">
        <f t="array" ref="D22">_xlfn.IFS(Q22&lt;&gt;1,"",Q22=1,TRUNC((HCPB-C22)*HCPPC))</f>
        <v>72</v>
      </c>
      <c r="E22" s="13">
        <v>149</v>
      </c>
      <c r="F22" s="13">
        <v>134</v>
      </c>
      <c r="G22" s="13">
        <v>118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401</v>
      </c>
      <c r="J22">
        <f t="shared" si="2"/>
        <v>133</v>
      </c>
      <c r="K22" cm="1">
        <f t="array" ref="K22">_xlfn.IFS(Q22&lt;&gt;1,"",Q22=1,I22+(3*D22))</f>
        <v>617</v>
      </c>
      <c r="L22" cm="1">
        <f t="array" ref="L22">_xlfn.IFS(Q22&lt;&gt;1,"",COUNT($E$7:G22)&lt;=hcpng,"",COUNT($E$7:G22)&gt;=hcpng,K22)</f>
        <v>617</v>
      </c>
      <c r="M22" cm="1">
        <f t="array" ref="M22">_xlfn.IFS(Q22=1,SUM($E$7:G22),Q22&lt;&gt;1,"")</f>
        <v>4295</v>
      </c>
      <c r="N22" cm="1">
        <f t="array" ref="N22">_xlfn.IFS(Q22=1,COUNT($E$7:G22),Q22&lt;&gt;1,"")</f>
        <v>29</v>
      </c>
      <c r="O22">
        <f>IF(Q22=1,ROUND(AVERAGE($E$7:G22),2),"")</f>
        <v>148.1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221</v>
      </c>
      <c r="X22" cm="1">
        <f t="array" ref="X22">_xlfn.IFS(AND(Q22=1,COUNT($E$7:G22)&gt;hcpng),F22+D22,$A$7=1," ")</f>
        <v>206</v>
      </c>
      <c r="Y22" cm="1">
        <f t="array" ref="Y22">_xlfn.IFS(AND(Q22=1,COUNT($E$7:G22)&gt;hcpng),G22+D22,$A$7=1," ")</f>
        <v>190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148</v>
      </c>
      <c r="D23" s="15" cm="1">
        <f t="array" ref="D23">_xlfn.IFS(Q23&lt;&gt;1,"",Q23=1,TRUNC((HCPB-C23)*HCPPC))</f>
        <v>73</v>
      </c>
      <c r="E23" s="13">
        <v>180</v>
      </c>
      <c r="F23" s="13">
        <v>141</v>
      </c>
      <c r="G23" s="13">
        <v>172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493</v>
      </c>
      <c r="J23">
        <f t="shared" si="2"/>
        <v>164</v>
      </c>
      <c r="K23" cm="1">
        <f t="array" ref="K23">_xlfn.IFS(Q23&lt;&gt;1,"",Q23=1,I23+(3*D23))</f>
        <v>712</v>
      </c>
      <c r="L23" cm="1">
        <f t="array" ref="L23">_xlfn.IFS(Q23&lt;&gt;1,"",COUNT($E$7:G23)&lt;=hcpng,"",COUNT($E$7:G23)&gt;=hcpng,K23)</f>
        <v>712</v>
      </c>
      <c r="M23" cm="1">
        <f t="array" ref="M23">_xlfn.IFS(Q23=1,SUM($E$7:G23),Q23&lt;&gt;1,"")</f>
        <v>4788</v>
      </c>
      <c r="N23" cm="1">
        <f t="array" ref="N23">_xlfn.IFS(Q23=1,COUNT($E$7:G23),Q23&lt;&gt;1,"")</f>
        <v>32</v>
      </c>
      <c r="O23">
        <f>IF(Q23=1,ROUND(AVERAGE($E$7:G23),2),"")</f>
        <v>149.63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253</v>
      </c>
      <c r="X23" cm="1">
        <f t="array" ref="X23">_xlfn.IFS(AND(Q23=1,COUNT($E$7:G23)&gt;hcpng),F23+D23,$A$7=1," ")</f>
        <v>214</v>
      </c>
      <c r="Y23" cm="1">
        <f t="array" ref="Y23">_xlfn.IFS(AND(Q23=1,COUNT($E$7:G23)&gt;hcpng),G23+D23,$A$7=1," ")</f>
        <v>245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149</v>
      </c>
      <c r="D24" s="15" cm="1">
        <f t="array" ref="D24">_xlfn.IFS(Q24&lt;&gt;1,"",Q24=1,TRUNC((HCPB-C24)*HCPPC))</f>
        <v>72</v>
      </c>
      <c r="E24" s="13">
        <v>161</v>
      </c>
      <c r="F24" s="13">
        <v>161</v>
      </c>
      <c r="G24" s="13">
        <v>175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>#</v>
      </c>
      <c r="I24">
        <f t="shared" si="1"/>
        <v>497</v>
      </c>
      <c r="J24">
        <f t="shared" si="2"/>
        <v>165</v>
      </c>
      <c r="K24" cm="1">
        <f t="array" ref="K24">_xlfn.IFS(Q24&lt;&gt;1,"",Q24=1,I24+(3*D24))</f>
        <v>713</v>
      </c>
      <c r="L24" cm="1">
        <f t="array" ref="L24">_xlfn.IFS(Q24&lt;&gt;1,"",COUNT($E$7:G24)&lt;=hcpng,"",COUNT($E$7:G24)&gt;=hcpng,K24)</f>
        <v>713</v>
      </c>
      <c r="M24" cm="1">
        <f t="array" ref="M24">_xlfn.IFS(Q24=1,SUM($E$7:G24),Q24&lt;&gt;1,"")</f>
        <v>5285</v>
      </c>
      <c r="N24" cm="1">
        <f t="array" ref="N24">_xlfn.IFS(Q24=1,COUNT($E$7:G24),Q24&lt;&gt;1,"")</f>
        <v>35</v>
      </c>
      <c r="O24">
        <f>IF(Q24=1,ROUND(AVERAGE($E$7:G24),2),"")</f>
        <v>151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233</v>
      </c>
      <c r="X24" cm="1">
        <f t="array" ref="X24">_xlfn.IFS(AND(Q24=1,COUNT($E$7:G24)&gt;hcpng),F24+D24,$A$7=1," ")</f>
        <v>233</v>
      </c>
      <c r="Y24" cm="1">
        <f t="array" ref="Y24">_xlfn.IFS(AND(Q24=1,COUNT($E$7:G24)&gt;hcpng),G24+D24,$A$7=1," ")</f>
        <v>247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151</v>
      </c>
      <c r="D25" s="15" cm="1">
        <f t="array" ref="D25">_xlfn.IFS(Q25&lt;&gt;1,"",Q25=1,TRUNC((HCPB-C25)*HCPPC))</f>
        <v>71</v>
      </c>
      <c r="E25" s="13">
        <v>158</v>
      </c>
      <c r="F25" s="13">
        <v>234</v>
      </c>
      <c r="G25" s="13">
        <v>166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1"/>
        <v>558</v>
      </c>
      <c r="J25">
        <f t="shared" si="2"/>
        <v>186</v>
      </c>
      <c r="K25" cm="1">
        <f t="array" ref="K25">_xlfn.IFS(Q25&lt;&gt;1,"",Q25=1,I25+(3*D25))</f>
        <v>771</v>
      </c>
      <c r="L25" cm="1">
        <f t="array" ref="L25">_xlfn.IFS(Q25&lt;&gt;1,"",COUNT($E$7:G25)&lt;=hcpng,"",COUNT($E$7:G25)&gt;=hcpng,K25)</f>
        <v>771</v>
      </c>
      <c r="M25" cm="1">
        <f t="array" ref="M25">_xlfn.IFS(Q25=1,SUM($E$7:G25),Q25&lt;&gt;1,"")</f>
        <v>5843</v>
      </c>
      <c r="N25" cm="1">
        <f t="array" ref="N25">_xlfn.IFS(Q25=1,COUNT($E$7:G25),Q25&lt;&gt;1,"")</f>
        <v>38</v>
      </c>
      <c r="O25">
        <f>IF(Q25=1,ROUND(AVERAGE($E$7:G25),2),"")</f>
        <v>153.76</v>
      </c>
      <c r="P25" t="str" cm="1">
        <f t="array" ref="P25">_xlfn.IFS(Q25&lt;&gt;1,"",SUM($Q$7:Q25)=1,1,SUM($Q$7:Q25)&lt;&gt;1,"")</f>
        <v/>
      </c>
      <c r="Q25">
        <f t="shared" si="7"/>
        <v>1</v>
      </c>
      <c r="R25">
        <f t="shared" si="4"/>
        <v>558</v>
      </c>
      <c r="S25" cm="1">
        <f t="array" ref="S25">_xlfn.IFS(E25=$X$5,E25,F25=$X$5,F25,G25=$X$5,G25,$A$7=1,"")</f>
        <v>234</v>
      </c>
      <c r="T25">
        <f t="shared" si="5"/>
        <v>771</v>
      </c>
      <c r="U25" cm="1">
        <f t="array" ref="U25">_xlfn.IFS(W25=$X$6,W25,X25=$X$6,X25,Y25=$X$6,Y25,$A$7=1,"")</f>
        <v>305</v>
      </c>
      <c r="W25" cm="1">
        <f t="array" ref="W25">_xlfn.IFS(AND(Q25=1,COUNT($E$7:G25)&gt;hcpng),E25+D25,$A$7=1," ")</f>
        <v>229</v>
      </c>
      <c r="X25" cm="1">
        <f t="array" ref="X25">_xlfn.IFS(AND(Q25=1,COUNT($E$7:G25)&gt;hcpng),F25+D25,$A$7=1," ")</f>
        <v>305</v>
      </c>
      <c r="Y25" cm="1">
        <f t="array" ref="Y25">_xlfn.IFS(AND(Q25=1,COUNT($E$7:G25)&gt;hcpng),G25+D25,$A$7=1," ")</f>
        <v>237</v>
      </c>
      <c r="Z25">
        <f t="shared" si="6"/>
        <v>19</v>
      </c>
      <c r="AA25" cm="1">
        <f t="array" ref="AA25">_xlfn.IFS(COUNTIFS(H25,"#",H24,"#"),A24,COUNTIFS(H25,2,H24,"#"),A24,$A$7=1,"")</f>
        <v>18</v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153</v>
      </c>
      <c r="D26" s="15" cm="1">
        <f t="array" ref="D26">_xlfn.IFS(Q26&lt;&gt;1,"",Q26=1,TRUNC((HCPB-C26)*HCPPC))</f>
        <v>69</v>
      </c>
      <c r="E26" s="13"/>
      <c r="F26" s="13">
        <v>130</v>
      </c>
      <c r="G26" s="13">
        <v>194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324</v>
      </c>
      <c r="J26">
        <f t="shared" si="2"/>
        <v>162</v>
      </c>
      <c r="K26" cm="1">
        <f t="array" ref="K26">_xlfn.IFS(Q26&lt;&gt;1,"",Q26=1,I26+(3*D26))</f>
        <v>531</v>
      </c>
      <c r="L26" cm="1">
        <f t="array" ref="L26">_xlfn.IFS(Q26&lt;&gt;1,"",COUNT($E$7:G26)&lt;=hcpng,"",COUNT($E$7:G26)&gt;=hcpng,K26)</f>
        <v>531</v>
      </c>
      <c r="M26" cm="1">
        <f t="array" ref="M26">_xlfn.IFS(Q26=1,SUM($E$7:G26),Q26&lt;&gt;1,"")</f>
        <v>6167</v>
      </c>
      <c r="N26" cm="1">
        <f t="array" ref="N26">_xlfn.IFS(Q26=1,COUNT($E$7:G26),Q26&lt;&gt;1,"")</f>
        <v>40</v>
      </c>
      <c r="O26">
        <f>IF(Q26=1,ROUND(AVERAGE($E$7:G26),2),"")</f>
        <v>154.18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69</v>
      </c>
      <c r="X26" cm="1">
        <f t="array" ref="X26">_xlfn.IFS(AND(Q26=1,COUNT($E$7:G26)&gt;hcpng),F26+D26,$A$7=1," ")</f>
        <v>199</v>
      </c>
      <c r="Y26" cm="1">
        <f t="array" ref="Y26">_xlfn.IFS(AND(Q26=1,COUNT($E$7:G26)&gt;hcpng),G26+D26,$A$7=1," ")</f>
        <v>263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154</v>
      </c>
      <c r="D27" s="15" cm="1">
        <f t="array" ref="D27">_xlfn.IFS(Q27&lt;&gt;1,"",Q27=1,TRUNC((HCPB-C27)*HCPPC))</f>
        <v>68</v>
      </c>
      <c r="E27" s="13">
        <v>139</v>
      </c>
      <c r="F27" s="13">
        <v>124</v>
      </c>
      <c r="G27" s="13">
        <v>153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416</v>
      </c>
      <c r="J27">
        <f t="shared" si="2"/>
        <v>138</v>
      </c>
      <c r="K27" cm="1">
        <f t="array" ref="K27">_xlfn.IFS(Q27&lt;&gt;1,"",Q27=1,I27+(3*D27))</f>
        <v>620</v>
      </c>
      <c r="L27" cm="1">
        <f t="array" ref="L27">_xlfn.IFS(Q27&lt;&gt;1,"",COUNT($E$7:G27)&lt;=hcpng,"",COUNT($E$7:G27)&gt;=hcpng,K27)</f>
        <v>620</v>
      </c>
      <c r="M27" cm="1">
        <f t="array" ref="M27">_xlfn.IFS(Q27=1,SUM($E$7:G27),Q27&lt;&gt;1,"")</f>
        <v>6583</v>
      </c>
      <c r="N27" cm="1">
        <f t="array" ref="N27">_xlfn.IFS(Q27=1,COUNT($E$7:G27),Q27&lt;&gt;1,"")</f>
        <v>43</v>
      </c>
      <c r="O27">
        <f>IF(Q27=1,ROUND(AVERAGE($E$7:G27),2),"")</f>
        <v>153.09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207</v>
      </c>
      <c r="X27" cm="1">
        <f t="array" ref="X27">_xlfn.IFS(AND(Q27=1,COUNT($E$7:G27)&gt;hcpng),F27+D27,$A$7=1," ")</f>
        <v>192</v>
      </c>
      <c r="Y27" cm="1">
        <f t="array" ref="Y27">_xlfn.IFS(AND(Q27=1,COUNT($E$7:G27)&gt;hcpng),G27+D27,$A$7=1," ")</f>
        <v>221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153</v>
      </c>
      <c r="D28" s="15" cm="1">
        <f t="array" ref="D28">_xlfn.IFS(Q28&lt;&gt;1,"",Q28=1,TRUNC((HCPB-C28)*HCPPC))</f>
        <v>69</v>
      </c>
      <c r="E28" s="13">
        <v>136</v>
      </c>
      <c r="F28" s="13">
        <v>146</v>
      </c>
      <c r="G28" s="13">
        <v>134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416</v>
      </c>
      <c r="J28">
        <f t="shared" si="2"/>
        <v>138</v>
      </c>
      <c r="K28" cm="1">
        <f t="array" ref="K28">_xlfn.IFS(Q28&lt;&gt;1,"",Q28=1,I28+(3*D28))</f>
        <v>623</v>
      </c>
      <c r="L28" cm="1">
        <f t="array" ref="L28">_xlfn.IFS(Q28&lt;&gt;1,"",COUNT($E$7:G28)&lt;=hcpng,"",COUNT($E$7:G28)&gt;=hcpng,K28)</f>
        <v>623</v>
      </c>
      <c r="M28" cm="1">
        <f t="array" ref="M28">_xlfn.IFS(Q28=1,SUM($E$7:G28),Q28&lt;&gt;1,"")</f>
        <v>6999</v>
      </c>
      <c r="N28" cm="1">
        <f t="array" ref="N28">_xlfn.IFS(Q28=1,COUNT($E$7:G28),Q28&lt;&gt;1,"")</f>
        <v>46</v>
      </c>
      <c r="O28">
        <f>IF(Q28=1,ROUND(AVERAGE($E$7:G28),2),"")</f>
        <v>152.15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205</v>
      </c>
      <c r="X28" cm="1">
        <f t="array" ref="X28">_xlfn.IFS(AND(Q28=1,COUNT($E$7:G28)&gt;hcpng),F28+D28,$A$7=1," ")</f>
        <v>215</v>
      </c>
      <c r="Y28" cm="1">
        <f t="array" ref="Y28">_xlfn.IFS(AND(Q28=1,COUNT($E$7:G28)&gt;hcpng),G28+D28,$A$7=1," ")</f>
        <v>203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152</v>
      </c>
      <c r="D29" s="15" cm="1">
        <f t="array" ref="D29">_xlfn.IFS(Q29&lt;&gt;1,"",Q29=1,TRUNC((HCPB-C29)*HCPPC))</f>
        <v>70</v>
      </c>
      <c r="E29" s="13">
        <v>156</v>
      </c>
      <c r="F29" s="13">
        <v>157</v>
      </c>
      <c r="G29" s="13">
        <v>165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>#</v>
      </c>
      <c r="I29">
        <f t="shared" si="1"/>
        <v>478</v>
      </c>
      <c r="J29">
        <f t="shared" si="2"/>
        <v>159</v>
      </c>
      <c r="K29" cm="1">
        <f t="array" ref="K29">_xlfn.IFS(Q29&lt;&gt;1,"",Q29=1,I29+(3*D29))</f>
        <v>688</v>
      </c>
      <c r="L29" cm="1">
        <f t="array" ref="L29">_xlfn.IFS(Q29&lt;&gt;1,"",COUNT($E$7:G29)&lt;=hcpng,"",COUNT($E$7:G29)&gt;=hcpng,K29)</f>
        <v>688</v>
      </c>
      <c r="M29" cm="1">
        <f t="array" ref="M29">_xlfn.IFS(Q29=1,SUM($E$7:G29),Q29&lt;&gt;1,"")</f>
        <v>7477</v>
      </c>
      <c r="N29" cm="1">
        <f t="array" ref="N29">_xlfn.IFS(Q29=1,COUNT($E$7:G29),Q29&lt;&gt;1,"")</f>
        <v>49</v>
      </c>
      <c r="O29">
        <f>IF(Q29=1,ROUND(AVERAGE($E$7:G29),2),"")</f>
        <v>152.59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226</v>
      </c>
      <c r="X29" cm="1">
        <f t="array" ref="X29">_xlfn.IFS(AND(Q29=1,COUNT($E$7:G29)&gt;hcpng),F29+D29,$A$7=1," ")</f>
        <v>227</v>
      </c>
      <c r="Y29" cm="1">
        <f t="array" ref="Y29">_xlfn.IFS(AND(Q29=1,COUNT($E$7:G29)&gt;hcpng),G29+D29,$A$7=1," ")</f>
        <v>235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152</v>
      </c>
      <c r="D30" s="15" cm="1">
        <f t="array" ref="D30">_xlfn.IFS(Q30&lt;&gt;1,"",Q30=1,TRUNC((HCPB-C30)*HCPPC))</f>
        <v>70</v>
      </c>
      <c r="E30" s="13">
        <v>178</v>
      </c>
      <c r="F30" s="13">
        <v>179</v>
      </c>
      <c r="G30" s="13">
        <v>152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509</v>
      </c>
      <c r="J30">
        <f t="shared" si="2"/>
        <v>169</v>
      </c>
      <c r="K30" cm="1">
        <f t="array" ref="K30">_xlfn.IFS(Q30&lt;&gt;1,"",Q30=1,I30+(3*D30))</f>
        <v>719</v>
      </c>
      <c r="L30" cm="1">
        <f t="array" ref="L30">_xlfn.IFS(Q30&lt;&gt;1,"",COUNT($E$7:G30)&lt;=hcpng,"",COUNT($E$7:G30)&gt;=hcpng,K30)</f>
        <v>719</v>
      </c>
      <c r="M30" cm="1">
        <f t="array" ref="M30">_xlfn.IFS(Q30=1,SUM($E$7:G30),Q30&lt;&gt;1,"")</f>
        <v>7986</v>
      </c>
      <c r="N30" cm="1">
        <f t="array" ref="N30">_xlfn.IFS(Q30=1,COUNT($E$7:G30),Q30&lt;&gt;1,"")</f>
        <v>52</v>
      </c>
      <c r="O30">
        <f>IF(Q30=1,ROUND(AVERAGE($E$7:G30),2),"")</f>
        <v>153.58000000000001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248</v>
      </c>
      <c r="X30" cm="1">
        <f t="array" ref="X30">_xlfn.IFS(AND(Q30=1,COUNT($E$7:G30)&gt;hcpng),F30+D30,$A$7=1," ")</f>
        <v>249</v>
      </c>
      <c r="Y30" cm="1">
        <f t="array" ref="Y30">_xlfn.IFS(AND(Q30=1,COUNT($E$7:G30)&gt;hcpng),G30+D30,$A$7=1," ")</f>
        <v>222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153</v>
      </c>
      <c r="D31" s="15" cm="1">
        <f t="array" ref="D31">_xlfn.IFS(Q31&lt;&gt;1,"",Q31=1,TRUNC((HCPB-C31)*HCPPC))</f>
        <v>69</v>
      </c>
      <c r="E31" s="13">
        <v>143</v>
      </c>
      <c r="F31" s="13">
        <v>147</v>
      </c>
      <c r="G31" s="13">
        <v>188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478</v>
      </c>
      <c r="J31">
        <f t="shared" si="2"/>
        <v>159</v>
      </c>
      <c r="K31" cm="1">
        <f t="array" ref="K31">_xlfn.IFS(Q31&lt;&gt;1,"",Q31=1,I31+(3*D31))</f>
        <v>685</v>
      </c>
      <c r="L31" cm="1">
        <f t="array" ref="L31">_xlfn.IFS(Q31&lt;&gt;1,"",COUNT($E$7:G31)&lt;=hcpng,"",COUNT($E$7:G31)&gt;=hcpng,K31)</f>
        <v>685</v>
      </c>
      <c r="M31" cm="1">
        <f t="array" ref="M31">_xlfn.IFS(Q31=1,SUM($E$7:G31),Q31&lt;&gt;1,"")</f>
        <v>8464</v>
      </c>
      <c r="N31" cm="1">
        <f t="array" ref="N31">_xlfn.IFS(Q31=1,COUNT($E$7:G31),Q31&lt;&gt;1,"")</f>
        <v>55</v>
      </c>
      <c r="O31">
        <f>IF(Q31=1,ROUND(AVERAGE($E$7:G31),2),"")</f>
        <v>153.88999999999999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212</v>
      </c>
      <c r="X31" cm="1">
        <f t="array" ref="X31">_xlfn.IFS(AND(Q31=1,COUNT($E$7:G31)&gt;hcpng),F31+D31,$A$7=1," ")</f>
        <v>216</v>
      </c>
      <c r="Y31" cm="1">
        <f t="array" ref="Y31">_xlfn.IFS(AND(Q31=1,COUNT($E$7:G31)&gt;hcpng),G31+D31,$A$7=1," ")</f>
        <v>257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153</v>
      </c>
      <c r="D32" s="15" cm="1">
        <f t="array" ref="D32">_xlfn.IFS(Q32&lt;&gt;1,"",Q32=1,TRUNC((HCPB-C32)*HCPPC))</f>
        <v>69</v>
      </c>
      <c r="E32" s="13">
        <v>124</v>
      </c>
      <c r="F32" s="13">
        <v>168</v>
      </c>
      <c r="G32" s="13">
        <v>109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401</v>
      </c>
      <c r="J32">
        <f t="shared" si="2"/>
        <v>133</v>
      </c>
      <c r="K32" cm="1">
        <f t="array" ref="K32">_xlfn.IFS(Q32&lt;&gt;1,"",Q32=1,I32+(3*D32))</f>
        <v>608</v>
      </c>
      <c r="L32" cm="1">
        <f t="array" ref="L32">_xlfn.IFS(Q32&lt;&gt;1,"",COUNT($E$7:G32)&lt;=hcpng,"",COUNT($E$7:G32)&gt;=hcpng,K32)</f>
        <v>608</v>
      </c>
      <c r="M32" cm="1">
        <f t="array" ref="M32">_xlfn.IFS(Q32=1,SUM($E$7:G32),Q32&lt;&gt;1,"")</f>
        <v>8865</v>
      </c>
      <c r="N32" cm="1">
        <f t="array" ref="N32">_xlfn.IFS(Q32=1,COUNT($E$7:G32),Q32&lt;&gt;1,"")</f>
        <v>58</v>
      </c>
      <c r="O32">
        <f>IF(Q32=1,ROUND(AVERAGE($E$7:G32),2),"")</f>
        <v>152.84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193</v>
      </c>
      <c r="X32" cm="1">
        <f t="array" ref="X32">_xlfn.IFS(AND(Q32=1,COUNT($E$7:G32)&gt;hcpng),F32+D32,$A$7=1," ")</f>
        <v>237</v>
      </c>
      <c r="Y32" cm="1">
        <f t="array" ref="Y32">_xlfn.IFS(AND(Q32=1,COUNT($E$7:G32)&gt;hcpng),G32+D32,$A$7=1," ")</f>
        <v>178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152</v>
      </c>
      <c r="D33" s="15" cm="1">
        <f t="array" ref="D33">_xlfn.IFS(Q33&lt;&gt;1,"",Q33=1,TRUNC((HCPB-C33)*HCPPC))</f>
        <v>70</v>
      </c>
      <c r="E33" s="13">
        <v>165</v>
      </c>
      <c r="F33" s="13">
        <v>136</v>
      </c>
      <c r="G33" s="13">
        <v>159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460</v>
      </c>
      <c r="J33">
        <f t="shared" si="2"/>
        <v>153</v>
      </c>
      <c r="K33" cm="1">
        <f t="array" ref="K33">_xlfn.IFS(Q33&lt;&gt;1,"",Q33=1,I33+(3*D33))</f>
        <v>670</v>
      </c>
      <c r="L33" cm="1">
        <f t="array" ref="L33">_xlfn.IFS(Q33&lt;&gt;1,"",COUNT($E$7:G33)&lt;=hcpng,"",COUNT($E$7:G33)&gt;=hcpng,K33)</f>
        <v>670</v>
      </c>
      <c r="M33" cm="1">
        <f t="array" ref="M33">_xlfn.IFS(Q33=1,SUM($E$7:G33),Q33&lt;&gt;1,"")</f>
        <v>9325</v>
      </c>
      <c r="N33" cm="1">
        <f t="array" ref="N33">_xlfn.IFS(Q33=1,COUNT($E$7:G33),Q33&lt;&gt;1,"")</f>
        <v>61</v>
      </c>
      <c r="O33">
        <f>IF(Q33=1,ROUND(AVERAGE($E$7:G33),2),"")</f>
        <v>152.87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235</v>
      </c>
      <c r="X33" cm="1">
        <f t="array" ref="X33">_xlfn.IFS(AND(Q33=1,COUNT($E$7:G33)&gt;hcpng),F33+D33,$A$7=1," ")</f>
        <v>206</v>
      </c>
      <c r="Y33" cm="1">
        <f t="array" ref="Y33">_xlfn.IFS(AND(Q33=1,COUNT($E$7:G33)&gt;hcpng),G33+D33,$A$7=1," ")</f>
        <v>229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152</v>
      </c>
      <c r="D34" s="15" cm="1">
        <f t="array" ref="D34">_xlfn.IFS(Q34&lt;&gt;1,"",Q34=1,TRUNC((HCPB-C34)*HCPPC))</f>
        <v>70</v>
      </c>
      <c r="E34" s="13">
        <v>137</v>
      </c>
      <c r="F34" s="13">
        <v>141</v>
      </c>
      <c r="G34" s="13">
        <v>125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403</v>
      </c>
      <c r="J34">
        <f t="shared" si="2"/>
        <v>134</v>
      </c>
      <c r="K34" cm="1">
        <f t="array" ref="K34">_xlfn.IFS(Q34&lt;&gt;1,"",Q34=1,I34+(3*D34))</f>
        <v>613</v>
      </c>
      <c r="L34" cm="1">
        <f t="array" ref="L34">_xlfn.IFS(Q34&lt;&gt;1,"",COUNT($E$7:G34)&lt;=hcpng,"",COUNT($E$7:G34)&gt;=hcpng,K34)</f>
        <v>613</v>
      </c>
      <c r="M34" cm="1">
        <f t="array" ref="M34">_xlfn.IFS(Q34=1,SUM($E$7:G34),Q34&lt;&gt;1,"")</f>
        <v>9728</v>
      </c>
      <c r="N34" cm="1">
        <f t="array" ref="N34">_xlfn.IFS(Q34=1,COUNT($E$7:G34),Q34&lt;&gt;1,"")</f>
        <v>64</v>
      </c>
      <c r="O34">
        <f>IF(Q34=1,ROUND(AVERAGE($E$7:G34),2),"")</f>
        <v>152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207</v>
      </c>
      <c r="X34" cm="1">
        <f t="array" ref="X34">_xlfn.IFS(AND(Q34=1,COUNT($E$7:G34)&gt;hcpng),F34+D34,$A$7=1," ")</f>
        <v>211</v>
      </c>
      <c r="Y34" cm="1">
        <f t="array" ref="Y34">_xlfn.IFS(AND(Q34=1,COUNT($E$7:G34)&gt;hcpng),G34+D34,$A$7=1," ")</f>
        <v>195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152</v>
      </c>
      <c r="D35" s="15" cm="1">
        <f t="array" ref="D35">_xlfn.IFS(Q35&lt;&gt;1,"",Q35=1,TRUNC((HCPB-C35)*HCPPC))</f>
        <v>70</v>
      </c>
      <c r="E35" s="13">
        <v>213</v>
      </c>
      <c r="F35" s="13">
        <v>157</v>
      </c>
      <c r="G35" s="13">
        <v>128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498</v>
      </c>
      <c r="J35">
        <f t="shared" si="2"/>
        <v>166</v>
      </c>
      <c r="K35" cm="1">
        <f t="array" ref="K35">_xlfn.IFS(Q35&lt;&gt;1,"",Q35=1,I35+(3*D35))</f>
        <v>708</v>
      </c>
      <c r="L35" cm="1">
        <f t="array" ref="L35">_xlfn.IFS(Q35&lt;&gt;1,"",COUNT($E$7:G35)&lt;=hcpng,"",COUNT($E$7:G35)&gt;=hcpng,K35)</f>
        <v>708</v>
      </c>
      <c r="M35" cm="1">
        <f t="array" ref="M35">_xlfn.IFS(Q35=1,SUM($E$7:G35),Q35&lt;&gt;1,"")</f>
        <v>10226</v>
      </c>
      <c r="N35" cm="1">
        <f t="array" ref="N35">_xlfn.IFS(Q35=1,COUNT($E$7:G35),Q35&lt;&gt;1,"")</f>
        <v>67</v>
      </c>
      <c r="O35">
        <f>IF(Q35=1,ROUND(AVERAGE($E$7:G35),2),"")</f>
        <v>152.63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283</v>
      </c>
      <c r="X35" cm="1">
        <f t="array" ref="X35">_xlfn.IFS(AND(Q35=1,COUNT($E$7:G35)&gt;hcpng),F35+D35,$A$7=1," ")</f>
        <v>227</v>
      </c>
      <c r="Y35" cm="1">
        <f t="array" ref="Y35">_xlfn.IFS(AND(Q35=1,COUNT($E$7:G35)&gt;hcpng),G35+D35,$A$7=1," ")</f>
        <v>198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152</v>
      </c>
      <c r="D36" s="15" cm="1">
        <f t="array" ref="D36">_xlfn.IFS(Q36&lt;&gt;1,"",Q36=1,TRUNC((HCPB-C36)*HCPPC))</f>
        <v>70</v>
      </c>
      <c r="E36" s="13">
        <v>157</v>
      </c>
      <c r="F36" s="13">
        <v>202</v>
      </c>
      <c r="G36" s="13">
        <v>193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>#</v>
      </c>
      <c r="I36">
        <f t="shared" si="1"/>
        <v>552</v>
      </c>
      <c r="J36">
        <f t="shared" si="2"/>
        <v>184</v>
      </c>
      <c r="K36" cm="1">
        <f t="array" ref="K36">_xlfn.IFS(Q36&lt;&gt;1,"",Q36=1,I36+(3*D36))</f>
        <v>762</v>
      </c>
      <c r="L36" cm="1">
        <f t="array" ref="L36">_xlfn.IFS(Q36&lt;&gt;1,"",COUNT($E$7:G36)&lt;=hcpng,"",COUNT($E$7:G36)&gt;=hcpng,K36)</f>
        <v>762</v>
      </c>
      <c r="M36" cm="1">
        <f t="array" ref="M36">_xlfn.IFS(Q36=1,SUM($E$7:G36),Q36&lt;&gt;1,"")</f>
        <v>10778</v>
      </c>
      <c r="N36" cm="1">
        <f t="array" ref="N36">_xlfn.IFS(Q36=1,COUNT($E$7:G36),Q36&lt;&gt;1,"")</f>
        <v>70</v>
      </c>
      <c r="O36">
        <f>IF(Q36=1,ROUND(AVERAGE($E$7:G36),2),"")</f>
        <v>153.97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227</v>
      </c>
      <c r="X36" cm="1">
        <f t="array" ref="X36">_xlfn.IFS(AND(Q36=1,COUNT($E$7:G36)&gt;hcpng),F36+D36,$A$7=1," ")</f>
        <v>272</v>
      </c>
      <c r="Y36" cm="1">
        <f t="array" ref="Y36">_xlfn.IFS(AND(Q36=1,COUNT($E$7:G36)&gt;hcpng),G36+D36,$A$7=1," ")</f>
        <v>263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150.65</v>
      </c>
      <c r="F37" s="17">
        <f>IF(COUNT(F7:F36)&gt;=1,ROUND(SUM(F7:F36)/COUNT(F7:F36),2),"")</f>
        <v>151.96</v>
      </c>
      <c r="G37" s="17">
        <f>IF(COUNT(G7:G36)&gt;=1,ROUND(SUM(G7:G36)/COUNT(G7:G36),2),"")</f>
        <v>159.38999999999999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>X</v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>X</v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>X</v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>X</v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>X</v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>X</v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>X</v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27" priority="2">
      <formula>MOD(ROW(),2)=0</formula>
    </cfRule>
  </conditionalFormatting>
  <conditionalFormatting sqref="E7:G36">
    <cfRule type="expression" dxfId="26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4FB9-A795-4518-A0B5-67B21C285003}">
  <sheetPr codeName="Sheet57"/>
  <dimension ref="A1:AB73"/>
  <sheetViews>
    <sheetView topLeftCell="A11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149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99</v>
      </c>
      <c r="C4" s="6"/>
      <c r="D4" s="6"/>
      <c r="E4" s="6"/>
      <c r="F4" s="6"/>
      <c r="G4" s="6"/>
      <c r="W4" s="3" t="s">
        <v>33</v>
      </c>
      <c r="X4">
        <f>MAX(I7:I36)</f>
        <v>341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142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259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5" t="str" cm="1">
        <f t="array" ref="D7">_xlfn.IFS(Q7&lt;&gt;1,"",Q7=1,TRUNC((HCPB-C7)*HCPPC))</f>
        <v/>
      </c>
      <c r="E7" s="13"/>
      <c r="F7" s="13"/>
      <c r="G7" s="13"/>
      <c r="H7" s="16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99</v>
      </c>
      <c r="D8" s="15" cm="1">
        <f t="array" ref="D8">_xlfn.IFS(Q8&lt;&gt;1,"",Q8=1,TRUNC((HCPB-C8)*HCPPC))</f>
        <v>117</v>
      </c>
      <c r="E8" s="13">
        <v>114</v>
      </c>
      <c r="F8" s="13">
        <v>75</v>
      </c>
      <c r="G8" s="13">
        <v>95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284</v>
      </c>
      <c r="J8">
        <f t="shared" ref="J8:J36" si="2">IF(Q8=1,TRUNC(AVERAGE(E8:G8),0),"")</f>
        <v>94</v>
      </c>
      <c r="K8" cm="1">
        <f t="array" ref="K8">_xlfn.IFS(Q8&lt;&gt;1,"",Q8=1,I8+(3*D8))</f>
        <v>635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284</v>
      </c>
      <c r="N8" cm="1">
        <f t="array" ref="N8">_xlfn.IFS(Q8=1,COUNT($E$7:G8),Q8&lt;&gt;1,"")</f>
        <v>3</v>
      </c>
      <c r="O8">
        <f>IF(Q8=1,ROUND(AVERAGE($E$7:G8),2),"")</f>
        <v>94.67</v>
      </c>
      <c r="P8" cm="1">
        <f t="array" ref="P8">_xlfn.IFS(Q8&lt;&gt;1,"",SUM($Q$7:Q8)=1,1,SUM($Q$7:Q8)&lt;&gt;1,"")</f>
        <v>1</v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99</v>
      </c>
      <c r="D9" s="15" cm="1">
        <f t="array" ref="D9">_xlfn.IFS(Q9&lt;&gt;1,"",Q9=1,TRUNC((HCPB-C9)*HCPPC))</f>
        <v>117</v>
      </c>
      <c r="E9" s="13">
        <v>105</v>
      </c>
      <c r="F9" s="13">
        <v>81</v>
      </c>
      <c r="G9" s="13">
        <v>107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293</v>
      </c>
      <c r="J9">
        <f t="shared" si="2"/>
        <v>97</v>
      </c>
      <c r="K9" cm="1">
        <f t="array" ref="K9">_xlfn.IFS(Q9&lt;&gt;1,"",Q9=1,I9+(3*D9))</f>
        <v>644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577</v>
      </c>
      <c r="N9" cm="1">
        <f t="array" ref="N9">_xlfn.IFS(Q9=1,COUNT($E$7:G9),Q9&lt;&gt;1,"")</f>
        <v>6</v>
      </c>
      <c r="O9">
        <f>IF(Q9=1,ROUND(AVERAGE($E$7:G9),2),"")</f>
        <v>96.17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99</v>
      </c>
      <c r="D10" s="15" cm="1">
        <f t="array" ref="D10">_xlfn.IFS(Q10&lt;&gt;1,"",Q10=1,TRUNC((HCPB-C10)*HCPPC))</f>
        <v>117</v>
      </c>
      <c r="E10" s="13">
        <v>100</v>
      </c>
      <c r="F10" s="13">
        <v>106</v>
      </c>
      <c r="G10" s="13">
        <v>116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322</v>
      </c>
      <c r="J10">
        <f t="shared" si="2"/>
        <v>107</v>
      </c>
      <c r="K10" cm="1">
        <f t="array" ref="K10">_xlfn.IFS(Q10&lt;&gt;1,"",Q10=1,I10+(3*D10))</f>
        <v>673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899</v>
      </c>
      <c r="N10" cm="1">
        <f t="array" ref="N10">_xlfn.IFS(Q10=1,COUNT($E$7:G10),Q10&lt;&gt;1,"")</f>
        <v>9</v>
      </c>
      <c r="O10">
        <f>IF(Q10=1,ROUND(AVERAGE($E$7:G10),2),"")</f>
        <v>99.89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99</v>
      </c>
      <c r="D11" s="15" cm="1">
        <f t="array" ref="D11">_xlfn.IFS(Q11&lt;&gt;1,"",Q11=1,TRUNC((HCPB-C11)*HCPPC))</f>
        <v>117</v>
      </c>
      <c r="E11" s="13">
        <v>99</v>
      </c>
      <c r="F11" s="13">
        <v>104</v>
      </c>
      <c r="G11" s="13">
        <v>91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294</v>
      </c>
      <c r="J11">
        <f t="shared" si="2"/>
        <v>98</v>
      </c>
      <c r="K11" cm="1">
        <f t="array" ref="K11">_xlfn.IFS(Q11&lt;&gt;1,"",Q11=1,I11+(3*D11))</f>
        <v>645</v>
      </c>
      <c r="L11" cm="1">
        <f t="array" ref="L11">_xlfn.IFS(Q11&lt;&gt;1,"",COUNT($E$7:G11)&lt;=hcpng,"",COUNT($E$7:G11)&gt;=hcpng,K11)</f>
        <v>645</v>
      </c>
      <c r="M11" cm="1">
        <f t="array" ref="M11">_xlfn.IFS(Q11=1,SUM($E$7:G11),Q11&lt;&gt;1,"")</f>
        <v>1193</v>
      </c>
      <c r="N11" cm="1">
        <f t="array" ref="N11">_xlfn.IFS(Q11=1,COUNT($E$7:G11),Q11&lt;&gt;1,"")</f>
        <v>12</v>
      </c>
      <c r="O11">
        <f>IF(Q11=1,ROUND(AVERAGE($E$7:G11),2),"")</f>
        <v>99.42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216</v>
      </c>
      <c r="X11" cm="1">
        <f t="array" ref="X11">_xlfn.IFS(AND(Q11=1,COUNT($E$7:G11)&gt;hcpng),F11+D11,$A$7=1," ")</f>
        <v>221</v>
      </c>
      <c r="Y11" cm="1">
        <f t="array" ref="Y11">_xlfn.IFS(AND(Q11=1,COUNT($E$7:G11)&gt;hcpng),G11+D11,$A$7=1," ")</f>
        <v>208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99</v>
      </c>
      <c r="D12" s="15" cm="1">
        <f t="array" ref="D12">_xlfn.IFS(Q12&lt;&gt;1,"",Q12=1,TRUNC((HCPB-C12)*HCPPC))</f>
        <v>117</v>
      </c>
      <c r="E12" s="13">
        <v>96</v>
      </c>
      <c r="F12" s="13">
        <v>132</v>
      </c>
      <c r="G12" s="13">
        <v>100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328</v>
      </c>
      <c r="J12">
        <f t="shared" si="2"/>
        <v>109</v>
      </c>
      <c r="K12" cm="1">
        <f t="array" ref="K12">_xlfn.IFS(Q12&lt;&gt;1,"",Q12=1,I12+(3*D12))</f>
        <v>679</v>
      </c>
      <c r="L12" cm="1">
        <f t="array" ref="L12">_xlfn.IFS(Q12&lt;&gt;1,"",COUNT($E$7:G12)&lt;=hcpng,"",COUNT($E$7:G12)&gt;=hcpng,K12)</f>
        <v>679</v>
      </c>
      <c r="M12" cm="1">
        <f t="array" ref="M12">_xlfn.IFS(Q12=1,SUM($E$7:G12),Q12&lt;&gt;1,"")</f>
        <v>1521</v>
      </c>
      <c r="N12" cm="1">
        <f t="array" ref="N12">_xlfn.IFS(Q12=1,COUNT($E$7:G12),Q12&lt;&gt;1,"")</f>
        <v>15</v>
      </c>
      <c r="O12">
        <f>IF(Q12=1,ROUND(AVERAGE($E$7:G12),2),"")</f>
        <v>101.4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213</v>
      </c>
      <c r="X12" cm="1">
        <f t="array" ref="X12">_xlfn.IFS(AND(Q12=1,COUNT($E$7:G12)&gt;hcpng),F12+D12,$A$7=1," ")</f>
        <v>249</v>
      </c>
      <c r="Y12" cm="1">
        <f t="array" ref="Y12">_xlfn.IFS(AND(Q12=1,COUNT($E$7:G12)&gt;hcpng),G12+D12,$A$7=1," ")</f>
        <v>217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101</v>
      </c>
      <c r="D13" s="15" cm="1">
        <f t="array" ref="D13">_xlfn.IFS(Q13&lt;&gt;1,"",Q13=1,TRUNC((HCPB-C13)*HCPPC))</f>
        <v>116</v>
      </c>
      <c r="E13" s="13">
        <v>81</v>
      </c>
      <c r="F13" s="13">
        <v>102</v>
      </c>
      <c r="G13" s="13">
        <v>112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295</v>
      </c>
      <c r="J13">
        <f t="shared" si="2"/>
        <v>98</v>
      </c>
      <c r="K13" cm="1">
        <f t="array" ref="K13">_xlfn.IFS(Q13&lt;&gt;1,"",Q13=1,I13+(3*D13))</f>
        <v>643</v>
      </c>
      <c r="L13" cm="1">
        <f t="array" ref="L13">_xlfn.IFS(Q13&lt;&gt;1,"",COUNT($E$7:G13)&lt;=hcpng,"",COUNT($E$7:G13)&gt;=hcpng,K13)</f>
        <v>643</v>
      </c>
      <c r="M13" cm="1">
        <f t="array" ref="M13">_xlfn.IFS(Q13=1,SUM($E$7:G13),Q13&lt;&gt;1,"")</f>
        <v>1816</v>
      </c>
      <c r="N13" cm="1">
        <f t="array" ref="N13">_xlfn.IFS(Q13=1,COUNT($E$7:G13),Q13&lt;&gt;1,"")</f>
        <v>18</v>
      </c>
      <c r="O13">
        <f>IF(Q13=1,ROUND(AVERAGE($E$7:G13),2),"")</f>
        <v>100.89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197</v>
      </c>
      <c r="X13" cm="1">
        <f t="array" ref="X13">_xlfn.IFS(AND(Q13=1,COUNT($E$7:G13)&gt;hcpng),F13+D13,$A$7=1," ")</f>
        <v>218</v>
      </c>
      <c r="Y13" cm="1">
        <f t="array" ref="Y13">_xlfn.IFS(AND(Q13=1,COUNT($E$7:G13)&gt;hcpng),G13+D13,$A$7=1," ")</f>
        <v>228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100</v>
      </c>
      <c r="D14" s="15" cm="1">
        <f t="array" ref="D14">_xlfn.IFS(Q14&lt;&gt;1,"",Q14=1,TRUNC((HCPB-C14)*HCPPC))</f>
        <v>117</v>
      </c>
      <c r="E14" s="13">
        <v>142</v>
      </c>
      <c r="F14" s="13">
        <v>114</v>
      </c>
      <c r="G14" s="13">
        <v>85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341</v>
      </c>
      <c r="J14">
        <f t="shared" si="2"/>
        <v>113</v>
      </c>
      <c r="K14" cm="1">
        <f t="array" ref="K14">_xlfn.IFS(Q14&lt;&gt;1,"",Q14=1,I14+(3*D14))</f>
        <v>692</v>
      </c>
      <c r="L14" cm="1">
        <f t="array" ref="L14">_xlfn.IFS(Q14&lt;&gt;1,"",COUNT($E$7:G14)&lt;=hcpng,"",COUNT($E$7:G14)&gt;=hcpng,K14)</f>
        <v>692</v>
      </c>
      <c r="M14" cm="1">
        <f t="array" ref="M14">_xlfn.IFS(Q14=1,SUM($E$7:G14),Q14&lt;&gt;1,"")</f>
        <v>2157</v>
      </c>
      <c r="N14" cm="1">
        <f t="array" ref="N14">_xlfn.IFS(Q14=1,COUNT($E$7:G14),Q14&lt;&gt;1,"")</f>
        <v>21</v>
      </c>
      <c r="O14">
        <f>IF(Q14=1,ROUND(AVERAGE($E$7:G14),2),"")</f>
        <v>102.71</v>
      </c>
      <c r="P14" t="str" cm="1">
        <f t="array" ref="P14">_xlfn.IFS(Q14&lt;&gt;1,"",SUM($Q$7:Q14)=1,1,SUM($Q$7:Q14)&lt;&gt;1,"")</f>
        <v/>
      </c>
      <c r="Q14">
        <f t="shared" si="7"/>
        <v>1</v>
      </c>
      <c r="R14">
        <f t="shared" si="4"/>
        <v>341</v>
      </c>
      <c r="S14" cm="1">
        <f t="array" ref="S14">_xlfn.IFS(E14=$X$5,E14,F14=$X$5,F14,G14=$X$5,G14,$A$7=1,"")</f>
        <v>142</v>
      </c>
      <c r="T14">
        <f t="shared" si="5"/>
        <v>692</v>
      </c>
      <c r="U14" cm="1">
        <f t="array" ref="U14">_xlfn.IFS(W14=$X$6,W14,X14=$X$6,X14,Y14=$X$6,Y14,$A$7=1,"")</f>
        <v>259</v>
      </c>
      <c r="W14" cm="1">
        <f t="array" ref="W14">_xlfn.IFS(AND(Q14=1,COUNT($E$7:G14)&gt;hcpng),E14+D14,$A$7=1," ")</f>
        <v>259</v>
      </c>
      <c r="X14" cm="1">
        <f t="array" ref="X14">_xlfn.IFS(AND(Q14=1,COUNT($E$7:G14)&gt;hcpng),F14+D14,$A$7=1," ")</f>
        <v>231</v>
      </c>
      <c r="Y14" cm="1">
        <f t="array" ref="Y14">_xlfn.IFS(AND(Q14=1,COUNT($E$7:G14)&gt;hcpng),G14+D14,$A$7=1," ")</f>
        <v>202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102</v>
      </c>
      <c r="D15" s="15" cm="1">
        <f t="array" ref="D15">_xlfn.IFS(Q15&lt;&gt;1,"",Q15=1,TRUNC((HCPB-C15)*HCPPC))</f>
        <v>115</v>
      </c>
      <c r="E15" s="13">
        <v>90</v>
      </c>
      <c r="F15" s="13">
        <v>99</v>
      </c>
      <c r="G15" s="13">
        <v>81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270</v>
      </c>
      <c r="J15">
        <f t="shared" si="2"/>
        <v>90</v>
      </c>
      <c r="K15" cm="1">
        <f t="array" ref="K15">_xlfn.IFS(Q15&lt;&gt;1,"",Q15=1,I15+(3*D15))</f>
        <v>615</v>
      </c>
      <c r="L15" cm="1">
        <f t="array" ref="L15">_xlfn.IFS(Q15&lt;&gt;1,"",COUNT($E$7:G15)&lt;=hcpng,"",COUNT($E$7:G15)&gt;=hcpng,K15)</f>
        <v>615</v>
      </c>
      <c r="M15" cm="1">
        <f t="array" ref="M15">_xlfn.IFS(Q15=1,SUM($E$7:G15),Q15&lt;&gt;1,"")</f>
        <v>2427</v>
      </c>
      <c r="N15" cm="1">
        <f t="array" ref="N15">_xlfn.IFS(Q15=1,COUNT($E$7:G15),Q15&lt;&gt;1,"")</f>
        <v>24</v>
      </c>
      <c r="O15">
        <f>IF(Q15=1,ROUND(AVERAGE($E$7:G15),2),"")</f>
        <v>101.13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205</v>
      </c>
      <c r="X15" cm="1">
        <f t="array" ref="X15">_xlfn.IFS(AND(Q15=1,COUNT($E$7:G15)&gt;hcpng),F15+D15,$A$7=1," ")</f>
        <v>214</v>
      </c>
      <c r="Y15" cm="1">
        <f t="array" ref="Y15">_xlfn.IFS(AND(Q15=1,COUNT($E$7:G15)&gt;hcpng),G15+D15,$A$7=1," ")</f>
        <v>196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5" t="str" cm="1">
        <f t="array" ref="D16">_xlfn.IFS(Q16&lt;&gt;1,"",Q16=1,TRUNC((HCPB-C16)*HCPPC))</f>
        <v/>
      </c>
      <c r="E16" s="13"/>
      <c r="F16" s="13"/>
      <c r="G16" s="13"/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1"/>
        <v/>
      </c>
      <c r="J16" t="str">
        <f t="shared" si="2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7"/>
        <v/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6"/>
        <v>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101</v>
      </c>
      <c r="D17" s="15" cm="1">
        <f t="array" ref="D17">_xlfn.IFS(Q17&lt;&gt;1,"",Q17=1,TRUNC((HCPB-C17)*HCPPC))</f>
        <v>116</v>
      </c>
      <c r="E17" s="13">
        <v>115</v>
      </c>
      <c r="F17" s="13">
        <v>106</v>
      </c>
      <c r="G17" s="13">
        <v>99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320</v>
      </c>
      <c r="J17">
        <f t="shared" si="2"/>
        <v>106</v>
      </c>
      <c r="K17" cm="1">
        <f t="array" ref="K17">_xlfn.IFS(Q17&lt;&gt;1,"",Q17=1,I17+(3*D17))</f>
        <v>668</v>
      </c>
      <c r="L17" cm="1">
        <f t="array" ref="L17">_xlfn.IFS(Q17&lt;&gt;1,"",COUNT($E$7:G17)&lt;=hcpng,"",COUNT($E$7:G17)&gt;=hcpng,K17)</f>
        <v>668</v>
      </c>
      <c r="M17" cm="1">
        <f t="array" ref="M17">_xlfn.IFS(Q17=1,SUM($E$7:G17),Q17&lt;&gt;1,"")</f>
        <v>2747</v>
      </c>
      <c r="N17" cm="1">
        <f t="array" ref="N17">_xlfn.IFS(Q17=1,COUNT($E$7:G17),Q17&lt;&gt;1,"")</f>
        <v>27</v>
      </c>
      <c r="O17">
        <f>IF(Q17=1,ROUND(AVERAGE($E$7:G17),2),"")</f>
        <v>101.74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231</v>
      </c>
      <c r="X17" cm="1">
        <f t="array" ref="X17">_xlfn.IFS(AND(Q17=1,COUNT($E$7:G17)&gt;hcpng),F17+D17,$A$7=1," ")</f>
        <v>222</v>
      </c>
      <c r="Y17" cm="1">
        <f t="array" ref="Y17">_xlfn.IFS(AND(Q17=1,COUNT($E$7:G17)&gt;hcpng),G17+D17,$A$7=1," ")</f>
        <v>215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5" t="str" cm="1">
        <f t="array" ref="D18">_xlfn.IFS(Q18&lt;&gt;1,"",Q18=1,TRUNC((HCPB-C18)*HCPPC))</f>
        <v/>
      </c>
      <c r="E18" s="13"/>
      <c r="F18" s="13"/>
      <c r="G18" s="13"/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1"/>
        <v/>
      </c>
      <c r="J18" t="str">
        <f t="shared" si="2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7"/>
        <v/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6"/>
        <v>0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101</v>
      </c>
      <c r="D19" s="15" cm="1">
        <f t="array" ref="D19">_xlfn.IFS(Q19&lt;&gt;1,"",Q19=1,TRUNC((HCPB-C19)*HCPPC))</f>
        <v>116</v>
      </c>
      <c r="E19" s="13">
        <v>68</v>
      </c>
      <c r="F19" s="13">
        <v>125</v>
      </c>
      <c r="G19" s="13">
        <v>110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303</v>
      </c>
      <c r="J19">
        <f t="shared" si="2"/>
        <v>101</v>
      </c>
      <c r="K19" cm="1">
        <f t="array" ref="K19">_xlfn.IFS(Q19&lt;&gt;1,"",Q19=1,I19+(3*D19))</f>
        <v>651</v>
      </c>
      <c r="L19" cm="1">
        <f t="array" ref="L19">_xlfn.IFS(Q19&lt;&gt;1,"",COUNT($E$7:G19)&lt;=hcpng,"",COUNT($E$7:G19)&gt;=hcpng,K19)</f>
        <v>651</v>
      </c>
      <c r="M19" cm="1">
        <f t="array" ref="M19">_xlfn.IFS(Q19=1,SUM($E$7:G19),Q19&lt;&gt;1,"")</f>
        <v>3050</v>
      </c>
      <c r="N19" cm="1">
        <f t="array" ref="N19">_xlfn.IFS(Q19=1,COUNT($E$7:G19),Q19&lt;&gt;1,"")</f>
        <v>30</v>
      </c>
      <c r="O19">
        <f>IF(Q19=1,ROUND(AVERAGE($E$7:G19),2),"")</f>
        <v>101.67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184</v>
      </c>
      <c r="X19" cm="1">
        <f t="array" ref="X19">_xlfn.IFS(AND(Q19=1,COUNT($E$7:G19)&gt;hcpng),F19+D19,$A$7=1," ")</f>
        <v>241</v>
      </c>
      <c r="Y19" cm="1">
        <f t="array" ref="Y19">_xlfn.IFS(AND(Q19=1,COUNT($E$7:G19)&gt;hcpng),G19+D19,$A$7=1," ")</f>
        <v>226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5" t="str" cm="1">
        <f t="array" ref="D20">_xlfn.IFS(Q20&lt;&gt;1,"",Q20=1,TRUNC((HCPB-C20)*HCPPC))</f>
        <v/>
      </c>
      <c r="E20" s="13"/>
      <c r="F20" s="13"/>
      <c r="G20" s="13"/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1"/>
        <v/>
      </c>
      <c r="J20" t="str">
        <f t="shared" si="2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7"/>
        <v/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6"/>
        <v>0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5" t="str" cm="1">
        <f t="array" ref="D21">_xlfn.IFS(Q21&lt;&gt;1,"",Q21=1,TRUNC((HCPB-C21)*HCPPC))</f>
        <v/>
      </c>
      <c r="E21" s="13"/>
      <c r="F21" s="13"/>
      <c r="G21" s="13"/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1"/>
        <v/>
      </c>
      <c r="J21" t="str">
        <f t="shared" si="2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7"/>
        <v/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6"/>
        <v>0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5" t="str" cm="1">
        <f t="array" ref="D22">_xlfn.IFS(Q22&lt;&gt;1,"",Q22=1,TRUNC((HCPB-C22)*HCPPC))</f>
        <v/>
      </c>
      <c r="E22" s="13"/>
      <c r="F22" s="13"/>
      <c r="G22" s="13"/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1"/>
        <v/>
      </c>
      <c r="J22" t="str">
        <f t="shared" si="2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7"/>
        <v/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6"/>
        <v>0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5" t="str" cm="1">
        <f t="array" ref="D23">_xlfn.IFS(Q23&lt;&gt;1,"",Q23=1,TRUNC((HCPB-C23)*HCPPC))</f>
        <v/>
      </c>
      <c r="E23" s="13"/>
      <c r="F23" s="13"/>
      <c r="G23" s="13"/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1"/>
        <v/>
      </c>
      <c r="J23" t="str">
        <f t="shared" si="2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7"/>
        <v/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6"/>
        <v>0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101</v>
      </c>
      <c r="D25" s="15" cm="1">
        <f t="array" ref="D25">_xlfn.IFS(Q25&lt;&gt;1,"",Q25=1,TRUNC((HCPB-C25)*HCPPC))</f>
        <v>116</v>
      </c>
      <c r="E25" s="13">
        <v>99</v>
      </c>
      <c r="F25" s="13">
        <v>108</v>
      </c>
      <c r="G25" s="13">
        <v>99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306</v>
      </c>
      <c r="J25">
        <f t="shared" si="2"/>
        <v>102</v>
      </c>
      <c r="K25" cm="1">
        <f t="array" ref="K25">_xlfn.IFS(Q25&lt;&gt;1,"",Q25=1,I25+(3*D25))</f>
        <v>654</v>
      </c>
      <c r="L25" cm="1">
        <f t="array" ref="L25">_xlfn.IFS(Q25&lt;&gt;1,"",COUNT($E$7:G25)&lt;=hcpng,"",COUNT($E$7:G25)&gt;=hcpng,K25)</f>
        <v>654</v>
      </c>
      <c r="M25" cm="1">
        <f t="array" ref="M25">_xlfn.IFS(Q25=1,SUM($E$7:G25),Q25&lt;&gt;1,"")</f>
        <v>3356</v>
      </c>
      <c r="N25" cm="1">
        <f t="array" ref="N25">_xlfn.IFS(Q25=1,COUNT($E$7:G25),Q25&lt;&gt;1,"")</f>
        <v>33</v>
      </c>
      <c r="O25">
        <f>IF(Q25=1,ROUND(AVERAGE($E$7:G25),2),"")</f>
        <v>101.7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215</v>
      </c>
      <c r="X25" cm="1">
        <f t="array" ref="X25">_xlfn.IFS(AND(Q25=1,COUNT($E$7:G25)&gt;hcpng),F25+D25,$A$7=1," ")</f>
        <v>224</v>
      </c>
      <c r="Y25" cm="1">
        <f t="array" ref="Y25">_xlfn.IFS(AND(Q25=1,COUNT($E$7:G25)&gt;hcpng),G25+D25,$A$7=1," ")</f>
        <v>215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101</v>
      </c>
      <c r="D26" s="15" cm="1">
        <f t="array" ref="D26">_xlfn.IFS(Q26&lt;&gt;1,"",Q26=1,TRUNC((HCPB-C26)*HCPPC))</f>
        <v>116</v>
      </c>
      <c r="E26" s="13">
        <v>106</v>
      </c>
      <c r="F26" s="13">
        <v>101</v>
      </c>
      <c r="G26" s="13">
        <v>115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322</v>
      </c>
      <c r="J26">
        <f t="shared" si="2"/>
        <v>107</v>
      </c>
      <c r="K26" cm="1">
        <f t="array" ref="K26">_xlfn.IFS(Q26&lt;&gt;1,"",Q26=1,I26+(3*D26))</f>
        <v>670</v>
      </c>
      <c r="L26" cm="1">
        <f t="array" ref="L26">_xlfn.IFS(Q26&lt;&gt;1,"",COUNT($E$7:G26)&lt;=hcpng,"",COUNT($E$7:G26)&gt;=hcpng,K26)</f>
        <v>670</v>
      </c>
      <c r="M26" cm="1">
        <f t="array" ref="M26">_xlfn.IFS(Q26=1,SUM($E$7:G26),Q26&lt;&gt;1,"")</f>
        <v>3678</v>
      </c>
      <c r="N26" cm="1">
        <f t="array" ref="N26">_xlfn.IFS(Q26=1,COUNT($E$7:G26),Q26&lt;&gt;1,"")</f>
        <v>36</v>
      </c>
      <c r="O26">
        <f>IF(Q26=1,ROUND(AVERAGE($E$7:G26),2),"")</f>
        <v>102.17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222</v>
      </c>
      <c r="X26" cm="1">
        <f t="array" ref="X26">_xlfn.IFS(AND(Q26=1,COUNT($E$7:G26)&gt;hcpng),F26+D26,$A$7=1," ")</f>
        <v>217</v>
      </c>
      <c r="Y26" cm="1">
        <f t="array" ref="Y26">_xlfn.IFS(AND(Q26=1,COUNT($E$7:G26)&gt;hcpng),G26+D26,$A$7=1," ")</f>
        <v>231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102</v>
      </c>
      <c r="D27" s="15" cm="1">
        <f t="array" ref="D27">_xlfn.IFS(Q27&lt;&gt;1,"",Q27=1,TRUNC((HCPB-C27)*HCPPC))</f>
        <v>115</v>
      </c>
      <c r="E27" s="13">
        <v>115</v>
      </c>
      <c r="F27" s="13">
        <v>74</v>
      </c>
      <c r="G27" s="13">
        <v>88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277</v>
      </c>
      <c r="J27">
        <f t="shared" si="2"/>
        <v>92</v>
      </c>
      <c r="K27" cm="1">
        <f t="array" ref="K27">_xlfn.IFS(Q27&lt;&gt;1,"",Q27=1,I27+(3*D27))</f>
        <v>622</v>
      </c>
      <c r="L27" cm="1">
        <f t="array" ref="L27">_xlfn.IFS(Q27&lt;&gt;1,"",COUNT($E$7:G27)&lt;=hcpng,"",COUNT($E$7:G27)&gt;=hcpng,K27)</f>
        <v>622</v>
      </c>
      <c r="M27" cm="1">
        <f t="array" ref="M27">_xlfn.IFS(Q27=1,SUM($E$7:G27),Q27&lt;&gt;1,"")</f>
        <v>3955</v>
      </c>
      <c r="N27" cm="1">
        <f t="array" ref="N27">_xlfn.IFS(Q27=1,COUNT($E$7:G27),Q27&lt;&gt;1,"")</f>
        <v>39</v>
      </c>
      <c r="O27">
        <f>IF(Q27=1,ROUND(AVERAGE($E$7:G27),2),"")</f>
        <v>101.41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230</v>
      </c>
      <c r="X27" cm="1">
        <f t="array" ref="X27">_xlfn.IFS(AND(Q27=1,COUNT($E$7:G27)&gt;hcpng),F27+D27,$A$7=1," ")</f>
        <v>189</v>
      </c>
      <c r="Y27" cm="1">
        <f t="array" ref="Y27">_xlfn.IFS(AND(Q27=1,COUNT($E$7:G27)&gt;hcpng),G27+D27,$A$7=1," ")</f>
        <v>203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101</v>
      </c>
      <c r="D28" s="15" cm="1">
        <f t="array" ref="D28">_xlfn.IFS(Q28&lt;&gt;1,"",Q28=1,TRUNC((HCPB-C28)*HCPPC))</f>
        <v>116</v>
      </c>
      <c r="E28" s="13">
        <v>107</v>
      </c>
      <c r="F28" s="13">
        <v>116</v>
      </c>
      <c r="G28" s="13">
        <v>78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301</v>
      </c>
      <c r="J28">
        <f t="shared" si="2"/>
        <v>100</v>
      </c>
      <c r="K28" cm="1">
        <f t="array" ref="K28">_xlfn.IFS(Q28&lt;&gt;1,"",Q28=1,I28+(3*D28))</f>
        <v>649</v>
      </c>
      <c r="L28" cm="1">
        <f t="array" ref="L28">_xlfn.IFS(Q28&lt;&gt;1,"",COUNT($E$7:G28)&lt;=hcpng,"",COUNT($E$7:G28)&gt;=hcpng,K28)</f>
        <v>649</v>
      </c>
      <c r="M28" cm="1">
        <f t="array" ref="M28">_xlfn.IFS(Q28=1,SUM($E$7:G28),Q28&lt;&gt;1,"")</f>
        <v>4256</v>
      </c>
      <c r="N28" cm="1">
        <f t="array" ref="N28">_xlfn.IFS(Q28=1,COUNT($E$7:G28),Q28&lt;&gt;1,"")</f>
        <v>42</v>
      </c>
      <c r="O28">
        <f>IF(Q28=1,ROUND(AVERAGE($E$7:G28),2),"")</f>
        <v>101.33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223</v>
      </c>
      <c r="X28" cm="1">
        <f t="array" ref="X28">_xlfn.IFS(AND(Q28=1,COUNT($E$7:G28)&gt;hcpng),F28+D28,$A$7=1," ")</f>
        <v>232</v>
      </c>
      <c r="Y28" cm="1">
        <f t="array" ref="Y28">_xlfn.IFS(AND(Q28=1,COUNT($E$7:G28)&gt;hcpng),G28+D28,$A$7=1," ")</f>
        <v>194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101</v>
      </c>
      <c r="D29" s="15" cm="1">
        <f t="array" ref="D29">_xlfn.IFS(Q29&lt;&gt;1,"",Q29=1,TRUNC((HCPB-C29)*HCPPC))</f>
        <v>116</v>
      </c>
      <c r="E29" s="13">
        <v>111</v>
      </c>
      <c r="F29" s="13">
        <v>133</v>
      </c>
      <c r="G29" s="13">
        <v>94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338</v>
      </c>
      <c r="J29">
        <f t="shared" si="2"/>
        <v>112</v>
      </c>
      <c r="K29" cm="1">
        <f t="array" ref="K29">_xlfn.IFS(Q29&lt;&gt;1,"",Q29=1,I29+(3*D29))</f>
        <v>686</v>
      </c>
      <c r="L29" cm="1">
        <f t="array" ref="L29">_xlfn.IFS(Q29&lt;&gt;1,"",COUNT($E$7:G29)&lt;=hcpng,"",COUNT($E$7:G29)&gt;=hcpng,K29)</f>
        <v>686</v>
      </c>
      <c r="M29" cm="1">
        <f t="array" ref="M29">_xlfn.IFS(Q29=1,SUM($E$7:G29),Q29&lt;&gt;1,"")</f>
        <v>4594</v>
      </c>
      <c r="N29" cm="1">
        <f t="array" ref="N29">_xlfn.IFS(Q29=1,COUNT($E$7:G29),Q29&lt;&gt;1,"")</f>
        <v>45</v>
      </c>
      <c r="O29">
        <f>IF(Q29=1,ROUND(AVERAGE($E$7:G29),2),"")</f>
        <v>102.09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227</v>
      </c>
      <c r="X29" cm="1">
        <f t="array" ref="X29">_xlfn.IFS(AND(Q29=1,COUNT($E$7:G29)&gt;hcpng),F29+D29,$A$7=1," ")</f>
        <v>249</v>
      </c>
      <c r="Y29" cm="1">
        <f t="array" ref="Y29">_xlfn.IFS(AND(Q29=1,COUNT($E$7:G29)&gt;hcpng),G29+D29,$A$7=1," ")</f>
        <v>210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102</v>
      </c>
      <c r="D30" s="15" cm="1">
        <f t="array" ref="D30">_xlfn.IFS(Q30&lt;&gt;1,"",Q30=1,TRUNC((HCPB-C30)*HCPPC))</f>
        <v>115</v>
      </c>
      <c r="E30" s="13">
        <v>71</v>
      </c>
      <c r="F30" s="13">
        <v>108</v>
      </c>
      <c r="G30" s="13">
        <v>127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306</v>
      </c>
      <c r="J30">
        <f t="shared" si="2"/>
        <v>102</v>
      </c>
      <c r="K30" cm="1">
        <f t="array" ref="K30">_xlfn.IFS(Q30&lt;&gt;1,"",Q30=1,I30+(3*D30))</f>
        <v>651</v>
      </c>
      <c r="L30" cm="1">
        <f t="array" ref="L30">_xlfn.IFS(Q30&lt;&gt;1,"",COUNT($E$7:G30)&lt;=hcpng,"",COUNT($E$7:G30)&gt;=hcpng,K30)</f>
        <v>651</v>
      </c>
      <c r="M30" cm="1">
        <f t="array" ref="M30">_xlfn.IFS(Q30=1,SUM($E$7:G30),Q30&lt;&gt;1,"")</f>
        <v>4900</v>
      </c>
      <c r="N30" cm="1">
        <f t="array" ref="N30">_xlfn.IFS(Q30=1,COUNT($E$7:G30),Q30&lt;&gt;1,"")</f>
        <v>48</v>
      </c>
      <c r="O30">
        <f>IF(Q30=1,ROUND(AVERAGE($E$7:G30),2),"")</f>
        <v>102.08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186</v>
      </c>
      <c r="X30" cm="1">
        <f t="array" ref="X30">_xlfn.IFS(AND(Q30=1,COUNT($E$7:G30)&gt;hcpng),F30+D30,$A$7=1," ")</f>
        <v>223</v>
      </c>
      <c r="Y30" cm="1">
        <f t="array" ref="Y30">_xlfn.IFS(AND(Q30=1,COUNT($E$7:G30)&gt;hcpng),G30+D30,$A$7=1," ")</f>
        <v>242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5" t="str" cm="1">
        <f t="array" ref="D31">_xlfn.IFS(Q31&lt;&gt;1,"",Q31=1,TRUNC((HCPB-C31)*HCPPC))</f>
        <v/>
      </c>
      <c r="E31" s="13"/>
      <c r="F31" s="13"/>
      <c r="G31" s="13"/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1"/>
        <v/>
      </c>
      <c r="J31" t="str">
        <f t="shared" si="2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7"/>
        <v/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6"/>
        <v>0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102</v>
      </c>
      <c r="D32" s="15" cm="1">
        <f t="array" ref="D32">_xlfn.IFS(Q32&lt;&gt;1,"",Q32=1,TRUNC((HCPB-C32)*HCPPC))</f>
        <v>115</v>
      </c>
      <c r="E32" s="13">
        <v>99</v>
      </c>
      <c r="F32" s="13">
        <v>80</v>
      </c>
      <c r="G32" s="13">
        <v>129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308</v>
      </c>
      <c r="J32">
        <f t="shared" si="2"/>
        <v>102</v>
      </c>
      <c r="K32" cm="1">
        <f t="array" ref="K32">_xlfn.IFS(Q32&lt;&gt;1,"",Q32=1,I32+(3*D32))</f>
        <v>653</v>
      </c>
      <c r="L32" cm="1">
        <f t="array" ref="L32">_xlfn.IFS(Q32&lt;&gt;1,"",COUNT($E$7:G32)&lt;=hcpng,"",COUNT($E$7:G32)&gt;=hcpng,K32)</f>
        <v>653</v>
      </c>
      <c r="M32" cm="1">
        <f t="array" ref="M32">_xlfn.IFS(Q32=1,SUM($E$7:G32),Q32&lt;&gt;1,"")</f>
        <v>5208</v>
      </c>
      <c r="N32" cm="1">
        <f t="array" ref="N32">_xlfn.IFS(Q32=1,COUNT($E$7:G32),Q32&lt;&gt;1,"")</f>
        <v>51</v>
      </c>
      <c r="O32">
        <f>IF(Q32=1,ROUND(AVERAGE($E$7:G32),2),"")</f>
        <v>102.12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214</v>
      </c>
      <c r="X32" cm="1">
        <f t="array" ref="X32">_xlfn.IFS(AND(Q32=1,COUNT($E$7:G32)&gt;hcpng),F32+D32,$A$7=1," ")</f>
        <v>195</v>
      </c>
      <c r="Y32" cm="1">
        <f t="array" ref="Y32">_xlfn.IFS(AND(Q32=1,COUNT($E$7:G32)&gt;hcpng),G32+D32,$A$7=1," ")</f>
        <v>244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102</v>
      </c>
      <c r="D33" s="15" cm="1">
        <f t="array" ref="D33">_xlfn.IFS(Q33&lt;&gt;1,"",Q33=1,TRUNC((HCPB-C33)*HCPPC))</f>
        <v>115</v>
      </c>
      <c r="E33" s="13">
        <v>104</v>
      </c>
      <c r="F33" s="13">
        <v>108</v>
      </c>
      <c r="G33" s="13">
        <v>82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294</v>
      </c>
      <c r="J33">
        <f t="shared" si="2"/>
        <v>98</v>
      </c>
      <c r="K33" cm="1">
        <f t="array" ref="K33">_xlfn.IFS(Q33&lt;&gt;1,"",Q33=1,I33+(3*D33))</f>
        <v>639</v>
      </c>
      <c r="L33" cm="1">
        <f t="array" ref="L33">_xlfn.IFS(Q33&lt;&gt;1,"",COUNT($E$7:G33)&lt;=hcpng,"",COUNT($E$7:G33)&gt;=hcpng,K33)</f>
        <v>639</v>
      </c>
      <c r="M33" cm="1">
        <f t="array" ref="M33">_xlfn.IFS(Q33=1,SUM($E$7:G33),Q33&lt;&gt;1,"")</f>
        <v>5502</v>
      </c>
      <c r="N33" cm="1">
        <f t="array" ref="N33">_xlfn.IFS(Q33=1,COUNT($E$7:G33),Q33&lt;&gt;1,"")</f>
        <v>54</v>
      </c>
      <c r="O33">
        <f>IF(Q33=1,ROUND(AVERAGE($E$7:G33),2),"")</f>
        <v>101.89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219</v>
      </c>
      <c r="X33" cm="1">
        <f t="array" ref="X33">_xlfn.IFS(AND(Q33=1,COUNT($E$7:G33)&gt;hcpng),F33+D33,$A$7=1," ")</f>
        <v>223</v>
      </c>
      <c r="Y33" cm="1">
        <f t="array" ref="Y33">_xlfn.IFS(AND(Q33=1,COUNT($E$7:G33)&gt;hcpng),G33+D33,$A$7=1," ")</f>
        <v>197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101</v>
      </c>
      <c r="D34" s="15" cm="1">
        <f t="array" ref="D34">_xlfn.IFS(Q34&lt;&gt;1,"",Q34=1,TRUNC((HCPB-C34)*HCPPC))</f>
        <v>116</v>
      </c>
      <c r="E34" s="13">
        <v>112</v>
      </c>
      <c r="F34" s="13">
        <v>113</v>
      </c>
      <c r="G34" s="13">
        <v>116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1"/>
        <v>341</v>
      </c>
      <c r="J34">
        <f t="shared" si="2"/>
        <v>113</v>
      </c>
      <c r="K34" cm="1">
        <f t="array" ref="K34">_xlfn.IFS(Q34&lt;&gt;1,"",Q34=1,I34+(3*D34))</f>
        <v>689</v>
      </c>
      <c r="L34" cm="1">
        <f t="array" ref="L34">_xlfn.IFS(Q34&lt;&gt;1,"",COUNT($E$7:G34)&lt;=hcpng,"",COUNT($E$7:G34)&gt;=hcpng,K34)</f>
        <v>689</v>
      </c>
      <c r="M34" cm="1">
        <f t="array" ref="M34">_xlfn.IFS(Q34=1,SUM($E$7:G34),Q34&lt;&gt;1,"")</f>
        <v>5843</v>
      </c>
      <c r="N34" cm="1">
        <f t="array" ref="N34">_xlfn.IFS(Q34=1,COUNT($E$7:G34),Q34&lt;&gt;1,"")</f>
        <v>57</v>
      </c>
      <c r="O34">
        <f>IF(Q34=1,ROUND(AVERAGE($E$7:G34),2),"")</f>
        <v>102.51</v>
      </c>
      <c r="P34" t="str" cm="1">
        <f t="array" ref="P34">_xlfn.IFS(Q34&lt;&gt;1,"",SUM($Q$7:Q34)=1,1,SUM($Q$7:Q34)&lt;&gt;1,"")</f>
        <v/>
      </c>
      <c r="Q34">
        <f t="shared" si="7"/>
        <v>1</v>
      </c>
      <c r="R34">
        <f t="shared" si="4"/>
        <v>341</v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228</v>
      </c>
      <c r="X34" cm="1">
        <f t="array" ref="X34">_xlfn.IFS(AND(Q34=1,COUNT($E$7:G34)&gt;hcpng),F34+D34,$A$7=1," ")</f>
        <v>229</v>
      </c>
      <c r="Y34" cm="1">
        <f t="array" ref="Y34">_xlfn.IFS(AND(Q34=1,COUNT($E$7:G34)&gt;hcpng),G34+D34,$A$7=1," ")</f>
        <v>232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5" t="str" cm="1">
        <f t="array" ref="D35">_xlfn.IFS(Q35&lt;&gt;1,"",Q35=1,TRUNC((HCPB-C35)*HCPPC))</f>
        <v/>
      </c>
      <c r="E35" s="13"/>
      <c r="F35" s="13"/>
      <c r="G35" s="13"/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1"/>
        <v/>
      </c>
      <c r="J35" t="str">
        <f t="shared" si="2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7"/>
        <v/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6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102</v>
      </c>
      <c r="D36" s="15" cm="1">
        <f t="array" ref="D36">_xlfn.IFS(Q36&lt;&gt;1,"",Q36=1,TRUNC((HCPB-C36)*HCPPC))</f>
        <v>115</v>
      </c>
      <c r="E36" s="13">
        <v>97</v>
      </c>
      <c r="F36" s="13">
        <v>91</v>
      </c>
      <c r="G36" s="13">
        <v>94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282</v>
      </c>
      <c r="J36">
        <f t="shared" si="2"/>
        <v>94</v>
      </c>
      <c r="K36" cm="1">
        <f t="array" ref="K36">_xlfn.IFS(Q36&lt;&gt;1,"",Q36=1,I36+(3*D36))</f>
        <v>627</v>
      </c>
      <c r="L36" cm="1">
        <f t="array" ref="L36">_xlfn.IFS(Q36&lt;&gt;1,"",COUNT($E$7:G36)&lt;=hcpng,"",COUNT($E$7:G36)&gt;=hcpng,K36)</f>
        <v>627</v>
      </c>
      <c r="M36" cm="1">
        <f t="array" ref="M36">_xlfn.IFS(Q36=1,SUM($E$7:G36),Q36&lt;&gt;1,"")</f>
        <v>6125</v>
      </c>
      <c r="N36" cm="1">
        <f t="array" ref="N36">_xlfn.IFS(Q36=1,COUNT($E$7:G36),Q36&lt;&gt;1,"")</f>
        <v>60</v>
      </c>
      <c r="O36">
        <f>IF(Q36=1,ROUND(AVERAGE($E$7:G36),2),"")</f>
        <v>102.08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212</v>
      </c>
      <c r="X36" cm="1">
        <f t="array" ref="X36">_xlfn.IFS(AND(Q36=1,COUNT($E$7:G36)&gt;hcpng),F36+D36,$A$7=1," ")</f>
        <v>206</v>
      </c>
      <c r="Y36" cm="1">
        <f t="array" ref="Y36">_xlfn.IFS(AND(Q36=1,COUNT($E$7:G36)&gt;hcpng),G36+D36,$A$7=1," ")</f>
        <v>209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101.55</v>
      </c>
      <c r="F37" s="69">
        <f>IF(COUNT(F7:F36)&gt;=1,ROUND(SUM(F7:F36)/COUNT(F7:F36),2),"")</f>
        <v>103.8</v>
      </c>
      <c r="G37" s="69">
        <f>IF(COUNT(G7:G36)&gt;=1,ROUND(SUM(G7:G36)/COUNT(G7:G36),2),"")</f>
        <v>100.9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>X</v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>X</v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25" priority="2">
      <formula>MOD(ROW(),2)=0</formula>
    </cfRule>
  </conditionalFormatting>
  <conditionalFormatting sqref="E7:G36">
    <cfRule type="expression" dxfId="24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CA7FE-9840-416F-BC2B-9CD166462945}">
  <sheetPr codeName="Sheet60"/>
  <dimension ref="A1:AB73"/>
  <sheetViews>
    <sheetView topLeftCell="A6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15</v>
      </c>
      <c r="AB2" t="s">
        <v>72</v>
      </c>
    </row>
    <row r="3" spans="1:28" ht="14.45" customHeight="1" x14ac:dyDescent="0.25">
      <c r="A3" s="6" t="s">
        <v>7</v>
      </c>
      <c r="B3" s="22" t="s">
        <v>152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108</v>
      </c>
      <c r="C4" s="6"/>
      <c r="D4" s="6"/>
      <c r="E4" s="6"/>
      <c r="F4" s="6"/>
      <c r="G4" s="6"/>
      <c r="W4" s="3" t="s">
        <v>33</v>
      </c>
      <c r="X4">
        <f>MAX(I7:I36)</f>
        <v>411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162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264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108</v>
      </c>
      <c r="D7" s="15" cm="1">
        <f t="array" ref="D7">_xlfn.IFS(Q7&lt;&gt;1,"",Q7=1,TRUNC((HCPB-C7)*HCPPC))</f>
        <v>109</v>
      </c>
      <c r="E7" s="13">
        <v>99</v>
      </c>
      <c r="F7" s="13">
        <v>87</v>
      </c>
      <c r="G7" s="13">
        <v>155</v>
      </c>
      <c r="H7" s="16"/>
      <c r="I7">
        <f>IF(Q7=1,SUM(E7:G7),"")</f>
        <v>341</v>
      </c>
      <c r="J7">
        <f>IF(Q7=1,TRUNC(AVERAGE(E7:G7),0),"")</f>
        <v>113</v>
      </c>
      <c r="K7" cm="1">
        <f t="array" ref="K7">_xlfn.IFS(Q7&lt;&gt;1,"",Q7=1,I7+(3*D7))</f>
        <v>668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341</v>
      </c>
      <c r="N7" cm="1">
        <f t="array" ref="N7">_xlfn.IFS(Q7=1,COUNT($E$7:G7),Q7&lt;&gt;1,"")</f>
        <v>3</v>
      </c>
      <c r="O7">
        <f>IF(Q7=1,ROUND(AVERAGE($E$7:G7),2),"")</f>
        <v>113.67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108</v>
      </c>
      <c r="D8" s="15" cm="1">
        <f t="array" ref="D8">_xlfn.IFS(Q8&lt;&gt;1,"",Q8=1,TRUNC((HCPB-C8)*HCPPC))</f>
        <v>109</v>
      </c>
      <c r="E8" s="13">
        <v>108</v>
      </c>
      <c r="F8" s="13">
        <v>106</v>
      </c>
      <c r="G8" s="13">
        <v>106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320</v>
      </c>
      <c r="J8">
        <f t="shared" ref="J8:J36" si="2">IF(Q8=1,TRUNC(AVERAGE(E8:G8),0),"")</f>
        <v>106</v>
      </c>
      <c r="K8" cm="1">
        <f t="array" ref="K8">_xlfn.IFS(Q8&lt;&gt;1,"",Q8=1,I8+(3*D8))</f>
        <v>647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661</v>
      </c>
      <c r="N8" cm="1">
        <f t="array" ref="N8">_xlfn.IFS(Q8=1,COUNT($E$7:G8),Q8&lt;&gt;1,"")</f>
        <v>6</v>
      </c>
      <c r="O8">
        <f>IF(Q8=1,ROUND(AVERAGE($E$7:G8),2),"")</f>
        <v>110.17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108</v>
      </c>
      <c r="D9" s="15" cm="1">
        <f t="array" ref="D9">_xlfn.IFS(Q9&lt;&gt;1,"",Q9=1,TRUNC((HCPB-C9)*HCPPC))</f>
        <v>109</v>
      </c>
      <c r="E9" s="13">
        <v>87</v>
      </c>
      <c r="F9" s="13">
        <v>103</v>
      </c>
      <c r="G9" s="13">
        <v>119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309</v>
      </c>
      <c r="J9">
        <f t="shared" si="2"/>
        <v>103</v>
      </c>
      <c r="K9" cm="1">
        <f t="array" ref="K9">_xlfn.IFS(Q9&lt;&gt;1,"",Q9=1,I9+(3*D9))</f>
        <v>636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970</v>
      </c>
      <c r="N9" cm="1">
        <f t="array" ref="N9">_xlfn.IFS(Q9=1,COUNT($E$7:G9),Q9&lt;&gt;1,"")</f>
        <v>9</v>
      </c>
      <c r="O9">
        <f>IF(Q9=1,ROUND(AVERAGE($E$7:G9),2),"")</f>
        <v>107.78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107</v>
      </c>
      <c r="D10" s="15" cm="1">
        <f t="array" ref="D10">_xlfn.IFS(Q10&lt;&gt;1,"",Q10=1,TRUNC((HCPB-C10)*HCPPC))</f>
        <v>110</v>
      </c>
      <c r="E10" s="13">
        <v>131</v>
      </c>
      <c r="F10" s="13">
        <v>97</v>
      </c>
      <c r="G10" s="13">
        <v>115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343</v>
      </c>
      <c r="J10">
        <f t="shared" si="2"/>
        <v>114</v>
      </c>
      <c r="K10" cm="1">
        <f t="array" ref="K10">_xlfn.IFS(Q10&lt;&gt;1,"",Q10=1,I10+(3*D10))</f>
        <v>673</v>
      </c>
      <c r="L10" cm="1">
        <f t="array" ref="L10">_xlfn.IFS(Q10&lt;&gt;1,"",COUNT($E$7:G10)&lt;=hcpng,"",COUNT($E$7:G10)&gt;=hcpng,K10)</f>
        <v>673</v>
      </c>
      <c r="M10" cm="1">
        <f t="array" ref="M10">_xlfn.IFS(Q10=1,SUM($E$7:G10),Q10&lt;&gt;1,"")</f>
        <v>1313</v>
      </c>
      <c r="N10" cm="1">
        <f t="array" ref="N10">_xlfn.IFS(Q10=1,COUNT($E$7:G10),Q10&lt;&gt;1,"")</f>
        <v>12</v>
      </c>
      <c r="O10">
        <f>IF(Q10=1,ROUND(AVERAGE($E$7:G10),2),"")</f>
        <v>109.42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241</v>
      </c>
      <c r="X10" cm="1">
        <f t="array" ref="X10">_xlfn.IFS(AND(Q10=1,COUNT($E$7:G10)&gt;hcpng),F10+D10,$A$7=1," ")</f>
        <v>207</v>
      </c>
      <c r="Y10" cm="1">
        <f t="array" ref="Y10">_xlfn.IFS(AND(Q10=1,COUNT($E$7:G10)&gt;hcpng),G10+D10,$A$7=1," ")</f>
        <v>225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109</v>
      </c>
      <c r="D11" s="15" cm="1">
        <f t="array" ref="D11">_xlfn.IFS(Q11&lt;&gt;1,"",Q11=1,TRUNC((HCPB-C11)*HCPPC))</f>
        <v>108</v>
      </c>
      <c r="E11" s="13">
        <v>100</v>
      </c>
      <c r="F11" s="13">
        <v>125</v>
      </c>
      <c r="G11" s="13">
        <v>110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335</v>
      </c>
      <c r="J11">
        <f t="shared" si="2"/>
        <v>111</v>
      </c>
      <c r="K11" cm="1">
        <f t="array" ref="K11">_xlfn.IFS(Q11&lt;&gt;1,"",Q11=1,I11+(3*D11))</f>
        <v>659</v>
      </c>
      <c r="L11" cm="1">
        <f t="array" ref="L11">_xlfn.IFS(Q11&lt;&gt;1,"",COUNT($E$7:G11)&lt;=hcpng,"",COUNT($E$7:G11)&gt;=hcpng,K11)</f>
        <v>659</v>
      </c>
      <c r="M11" cm="1">
        <f t="array" ref="M11">_xlfn.IFS(Q11=1,SUM($E$7:G11),Q11&lt;&gt;1,"")</f>
        <v>1648</v>
      </c>
      <c r="N11" cm="1">
        <f t="array" ref="N11">_xlfn.IFS(Q11=1,COUNT($E$7:G11),Q11&lt;&gt;1,"")</f>
        <v>15</v>
      </c>
      <c r="O11">
        <f>IF(Q11=1,ROUND(AVERAGE($E$7:G11),2),"")</f>
        <v>109.87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208</v>
      </c>
      <c r="X11" cm="1">
        <f t="array" ref="X11">_xlfn.IFS(AND(Q11=1,COUNT($E$7:G11)&gt;hcpng),F11+D11,$A$7=1," ")</f>
        <v>233</v>
      </c>
      <c r="Y11" cm="1">
        <f t="array" ref="Y11">_xlfn.IFS(AND(Q11=1,COUNT($E$7:G11)&gt;hcpng),G11+D11,$A$7=1," ")</f>
        <v>218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109</v>
      </c>
      <c r="D12" s="15" cm="1">
        <f t="array" ref="D12">_xlfn.IFS(Q12&lt;&gt;1,"",Q12=1,TRUNC((HCPB-C12)*HCPPC))</f>
        <v>108</v>
      </c>
      <c r="E12" s="13">
        <v>110</v>
      </c>
      <c r="F12" s="13">
        <v>139</v>
      </c>
      <c r="G12" s="13">
        <v>109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358</v>
      </c>
      <c r="J12">
        <f t="shared" si="2"/>
        <v>119</v>
      </c>
      <c r="K12" cm="1">
        <f t="array" ref="K12">_xlfn.IFS(Q12&lt;&gt;1,"",Q12=1,I12+(3*D12))</f>
        <v>682</v>
      </c>
      <c r="L12" cm="1">
        <f t="array" ref="L12">_xlfn.IFS(Q12&lt;&gt;1,"",COUNT($E$7:G12)&lt;=hcpng,"",COUNT($E$7:G12)&gt;=hcpng,K12)</f>
        <v>682</v>
      </c>
      <c r="M12" cm="1">
        <f t="array" ref="M12">_xlfn.IFS(Q12=1,SUM($E$7:G12),Q12&lt;&gt;1,"")</f>
        <v>2006</v>
      </c>
      <c r="N12" cm="1">
        <f t="array" ref="N12">_xlfn.IFS(Q12=1,COUNT($E$7:G12),Q12&lt;&gt;1,"")</f>
        <v>18</v>
      </c>
      <c r="O12">
        <f>IF(Q12=1,ROUND(AVERAGE($E$7:G12),2),"")</f>
        <v>111.44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218</v>
      </c>
      <c r="X12" cm="1">
        <f t="array" ref="X12">_xlfn.IFS(AND(Q12=1,COUNT($E$7:G12)&gt;hcpng),F12+D12,$A$7=1," ")</f>
        <v>247</v>
      </c>
      <c r="Y12" cm="1">
        <f t="array" ref="Y12">_xlfn.IFS(AND(Q12=1,COUNT($E$7:G12)&gt;hcpng),G12+D12,$A$7=1," ")</f>
        <v>217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111</v>
      </c>
      <c r="D13" s="15" cm="1">
        <f t="array" ref="D13">_xlfn.IFS(Q13&lt;&gt;1,"",Q13=1,TRUNC((HCPB-C13)*HCPPC))</f>
        <v>107</v>
      </c>
      <c r="E13" s="13">
        <v>115</v>
      </c>
      <c r="F13" s="13">
        <v>104</v>
      </c>
      <c r="G13" s="13">
        <v>80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299</v>
      </c>
      <c r="J13">
        <f t="shared" si="2"/>
        <v>99</v>
      </c>
      <c r="K13" cm="1">
        <f t="array" ref="K13">_xlfn.IFS(Q13&lt;&gt;1,"",Q13=1,I13+(3*D13))</f>
        <v>620</v>
      </c>
      <c r="L13" cm="1">
        <f t="array" ref="L13">_xlfn.IFS(Q13&lt;&gt;1,"",COUNT($E$7:G13)&lt;=hcpng,"",COUNT($E$7:G13)&gt;=hcpng,K13)</f>
        <v>620</v>
      </c>
      <c r="M13" cm="1">
        <f t="array" ref="M13">_xlfn.IFS(Q13=1,SUM($E$7:G13),Q13&lt;&gt;1,"")</f>
        <v>2305</v>
      </c>
      <c r="N13" cm="1">
        <f t="array" ref="N13">_xlfn.IFS(Q13=1,COUNT($E$7:G13),Q13&lt;&gt;1,"")</f>
        <v>21</v>
      </c>
      <c r="O13">
        <f>IF(Q13=1,ROUND(AVERAGE($E$7:G13),2),"")</f>
        <v>109.76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222</v>
      </c>
      <c r="X13" cm="1">
        <f t="array" ref="X13">_xlfn.IFS(AND(Q13=1,COUNT($E$7:G13)&gt;hcpng),F13+D13,$A$7=1," ")</f>
        <v>211</v>
      </c>
      <c r="Y13" cm="1">
        <f t="array" ref="Y13">_xlfn.IFS(AND(Q13=1,COUNT($E$7:G13)&gt;hcpng),G13+D13,$A$7=1," ")</f>
        <v>187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109</v>
      </c>
      <c r="D14" s="15" cm="1">
        <f t="array" ref="D14">_xlfn.IFS(Q14&lt;&gt;1,"",Q14=1,TRUNC((HCPB-C14)*HCPPC))</f>
        <v>108</v>
      </c>
      <c r="E14" s="13">
        <v>120</v>
      </c>
      <c r="F14" s="13">
        <v>93</v>
      </c>
      <c r="G14" s="13">
        <v>141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354</v>
      </c>
      <c r="J14">
        <f t="shared" si="2"/>
        <v>118</v>
      </c>
      <c r="K14" cm="1">
        <f t="array" ref="K14">_xlfn.IFS(Q14&lt;&gt;1,"",Q14=1,I14+(3*D14))</f>
        <v>678</v>
      </c>
      <c r="L14" cm="1">
        <f t="array" ref="L14">_xlfn.IFS(Q14&lt;&gt;1,"",COUNT($E$7:G14)&lt;=hcpng,"",COUNT($E$7:G14)&gt;=hcpng,K14)</f>
        <v>678</v>
      </c>
      <c r="M14" cm="1">
        <f t="array" ref="M14">_xlfn.IFS(Q14=1,SUM($E$7:G14),Q14&lt;&gt;1,"")</f>
        <v>2659</v>
      </c>
      <c r="N14" cm="1">
        <f t="array" ref="N14">_xlfn.IFS(Q14=1,COUNT($E$7:G14),Q14&lt;&gt;1,"")</f>
        <v>24</v>
      </c>
      <c r="O14">
        <f>IF(Q14=1,ROUND(AVERAGE($E$7:G14),2),"")</f>
        <v>110.79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228</v>
      </c>
      <c r="X14" cm="1">
        <f t="array" ref="X14">_xlfn.IFS(AND(Q14=1,COUNT($E$7:G14)&gt;hcpng),F14+D14,$A$7=1," ")</f>
        <v>201</v>
      </c>
      <c r="Y14" cm="1">
        <f t="array" ref="Y14">_xlfn.IFS(AND(Q14=1,COUNT($E$7:G14)&gt;hcpng),G14+D14,$A$7=1," ")</f>
        <v>249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110</v>
      </c>
      <c r="D15" s="15" cm="1">
        <f t="array" ref="D15">_xlfn.IFS(Q15&lt;&gt;1,"",Q15=1,TRUNC((HCPB-C15)*HCPPC))</f>
        <v>108</v>
      </c>
      <c r="E15" s="13">
        <v>111</v>
      </c>
      <c r="F15" s="13">
        <v>91</v>
      </c>
      <c r="G15" s="13">
        <v>152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354</v>
      </c>
      <c r="J15">
        <f t="shared" si="2"/>
        <v>118</v>
      </c>
      <c r="K15" cm="1">
        <f t="array" ref="K15">_xlfn.IFS(Q15&lt;&gt;1,"",Q15=1,I15+(3*D15))</f>
        <v>678</v>
      </c>
      <c r="L15" cm="1">
        <f t="array" ref="L15">_xlfn.IFS(Q15&lt;&gt;1,"",COUNT($E$7:G15)&lt;=hcpng,"",COUNT($E$7:G15)&gt;=hcpng,K15)</f>
        <v>678</v>
      </c>
      <c r="M15" cm="1">
        <f t="array" ref="M15">_xlfn.IFS(Q15=1,SUM($E$7:G15),Q15&lt;&gt;1,"")</f>
        <v>3013</v>
      </c>
      <c r="N15" cm="1">
        <f t="array" ref="N15">_xlfn.IFS(Q15=1,COUNT($E$7:G15),Q15&lt;&gt;1,"")</f>
        <v>27</v>
      </c>
      <c r="O15">
        <f>IF(Q15=1,ROUND(AVERAGE($E$7:G15),2),"")</f>
        <v>111.59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219</v>
      </c>
      <c r="X15" cm="1">
        <f t="array" ref="X15">_xlfn.IFS(AND(Q15=1,COUNT($E$7:G15)&gt;hcpng),F15+D15,$A$7=1," ")</f>
        <v>199</v>
      </c>
      <c r="Y15" cm="1">
        <f t="array" ref="Y15">_xlfn.IFS(AND(Q15=1,COUNT($E$7:G15)&gt;hcpng),G15+D15,$A$7=1," ")</f>
        <v>260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111</v>
      </c>
      <c r="D16" s="15" cm="1">
        <f t="array" ref="D16">_xlfn.IFS(Q16&lt;&gt;1,"",Q16=1,TRUNC((HCPB-C16)*HCPPC))</f>
        <v>107</v>
      </c>
      <c r="E16" s="13">
        <v>109</v>
      </c>
      <c r="F16" s="13">
        <v>140</v>
      </c>
      <c r="G16" s="13">
        <v>104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353</v>
      </c>
      <c r="J16">
        <f t="shared" si="2"/>
        <v>117</v>
      </c>
      <c r="K16" cm="1">
        <f t="array" ref="K16">_xlfn.IFS(Q16&lt;&gt;1,"",Q16=1,I16+(3*D16))</f>
        <v>674</v>
      </c>
      <c r="L16" cm="1">
        <f t="array" ref="L16">_xlfn.IFS(Q16&lt;&gt;1,"",COUNT($E$7:G16)&lt;=hcpng,"",COUNT($E$7:G16)&gt;=hcpng,K16)</f>
        <v>674</v>
      </c>
      <c r="M16" cm="1">
        <f t="array" ref="M16">_xlfn.IFS(Q16=1,SUM($E$7:G16),Q16&lt;&gt;1,"")</f>
        <v>3366</v>
      </c>
      <c r="N16" cm="1">
        <f t="array" ref="N16">_xlfn.IFS(Q16=1,COUNT($E$7:G16),Q16&lt;&gt;1,"")</f>
        <v>30</v>
      </c>
      <c r="O16">
        <f>IF(Q16=1,ROUND(AVERAGE($E$7:G16),2),"")</f>
        <v>112.2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216</v>
      </c>
      <c r="X16" cm="1">
        <f t="array" ref="X16">_xlfn.IFS(AND(Q16=1,COUNT($E$7:G16)&gt;hcpng),F16+D16,$A$7=1," ")</f>
        <v>247</v>
      </c>
      <c r="Y16" cm="1">
        <f t="array" ref="Y16">_xlfn.IFS(AND(Q16=1,COUNT($E$7:G16)&gt;hcpng),G16+D16,$A$7=1," ")</f>
        <v>211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112</v>
      </c>
      <c r="D17" s="15" cm="1">
        <f t="array" ref="D17">_xlfn.IFS(Q17&lt;&gt;1,"",Q17=1,TRUNC((HCPB-C17)*HCPPC))</f>
        <v>106</v>
      </c>
      <c r="E17" s="13">
        <v>100</v>
      </c>
      <c r="F17" s="13">
        <v>95</v>
      </c>
      <c r="G17" s="13">
        <v>115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310</v>
      </c>
      <c r="J17">
        <f t="shared" si="2"/>
        <v>103</v>
      </c>
      <c r="K17" cm="1">
        <f t="array" ref="K17">_xlfn.IFS(Q17&lt;&gt;1,"",Q17=1,I17+(3*D17))</f>
        <v>628</v>
      </c>
      <c r="L17" cm="1">
        <f t="array" ref="L17">_xlfn.IFS(Q17&lt;&gt;1,"",COUNT($E$7:G17)&lt;=hcpng,"",COUNT($E$7:G17)&gt;=hcpng,K17)</f>
        <v>628</v>
      </c>
      <c r="M17" cm="1">
        <f t="array" ref="M17">_xlfn.IFS(Q17=1,SUM($E$7:G17),Q17&lt;&gt;1,"")</f>
        <v>3676</v>
      </c>
      <c r="N17" cm="1">
        <f t="array" ref="N17">_xlfn.IFS(Q17=1,COUNT($E$7:G17),Q17&lt;&gt;1,"")</f>
        <v>33</v>
      </c>
      <c r="O17">
        <f>IF(Q17=1,ROUND(AVERAGE($E$7:G17),2),"")</f>
        <v>111.39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206</v>
      </c>
      <c r="X17" cm="1">
        <f t="array" ref="X17">_xlfn.IFS(AND(Q17=1,COUNT($E$7:G17)&gt;hcpng),F17+D17,$A$7=1," ")</f>
        <v>201</v>
      </c>
      <c r="Y17" cm="1">
        <f t="array" ref="Y17">_xlfn.IFS(AND(Q17=1,COUNT($E$7:G17)&gt;hcpng),G17+D17,$A$7=1," ")</f>
        <v>221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5" t="str" cm="1">
        <f t="array" ref="D18">_xlfn.IFS(Q18&lt;&gt;1,"",Q18=1,TRUNC((HCPB-C18)*HCPPC))</f>
        <v/>
      </c>
      <c r="E18" s="13"/>
      <c r="F18" s="13"/>
      <c r="G18" s="13"/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1"/>
        <v/>
      </c>
      <c r="J18" t="str">
        <f t="shared" si="2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7"/>
        <v/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6"/>
        <v>0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111</v>
      </c>
      <c r="D19" s="15" cm="1">
        <f t="array" ref="D19">_xlfn.IFS(Q19&lt;&gt;1,"",Q19=1,TRUNC((HCPB-C19)*HCPPC))</f>
        <v>107</v>
      </c>
      <c r="E19" s="13">
        <v>117</v>
      </c>
      <c r="F19" s="13">
        <v>145</v>
      </c>
      <c r="G19" s="13">
        <v>84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346</v>
      </c>
      <c r="J19">
        <f t="shared" si="2"/>
        <v>115</v>
      </c>
      <c r="K19" cm="1">
        <f t="array" ref="K19">_xlfn.IFS(Q19&lt;&gt;1,"",Q19=1,I19+(3*D19))</f>
        <v>667</v>
      </c>
      <c r="L19" cm="1">
        <f t="array" ref="L19">_xlfn.IFS(Q19&lt;&gt;1,"",COUNT($E$7:G19)&lt;=hcpng,"",COUNT($E$7:G19)&gt;=hcpng,K19)</f>
        <v>667</v>
      </c>
      <c r="M19" cm="1">
        <f t="array" ref="M19">_xlfn.IFS(Q19=1,SUM($E$7:G19),Q19&lt;&gt;1,"")</f>
        <v>4022</v>
      </c>
      <c r="N19" cm="1">
        <f t="array" ref="N19">_xlfn.IFS(Q19=1,COUNT($E$7:G19),Q19&lt;&gt;1,"")</f>
        <v>36</v>
      </c>
      <c r="O19">
        <f>IF(Q19=1,ROUND(AVERAGE($E$7:G19),2),"")</f>
        <v>111.72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224</v>
      </c>
      <c r="X19" cm="1">
        <f t="array" ref="X19">_xlfn.IFS(AND(Q19=1,COUNT($E$7:G19)&gt;hcpng),F19+D19,$A$7=1," ")</f>
        <v>252</v>
      </c>
      <c r="Y19" cm="1">
        <f t="array" ref="Y19">_xlfn.IFS(AND(Q19=1,COUNT($E$7:G19)&gt;hcpng),G19+D19,$A$7=1," ")</f>
        <v>191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111</v>
      </c>
      <c r="D20" s="15" cm="1">
        <f t="array" ref="D20">_xlfn.IFS(Q20&lt;&gt;1,"",Q20=1,TRUNC((HCPB-C20)*HCPPC))</f>
        <v>107</v>
      </c>
      <c r="E20" s="13">
        <v>112</v>
      </c>
      <c r="F20" s="13">
        <v>98</v>
      </c>
      <c r="G20" s="13">
        <v>128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338</v>
      </c>
      <c r="J20">
        <f t="shared" si="2"/>
        <v>112</v>
      </c>
      <c r="K20" cm="1">
        <f t="array" ref="K20">_xlfn.IFS(Q20&lt;&gt;1,"",Q20=1,I20+(3*D20))</f>
        <v>659</v>
      </c>
      <c r="L20" cm="1">
        <f t="array" ref="L20">_xlfn.IFS(Q20&lt;&gt;1,"",COUNT($E$7:G20)&lt;=hcpng,"",COUNT($E$7:G20)&gt;=hcpng,K20)</f>
        <v>659</v>
      </c>
      <c r="M20" cm="1">
        <f t="array" ref="M20">_xlfn.IFS(Q20=1,SUM($E$7:G20),Q20&lt;&gt;1,"")</f>
        <v>4360</v>
      </c>
      <c r="N20" cm="1">
        <f t="array" ref="N20">_xlfn.IFS(Q20=1,COUNT($E$7:G20),Q20&lt;&gt;1,"")</f>
        <v>39</v>
      </c>
      <c r="O20">
        <f>IF(Q20=1,ROUND(AVERAGE($E$7:G20),2),"")</f>
        <v>111.79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219</v>
      </c>
      <c r="X20" cm="1">
        <f t="array" ref="X20">_xlfn.IFS(AND(Q20=1,COUNT($E$7:G20)&gt;hcpng),F20+D20,$A$7=1," ")</f>
        <v>205</v>
      </c>
      <c r="Y20" cm="1">
        <f t="array" ref="Y20">_xlfn.IFS(AND(Q20=1,COUNT($E$7:G20)&gt;hcpng),G20+D20,$A$7=1," ")</f>
        <v>235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111</v>
      </c>
      <c r="D21" s="15" cm="1">
        <f t="array" ref="D21">_xlfn.IFS(Q21&lt;&gt;1,"",Q21=1,TRUNC((HCPB-C21)*HCPPC))</f>
        <v>107</v>
      </c>
      <c r="E21" s="13">
        <v>115</v>
      </c>
      <c r="F21" s="13">
        <v>139</v>
      </c>
      <c r="G21" s="13">
        <v>122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>#</v>
      </c>
      <c r="I21">
        <f t="shared" si="1"/>
        <v>376</v>
      </c>
      <c r="J21">
        <f t="shared" si="2"/>
        <v>125</v>
      </c>
      <c r="K21" cm="1">
        <f t="array" ref="K21">_xlfn.IFS(Q21&lt;&gt;1,"",Q21=1,I21+(3*D21))</f>
        <v>697</v>
      </c>
      <c r="L21" cm="1">
        <f t="array" ref="L21">_xlfn.IFS(Q21&lt;&gt;1,"",COUNT($E$7:G21)&lt;=hcpng,"",COUNT($E$7:G21)&gt;=hcpng,K21)</f>
        <v>697</v>
      </c>
      <c r="M21" cm="1">
        <f t="array" ref="M21">_xlfn.IFS(Q21=1,SUM($E$7:G21),Q21&lt;&gt;1,"")</f>
        <v>4736</v>
      </c>
      <c r="N21" cm="1">
        <f t="array" ref="N21">_xlfn.IFS(Q21=1,COUNT($E$7:G21),Q21&lt;&gt;1,"")</f>
        <v>42</v>
      </c>
      <c r="O21">
        <f>IF(Q21=1,ROUND(AVERAGE($E$7:G21),2),"")</f>
        <v>112.76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222</v>
      </c>
      <c r="X21" cm="1">
        <f t="array" ref="X21">_xlfn.IFS(AND(Q21=1,COUNT($E$7:G21)&gt;hcpng),F21+D21,$A$7=1," ")</f>
        <v>246</v>
      </c>
      <c r="Y21" cm="1">
        <f t="array" ref="Y21">_xlfn.IFS(AND(Q21=1,COUNT($E$7:G21)&gt;hcpng),G21+D21,$A$7=1," ")</f>
        <v>229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112</v>
      </c>
      <c r="D22" s="15" cm="1">
        <f t="array" ref="D22">_xlfn.IFS(Q22&lt;&gt;1,"",Q22=1,TRUNC((HCPB-C22)*HCPPC))</f>
        <v>106</v>
      </c>
      <c r="E22" s="13">
        <v>132</v>
      </c>
      <c r="F22" s="13">
        <v>148</v>
      </c>
      <c r="G22" s="13">
        <v>131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>#</v>
      </c>
      <c r="I22">
        <f t="shared" si="1"/>
        <v>411</v>
      </c>
      <c r="J22">
        <f t="shared" si="2"/>
        <v>137</v>
      </c>
      <c r="K22" cm="1">
        <f t="array" ref="K22">_xlfn.IFS(Q22&lt;&gt;1,"",Q22=1,I22+(3*D22))</f>
        <v>729</v>
      </c>
      <c r="L22" cm="1">
        <f t="array" ref="L22">_xlfn.IFS(Q22&lt;&gt;1,"",COUNT($E$7:G22)&lt;=hcpng,"",COUNT($E$7:G22)&gt;=hcpng,K22)</f>
        <v>729</v>
      </c>
      <c r="M22" cm="1">
        <f t="array" ref="M22">_xlfn.IFS(Q22=1,SUM($E$7:G22),Q22&lt;&gt;1,"")</f>
        <v>5147</v>
      </c>
      <c r="N22" cm="1">
        <f t="array" ref="N22">_xlfn.IFS(Q22=1,COUNT($E$7:G22),Q22&lt;&gt;1,"")</f>
        <v>45</v>
      </c>
      <c r="O22">
        <f>IF(Q22=1,ROUND(AVERAGE($E$7:G22),2),"")</f>
        <v>114.38</v>
      </c>
      <c r="P22" t="str" cm="1">
        <f t="array" ref="P22">_xlfn.IFS(Q22&lt;&gt;1,"",SUM($Q$7:Q22)=1,1,SUM($Q$7:Q22)&lt;&gt;1,"")</f>
        <v/>
      </c>
      <c r="Q22">
        <f t="shared" si="7"/>
        <v>1</v>
      </c>
      <c r="R22">
        <f t="shared" si="4"/>
        <v>411</v>
      </c>
      <c r="S22" t="str" cm="1">
        <f t="array" ref="S22">_xlfn.IFS(E22=$X$5,E22,F22=$X$5,F22,G22=$X$5,G22,$A$7=1,"")</f>
        <v/>
      </c>
      <c r="T22">
        <f t="shared" si="5"/>
        <v>729</v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238</v>
      </c>
      <c r="X22" cm="1">
        <f t="array" ref="X22">_xlfn.IFS(AND(Q22=1,COUNT($E$7:G22)&gt;hcpng),F22+D22,$A$7=1," ")</f>
        <v>254</v>
      </c>
      <c r="Y22" cm="1">
        <f t="array" ref="Y22">_xlfn.IFS(AND(Q22=1,COUNT($E$7:G22)&gt;hcpng),G22+D22,$A$7=1," ")</f>
        <v>237</v>
      </c>
      <c r="Z22">
        <f t="shared" si="6"/>
        <v>16</v>
      </c>
      <c r="AA22" cm="1">
        <f t="array" ref="AA22">_xlfn.IFS(COUNTIFS(H22,"#",H21,"#"),A21,COUNTIFS(H22,2,H21,"#"),A21,$A$7=1,"")</f>
        <v>15</v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114</v>
      </c>
      <c r="D23" s="15" cm="1">
        <f t="array" ref="D23">_xlfn.IFS(Q23&lt;&gt;1,"",Q23=1,TRUNC((HCPB-C23)*HCPPC))</f>
        <v>104</v>
      </c>
      <c r="E23" s="13">
        <v>113</v>
      </c>
      <c r="F23" s="13">
        <v>128</v>
      </c>
      <c r="G23" s="13">
        <v>138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>2</v>
      </c>
      <c r="I23">
        <f t="shared" si="1"/>
        <v>379</v>
      </c>
      <c r="J23">
        <f t="shared" si="2"/>
        <v>126</v>
      </c>
      <c r="K23" cm="1">
        <f t="array" ref="K23">_xlfn.IFS(Q23&lt;&gt;1,"",Q23=1,I23+(3*D23))</f>
        <v>691</v>
      </c>
      <c r="L23" cm="1">
        <f t="array" ref="L23">_xlfn.IFS(Q23&lt;&gt;1,"",COUNT($E$7:G23)&lt;=hcpng,"",COUNT($E$7:G23)&gt;=hcpng,K23)</f>
        <v>691</v>
      </c>
      <c r="M23" cm="1">
        <f t="array" ref="M23">_xlfn.IFS(Q23=1,SUM($E$7:G23),Q23&lt;&gt;1,"")</f>
        <v>5526</v>
      </c>
      <c r="N23" cm="1">
        <f t="array" ref="N23">_xlfn.IFS(Q23=1,COUNT($E$7:G23),Q23&lt;&gt;1,"")</f>
        <v>48</v>
      </c>
      <c r="O23">
        <f>IF(Q23=1,ROUND(AVERAGE($E$7:G23),2),"")</f>
        <v>115.13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217</v>
      </c>
      <c r="X23" cm="1">
        <f t="array" ref="X23">_xlfn.IFS(AND(Q23=1,COUNT($E$7:G23)&gt;hcpng),F23+D23,$A$7=1," ")</f>
        <v>232</v>
      </c>
      <c r="Y23" cm="1">
        <f t="array" ref="Y23">_xlfn.IFS(AND(Q23=1,COUNT($E$7:G23)&gt;hcpng),G23+D23,$A$7=1," ")</f>
        <v>242</v>
      </c>
      <c r="Z23">
        <f t="shared" si="6"/>
        <v>17</v>
      </c>
      <c r="AA23" cm="1">
        <f t="array" ref="AA23">_xlfn.IFS(COUNTIFS(H23,"#",H22,"#"),A22,COUNTIFS(H23,2,H22,"#"),A22,$A$7=1,"")</f>
        <v>16</v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115</v>
      </c>
      <c r="D24" s="15" cm="1">
        <f t="array" ref="D24">_xlfn.IFS(Q24&lt;&gt;1,"",Q24=1,TRUNC((HCPB-C24)*HCPPC))</f>
        <v>103</v>
      </c>
      <c r="E24" s="13">
        <v>115</v>
      </c>
      <c r="F24" s="13">
        <v>133</v>
      </c>
      <c r="G24" s="13">
        <v>129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377</v>
      </c>
      <c r="J24">
        <f t="shared" si="2"/>
        <v>125</v>
      </c>
      <c r="K24" cm="1">
        <f t="array" ref="K24">_xlfn.IFS(Q24&lt;&gt;1,"",Q24=1,I24+(3*D24))</f>
        <v>686</v>
      </c>
      <c r="L24" cm="1">
        <f t="array" ref="L24">_xlfn.IFS(Q24&lt;&gt;1,"",COUNT($E$7:G24)&lt;=hcpng,"",COUNT($E$7:G24)&gt;=hcpng,K24)</f>
        <v>686</v>
      </c>
      <c r="M24" cm="1">
        <f t="array" ref="M24">_xlfn.IFS(Q24=1,SUM($E$7:G24),Q24&lt;&gt;1,"")</f>
        <v>5903</v>
      </c>
      <c r="N24" cm="1">
        <f t="array" ref="N24">_xlfn.IFS(Q24=1,COUNT($E$7:G24),Q24&lt;&gt;1,"")</f>
        <v>51</v>
      </c>
      <c r="O24">
        <f>IF(Q24=1,ROUND(AVERAGE($E$7:G24),2),"")</f>
        <v>115.75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218</v>
      </c>
      <c r="X24" cm="1">
        <f t="array" ref="X24">_xlfn.IFS(AND(Q24=1,COUNT($E$7:G24)&gt;hcpng),F24+D24,$A$7=1," ")</f>
        <v>236</v>
      </c>
      <c r="Y24" cm="1">
        <f t="array" ref="Y24">_xlfn.IFS(AND(Q24=1,COUNT($E$7:G24)&gt;hcpng),G24+D24,$A$7=1," ")</f>
        <v>232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115</v>
      </c>
      <c r="D25" s="15" cm="1">
        <f t="array" ref="D25">_xlfn.IFS(Q25&lt;&gt;1,"",Q25=1,TRUNC((HCPB-C25)*HCPPC))</f>
        <v>103</v>
      </c>
      <c r="E25" s="13">
        <v>116</v>
      </c>
      <c r="F25" s="13">
        <v>128</v>
      </c>
      <c r="G25" s="13">
        <v>120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1"/>
        <v>364</v>
      </c>
      <c r="J25">
        <f t="shared" si="2"/>
        <v>121</v>
      </c>
      <c r="K25" cm="1">
        <f t="array" ref="K25">_xlfn.IFS(Q25&lt;&gt;1,"",Q25=1,I25+(3*D25))</f>
        <v>673</v>
      </c>
      <c r="L25" cm="1">
        <f t="array" ref="L25">_xlfn.IFS(Q25&lt;&gt;1,"",COUNT($E$7:G25)&lt;=hcpng,"",COUNT($E$7:G25)&gt;=hcpng,K25)</f>
        <v>673</v>
      </c>
      <c r="M25" cm="1">
        <f t="array" ref="M25">_xlfn.IFS(Q25=1,SUM($E$7:G25),Q25&lt;&gt;1,"")</f>
        <v>6267</v>
      </c>
      <c r="N25" cm="1">
        <f t="array" ref="N25">_xlfn.IFS(Q25=1,COUNT($E$7:G25),Q25&lt;&gt;1,"")</f>
        <v>54</v>
      </c>
      <c r="O25">
        <f>IF(Q25=1,ROUND(AVERAGE($E$7:G25),2),"")</f>
        <v>116.06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219</v>
      </c>
      <c r="X25" cm="1">
        <f t="array" ref="X25">_xlfn.IFS(AND(Q25=1,COUNT($E$7:G25)&gt;hcpng),F25+D25,$A$7=1," ")</f>
        <v>231</v>
      </c>
      <c r="Y25" cm="1">
        <f t="array" ref="Y25">_xlfn.IFS(AND(Q25=1,COUNT($E$7:G25)&gt;hcpng),G25+D25,$A$7=1," ")</f>
        <v>223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116</v>
      </c>
      <c r="D26" s="15" cm="1">
        <f t="array" ref="D26">_xlfn.IFS(Q26&lt;&gt;1,"",Q26=1,TRUNC((HCPB-C26)*HCPPC))</f>
        <v>102</v>
      </c>
      <c r="E26" s="13">
        <v>107</v>
      </c>
      <c r="F26" s="13">
        <v>140</v>
      </c>
      <c r="G26" s="13">
        <v>124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371</v>
      </c>
      <c r="J26">
        <f t="shared" si="2"/>
        <v>123</v>
      </c>
      <c r="K26" cm="1">
        <f t="array" ref="K26">_xlfn.IFS(Q26&lt;&gt;1,"",Q26=1,I26+(3*D26))</f>
        <v>677</v>
      </c>
      <c r="L26" cm="1">
        <f t="array" ref="L26">_xlfn.IFS(Q26&lt;&gt;1,"",COUNT($E$7:G26)&lt;=hcpng,"",COUNT($E$7:G26)&gt;=hcpng,K26)</f>
        <v>677</v>
      </c>
      <c r="M26" cm="1">
        <f t="array" ref="M26">_xlfn.IFS(Q26=1,SUM($E$7:G26),Q26&lt;&gt;1,"")</f>
        <v>6638</v>
      </c>
      <c r="N26" cm="1">
        <f t="array" ref="N26">_xlfn.IFS(Q26=1,COUNT($E$7:G26),Q26&lt;&gt;1,"")</f>
        <v>57</v>
      </c>
      <c r="O26">
        <f>IF(Q26=1,ROUND(AVERAGE($E$7:G26),2),"")</f>
        <v>116.46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209</v>
      </c>
      <c r="X26" cm="1">
        <f t="array" ref="X26">_xlfn.IFS(AND(Q26=1,COUNT($E$7:G26)&gt;hcpng),F26+D26,$A$7=1," ")</f>
        <v>242</v>
      </c>
      <c r="Y26" cm="1">
        <f t="array" ref="Y26">_xlfn.IFS(AND(Q26=1,COUNT($E$7:G26)&gt;hcpng),G26+D26,$A$7=1," ")</f>
        <v>226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116</v>
      </c>
      <c r="D27" s="15" cm="1">
        <f t="array" ref="D27">_xlfn.IFS(Q27&lt;&gt;1,"",Q27=1,TRUNC((HCPB-C27)*HCPPC))</f>
        <v>102</v>
      </c>
      <c r="E27" s="13">
        <v>113</v>
      </c>
      <c r="F27" s="13">
        <v>109</v>
      </c>
      <c r="G27" s="13">
        <v>122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344</v>
      </c>
      <c r="J27">
        <f t="shared" si="2"/>
        <v>114</v>
      </c>
      <c r="K27" cm="1">
        <f t="array" ref="K27">_xlfn.IFS(Q27&lt;&gt;1,"",Q27=1,I27+(3*D27))</f>
        <v>650</v>
      </c>
      <c r="L27" cm="1">
        <f t="array" ref="L27">_xlfn.IFS(Q27&lt;&gt;1,"",COUNT($E$7:G27)&lt;=hcpng,"",COUNT($E$7:G27)&gt;=hcpng,K27)</f>
        <v>650</v>
      </c>
      <c r="M27" cm="1">
        <f t="array" ref="M27">_xlfn.IFS(Q27=1,SUM($E$7:G27),Q27&lt;&gt;1,"")</f>
        <v>6982</v>
      </c>
      <c r="N27" cm="1">
        <f t="array" ref="N27">_xlfn.IFS(Q27=1,COUNT($E$7:G27),Q27&lt;&gt;1,"")</f>
        <v>60</v>
      </c>
      <c r="O27">
        <f>IF(Q27=1,ROUND(AVERAGE($E$7:G27),2),"")</f>
        <v>116.37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215</v>
      </c>
      <c r="X27" cm="1">
        <f t="array" ref="X27">_xlfn.IFS(AND(Q27=1,COUNT($E$7:G27)&gt;hcpng),F27+D27,$A$7=1," ")</f>
        <v>211</v>
      </c>
      <c r="Y27" cm="1">
        <f t="array" ref="Y27">_xlfn.IFS(AND(Q27=1,COUNT($E$7:G27)&gt;hcpng),G27+D27,$A$7=1," ")</f>
        <v>224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116</v>
      </c>
      <c r="D28" s="15" cm="1">
        <f t="array" ref="D28">_xlfn.IFS(Q28&lt;&gt;1,"",Q28=1,TRUNC((HCPB-C28)*HCPPC))</f>
        <v>102</v>
      </c>
      <c r="E28" s="13">
        <v>122</v>
      </c>
      <c r="F28" s="13">
        <v>148</v>
      </c>
      <c r="G28" s="13">
        <v>125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1"/>
        <v>395</v>
      </c>
      <c r="J28">
        <f t="shared" si="2"/>
        <v>131</v>
      </c>
      <c r="K28" cm="1">
        <f t="array" ref="K28">_xlfn.IFS(Q28&lt;&gt;1,"",Q28=1,I28+(3*D28))</f>
        <v>701</v>
      </c>
      <c r="L28" cm="1">
        <f t="array" ref="L28">_xlfn.IFS(Q28&lt;&gt;1,"",COUNT($E$7:G28)&lt;=hcpng,"",COUNT($E$7:G28)&gt;=hcpng,K28)</f>
        <v>701</v>
      </c>
      <c r="M28" cm="1">
        <f t="array" ref="M28">_xlfn.IFS(Q28=1,SUM($E$7:G28),Q28&lt;&gt;1,"")</f>
        <v>7377</v>
      </c>
      <c r="N28" cm="1">
        <f t="array" ref="N28">_xlfn.IFS(Q28=1,COUNT($E$7:G28),Q28&lt;&gt;1,"")</f>
        <v>63</v>
      </c>
      <c r="O28">
        <f>IF(Q28=1,ROUND(AVERAGE($E$7:G28),2),"")</f>
        <v>117.1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224</v>
      </c>
      <c r="X28" cm="1">
        <f t="array" ref="X28">_xlfn.IFS(AND(Q28=1,COUNT($E$7:G28)&gt;hcpng),F28+D28,$A$7=1," ")</f>
        <v>250</v>
      </c>
      <c r="Y28" cm="1">
        <f t="array" ref="Y28">_xlfn.IFS(AND(Q28=1,COUNT($E$7:G28)&gt;hcpng),G28+D28,$A$7=1," ")</f>
        <v>227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117</v>
      </c>
      <c r="D29" s="15" cm="1">
        <f t="array" ref="D29">_xlfn.IFS(Q29&lt;&gt;1,"",Q29=1,TRUNC((HCPB-C29)*HCPPC))</f>
        <v>101</v>
      </c>
      <c r="E29" s="13">
        <v>104</v>
      </c>
      <c r="F29" s="13">
        <v>121</v>
      </c>
      <c r="G29" s="13">
        <v>112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337</v>
      </c>
      <c r="J29">
        <f t="shared" si="2"/>
        <v>112</v>
      </c>
      <c r="K29" cm="1">
        <f t="array" ref="K29">_xlfn.IFS(Q29&lt;&gt;1,"",Q29=1,I29+(3*D29))</f>
        <v>640</v>
      </c>
      <c r="L29" cm="1">
        <f t="array" ref="L29">_xlfn.IFS(Q29&lt;&gt;1,"",COUNT($E$7:G29)&lt;=hcpng,"",COUNT($E$7:G29)&gt;=hcpng,K29)</f>
        <v>640</v>
      </c>
      <c r="M29" cm="1">
        <f t="array" ref="M29">_xlfn.IFS(Q29=1,SUM($E$7:G29),Q29&lt;&gt;1,"")</f>
        <v>7714</v>
      </c>
      <c r="N29" cm="1">
        <f t="array" ref="N29">_xlfn.IFS(Q29=1,COUNT($E$7:G29),Q29&lt;&gt;1,"")</f>
        <v>66</v>
      </c>
      <c r="O29">
        <f>IF(Q29=1,ROUND(AVERAGE($E$7:G29),2),"")</f>
        <v>116.88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205</v>
      </c>
      <c r="X29" cm="1">
        <f t="array" ref="X29">_xlfn.IFS(AND(Q29=1,COUNT($E$7:G29)&gt;hcpng),F29+D29,$A$7=1," ")</f>
        <v>222</v>
      </c>
      <c r="Y29" cm="1">
        <f t="array" ref="Y29">_xlfn.IFS(AND(Q29=1,COUNT($E$7:G29)&gt;hcpng),G29+D29,$A$7=1," ")</f>
        <v>213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116</v>
      </c>
      <c r="D30" s="15" cm="1">
        <f t="array" ref="D30">_xlfn.IFS(Q30&lt;&gt;1,"",Q30=1,TRUNC((HCPB-C30)*HCPPC))</f>
        <v>102</v>
      </c>
      <c r="E30" s="13">
        <v>110</v>
      </c>
      <c r="F30" s="13">
        <v>100</v>
      </c>
      <c r="G30" s="13">
        <v>138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348</v>
      </c>
      <c r="J30">
        <f t="shared" si="2"/>
        <v>116</v>
      </c>
      <c r="K30" cm="1">
        <f t="array" ref="K30">_xlfn.IFS(Q30&lt;&gt;1,"",Q30=1,I30+(3*D30))</f>
        <v>654</v>
      </c>
      <c r="L30" cm="1">
        <f t="array" ref="L30">_xlfn.IFS(Q30&lt;&gt;1,"",COUNT($E$7:G30)&lt;=hcpng,"",COUNT($E$7:G30)&gt;=hcpng,K30)</f>
        <v>654</v>
      </c>
      <c r="M30" cm="1">
        <f t="array" ref="M30">_xlfn.IFS(Q30=1,SUM($E$7:G30),Q30&lt;&gt;1,"")</f>
        <v>8062</v>
      </c>
      <c r="N30" cm="1">
        <f t="array" ref="N30">_xlfn.IFS(Q30=1,COUNT($E$7:G30),Q30&lt;&gt;1,"")</f>
        <v>69</v>
      </c>
      <c r="O30">
        <f>IF(Q30=1,ROUND(AVERAGE($E$7:G30),2),"")</f>
        <v>116.84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212</v>
      </c>
      <c r="X30" cm="1">
        <f t="array" ref="X30">_xlfn.IFS(AND(Q30=1,COUNT($E$7:G30)&gt;hcpng),F30+D30,$A$7=1," ")</f>
        <v>202</v>
      </c>
      <c r="Y30" cm="1">
        <f t="array" ref="Y30">_xlfn.IFS(AND(Q30=1,COUNT($E$7:G30)&gt;hcpng),G30+D30,$A$7=1," ")</f>
        <v>240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116</v>
      </c>
      <c r="D31" s="15" cm="1">
        <f t="array" ref="D31">_xlfn.IFS(Q31&lt;&gt;1,"",Q31=1,TRUNC((HCPB-C31)*HCPPC))</f>
        <v>102</v>
      </c>
      <c r="E31" s="13">
        <v>100</v>
      </c>
      <c r="F31" s="13">
        <v>94</v>
      </c>
      <c r="G31" s="13">
        <v>118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312</v>
      </c>
      <c r="J31">
        <f t="shared" si="2"/>
        <v>104</v>
      </c>
      <c r="K31" cm="1">
        <f t="array" ref="K31">_xlfn.IFS(Q31&lt;&gt;1,"",Q31=1,I31+(3*D31))</f>
        <v>618</v>
      </c>
      <c r="L31" cm="1">
        <f t="array" ref="L31">_xlfn.IFS(Q31&lt;&gt;1,"",COUNT($E$7:G31)&lt;=hcpng,"",COUNT($E$7:G31)&gt;=hcpng,K31)</f>
        <v>618</v>
      </c>
      <c r="M31" cm="1">
        <f t="array" ref="M31">_xlfn.IFS(Q31=1,SUM($E$7:G31),Q31&lt;&gt;1,"")</f>
        <v>8374</v>
      </c>
      <c r="N31" cm="1">
        <f t="array" ref="N31">_xlfn.IFS(Q31=1,COUNT($E$7:G31),Q31&lt;&gt;1,"")</f>
        <v>72</v>
      </c>
      <c r="O31">
        <f>IF(Q31=1,ROUND(AVERAGE($E$7:G31),2),"")</f>
        <v>116.31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202</v>
      </c>
      <c r="X31" cm="1">
        <f t="array" ref="X31">_xlfn.IFS(AND(Q31=1,COUNT($E$7:G31)&gt;hcpng),F31+D31,$A$7=1," ")</f>
        <v>196</v>
      </c>
      <c r="Y31" cm="1">
        <f t="array" ref="Y31">_xlfn.IFS(AND(Q31=1,COUNT($E$7:G31)&gt;hcpng),G31+D31,$A$7=1," ")</f>
        <v>220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116</v>
      </c>
      <c r="D32" s="15" cm="1">
        <f t="array" ref="D32">_xlfn.IFS(Q32&lt;&gt;1,"",Q32=1,TRUNC((HCPB-C32)*HCPPC))</f>
        <v>102</v>
      </c>
      <c r="E32" s="13">
        <v>112</v>
      </c>
      <c r="F32" s="13">
        <v>113</v>
      </c>
      <c r="G32" s="13">
        <v>162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387</v>
      </c>
      <c r="J32">
        <f t="shared" si="2"/>
        <v>129</v>
      </c>
      <c r="K32" cm="1">
        <f t="array" ref="K32">_xlfn.IFS(Q32&lt;&gt;1,"",Q32=1,I32+(3*D32))</f>
        <v>693</v>
      </c>
      <c r="L32" cm="1">
        <f t="array" ref="L32">_xlfn.IFS(Q32&lt;&gt;1,"",COUNT($E$7:G32)&lt;=hcpng,"",COUNT($E$7:G32)&gt;=hcpng,K32)</f>
        <v>693</v>
      </c>
      <c r="M32" cm="1">
        <f t="array" ref="M32">_xlfn.IFS(Q32=1,SUM($E$7:G32),Q32&lt;&gt;1,"")</f>
        <v>8761</v>
      </c>
      <c r="N32" cm="1">
        <f t="array" ref="N32">_xlfn.IFS(Q32=1,COUNT($E$7:G32),Q32&lt;&gt;1,"")</f>
        <v>75</v>
      </c>
      <c r="O32">
        <f>IF(Q32=1,ROUND(AVERAGE($E$7:G32),2),"")</f>
        <v>116.81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cm="1">
        <f t="array" ref="S32">_xlfn.IFS(E32=$X$5,E32,F32=$X$5,F32,G32=$X$5,G32,$A$7=1,"")</f>
        <v>162</v>
      </c>
      <c r="T32" t="str">
        <f t="shared" si="5"/>
        <v/>
      </c>
      <c r="U32" cm="1">
        <f t="array" ref="U32">_xlfn.IFS(W32=$X$6,W32,X32=$X$6,X32,Y32=$X$6,Y32,$A$7=1,"")</f>
        <v>264</v>
      </c>
      <c r="W32" cm="1">
        <f t="array" ref="W32">_xlfn.IFS(AND(Q32=1,COUNT($E$7:G32)&gt;hcpng),E32+D32,$A$7=1," ")</f>
        <v>214</v>
      </c>
      <c r="X32" cm="1">
        <f t="array" ref="X32">_xlfn.IFS(AND(Q32=1,COUNT($E$7:G32)&gt;hcpng),F32+D32,$A$7=1," ")</f>
        <v>215</v>
      </c>
      <c r="Y32" cm="1">
        <f t="array" ref="Y32">_xlfn.IFS(AND(Q32=1,COUNT($E$7:G32)&gt;hcpng),G32+D32,$A$7=1," ")</f>
        <v>264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116</v>
      </c>
      <c r="D33" s="15" cm="1">
        <f t="array" ref="D33">_xlfn.IFS(Q33&lt;&gt;1,"",Q33=1,TRUNC((HCPB-C33)*HCPPC))</f>
        <v>102</v>
      </c>
      <c r="E33" s="13">
        <v>91</v>
      </c>
      <c r="F33" s="13">
        <v>126</v>
      </c>
      <c r="G33" s="13">
        <v>126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343</v>
      </c>
      <c r="J33">
        <f t="shared" si="2"/>
        <v>114</v>
      </c>
      <c r="K33" cm="1">
        <f t="array" ref="K33">_xlfn.IFS(Q33&lt;&gt;1,"",Q33=1,I33+(3*D33))</f>
        <v>649</v>
      </c>
      <c r="L33" cm="1">
        <f t="array" ref="L33">_xlfn.IFS(Q33&lt;&gt;1,"",COUNT($E$7:G33)&lt;=hcpng,"",COUNT($E$7:G33)&gt;=hcpng,K33)</f>
        <v>649</v>
      </c>
      <c r="M33" cm="1">
        <f t="array" ref="M33">_xlfn.IFS(Q33=1,SUM($E$7:G33),Q33&lt;&gt;1,"")</f>
        <v>9104</v>
      </c>
      <c r="N33" cm="1">
        <f t="array" ref="N33">_xlfn.IFS(Q33=1,COUNT($E$7:G33),Q33&lt;&gt;1,"")</f>
        <v>78</v>
      </c>
      <c r="O33">
        <f>IF(Q33=1,ROUND(AVERAGE($E$7:G33),2),"")</f>
        <v>116.72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193</v>
      </c>
      <c r="X33" cm="1">
        <f t="array" ref="X33">_xlfn.IFS(AND(Q33=1,COUNT($E$7:G33)&gt;hcpng),F33+D33,$A$7=1," ")</f>
        <v>228</v>
      </c>
      <c r="Y33" cm="1">
        <f t="array" ref="Y33">_xlfn.IFS(AND(Q33=1,COUNT($E$7:G33)&gt;hcpng),G33+D33,$A$7=1," ")</f>
        <v>228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116</v>
      </c>
      <c r="D34" s="15" cm="1">
        <f t="array" ref="D34">_xlfn.IFS(Q34&lt;&gt;1,"",Q34=1,TRUNC((HCPB-C34)*HCPPC))</f>
        <v>102</v>
      </c>
      <c r="E34" s="13">
        <v>103</v>
      </c>
      <c r="F34" s="13">
        <v>117</v>
      </c>
      <c r="G34" s="13">
        <v>141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361</v>
      </c>
      <c r="J34">
        <f t="shared" si="2"/>
        <v>120</v>
      </c>
      <c r="K34" cm="1">
        <f t="array" ref="K34">_xlfn.IFS(Q34&lt;&gt;1,"",Q34=1,I34+(3*D34))</f>
        <v>667</v>
      </c>
      <c r="L34" cm="1">
        <f t="array" ref="L34">_xlfn.IFS(Q34&lt;&gt;1,"",COUNT($E$7:G34)&lt;=hcpng,"",COUNT($E$7:G34)&gt;=hcpng,K34)</f>
        <v>667</v>
      </c>
      <c r="M34" cm="1">
        <f t="array" ref="M34">_xlfn.IFS(Q34=1,SUM($E$7:G34),Q34&lt;&gt;1,"")</f>
        <v>9465</v>
      </c>
      <c r="N34" cm="1">
        <f t="array" ref="N34">_xlfn.IFS(Q34=1,COUNT($E$7:G34),Q34&lt;&gt;1,"")</f>
        <v>81</v>
      </c>
      <c r="O34">
        <f>IF(Q34=1,ROUND(AVERAGE($E$7:G34),2),"")</f>
        <v>116.85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205</v>
      </c>
      <c r="X34" cm="1">
        <f t="array" ref="X34">_xlfn.IFS(AND(Q34=1,COUNT($E$7:G34)&gt;hcpng),F34+D34,$A$7=1," ")</f>
        <v>219</v>
      </c>
      <c r="Y34" cm="1">
        <f t="array" ref="Y34">_xlfn.IFS(AND(Q34=1,COUNT($E$7:G34)&gt;hcpng),G34+D34,$A$7=1," ")</f>
        <v>243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116</v>
      </c>
      <c r="D35" s="15" cm="1">
        <f t="array" ref="D35">_xlfn.IFS(Q35&lt;&gt;1,"",Q35=1,TRUNC((HCPB-C35)*HCPPC))</f>
        <v>102</v>
      </c>
      <c r="E35" s="13">
        <v>122</v>
      </c>
      <c r="F35" s="13">
        <v>109</v>
      </c>
      <c r="G35" s="13">
        <v>111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342</v>
      </c>
      <c r="J35">
        <f t="shared" si="2"/>
        <v>114</v>
      </c>
      <c r="K35" cm="1">
        <f t="array" ref="K35">_xlfn.IFS(Q35&lt;&gt;1,"",Q35=1,I35+(3*D35))</f>
        <v>648</v>
      </c>
      <c r="L35" cm="1">
        <f t="array" ref="L35">_xlfn.IFS(Q35&lt;&gt;1,"",COUNT($E$7:G35)&lt;=hcpng,"",COUNT($E$7:G35)&gt;=hcpng,K35)</f>
        <v>648</v>
      </c>
      <c r="M35" cm="1">
        <f t="array" ref="M35">_xlfn.IFS(Q35=1,SUM($E$7:G35),Q35&lt;&gt;1,"")</f>
        <v>9807</v>
      </c>
      <c r="N35" cm="1">
        <f t="array" ref="N35">_xlfn.IFS(Q35=1,COUNT($E$7:G35),Q35&lt;&gt;1,"")</f>
        <v>84</v>
      </c>
      <c r="O35">
        <f>IF(Q35=1,ROUND(AVERAGE($E$7:G35),2),"")</f>
        <v>116.75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224</v>
      </c>
      <c r="X35" cm="1">
        <f t="array" ref="X35">_xlfn.IFS(AND(Q35=1,COUNT($E$7:G35)&gt;hcpng),F35+D35,$A$7=1," ")</f>
        <v>211</v>
      </c>
      <c r="Y35" cm="1">
        <f t="array" ref="Y35">_xlfn.IFS(AND(Q35=1,COUNT($E$7:G35)&gt;hcpng),G35+D35,$A$7=1," ")</f>
        <v>213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116</v>
      </c>
      <c r="D36" s="15" cm="1">
        <f t="array" ref="D36">_xlfn.IFS(Q36&lt;&gt;1,"",Q36=1,TRUNC((HCPB-C36)*HCPPC))</f>
        <v>102</v>
      </c>
      <c r="E36" s="13">
        <v>116</v>
      </c>
      <c r="F36" s="13">
        <v>112</v>
      </c>
      <c r="G36" s="13">
        <v>131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359</v>
      </c>
      <c r="J36">
        <f t="shared" si="2"/>
        <v>119</v>
      </c>
      <c r="K36" cm="1">
        <f t="array" ref="K36">_xlfn.IFS(Q36&lt;&gt;1,"",Q36=1,I36+(3*D36))</f>
        <v>665</v>
      </c>
      <c r="L36" cm="1">
        <f t="array" ref="L36">_xlfn.IFS(Q36&lt;&gt;1,"",COUNT($E$7:G36)&lt;=hcpng,"",COUNT($E$7:G36)&gt;=hcpng,K36)</f>
        <v>665</v>
      </c>
      <c r="M36" cm="1">
        <f t="array" ref="M36">_xlfn.IFS(Q36=1,SUM($E$7:G36),Q36&lt;&gt;1,"")</f>
        <v>10166</v>
      </c>
      <c r="N36" cm="1">
        <f t="array" ref="N36">_xlfn.IFS(Q36=1,COUNT($E$7:G36),Q36&lt;&gt;1,"")</f>
        <v>87</v>
      </c>
      <c r="O36">
        <f>IF(Q36=1,ROUND(AVERAGE($E$7:G36),2),"")</f>
        <v>116.85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218</v>
      </c>
      <c r="X36" cm="1">
        <f t="array" ref="X36">_xlfn.IFS(AND(Q36=1,COUNT($E$7:G36)&gt;hcpng),F36+D36,$A$7=1," ")</f>
        <v>214</v>
      </c>
      <c r="Y36" cm="1">
        <f t="array" ref="Y36">_xlfn.IFS(AND(Q36=1,COUNT($E$7:G36)&gt;hcpng),G36+D36,$A$7=1," ")</f>
        <v>233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110.69</v>
      </c>
      <c r="F37" s="69">
        <f>IF(COUNT(F7:F36)&gt;=1,ROUND(SUM(F7:F36)/COUNT(F7:F36),2),"")</f>
        <v>116.83</v>
      </c>
      <c r="G37" s="69">
        <f>IF(COUNT(G7:G36)&gt;=1,ROUND(SUM(G7:G36)/COUNT(G7:G36),2),"")</f>
        <v>123.03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>X</v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>X</v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>X</v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23" priority="2">
      <formula>MOD(ROW(),2)=0</formula>
    </cfRule>
  </conditionalFormatting>
  <conditionalFormatting sqref="E7:G36">
    <cfRule type="expression" dxfId="22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A9B82-5BF4-476B-9CD6-9983043EDFDC}">
  <sheetPr codeName="Sheet59"/>
  <dimension ref="A1:AB73"/>
  <sheetViews>
    <sheetView topLeftCell="A7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151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154</v>
      </c>
      <c r="C4" s="6"/>
      <c r="D4" s="6"/>
      <c r="E4" s="6"/>
      <c r="F4" s="6"/>
      <c r="G4" s="6"/>
      <c r="W4" s="3" t="s">
        <v>33</v>
      </c>
      <c r="X4">
        <f>MAX(I7:I36)</f>
        <v>544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210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282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154</v>
      </c>
      <c r="D7" s="15" cm="1">
        <f t="array" ref="D7">_xlfn.IFS(Q7&lt;&gt;1,"",Q7=1,TRUNC((HCPB-C7)*HCPPC))</f>
        <v>68</v>
      </c>
      <c r="E7" s="13">
        <v>133</v>
      </c>
      <c r="F7" s="13">
        <v>167</v>
      </c>
      <c r="G7" s="13">
        <v>153</v>
      </c>
      <c r="H7" s="16"/>
      <c r="I7">
        <f>IF(Q7=1,SUM(E7:G7),"")</f>
        <v>453</v>
      </c>
      <c r="J7">
        <f>IF(Q7=1,TRUNC(AVERAGE(E7:G7),0),"")</f>
        <v>151</v>
      </c>
      <c r="K7" cm="1">
        <f t="array" ref="K7">_xlfn.IFS(Q7&lt;&gt;1,"",Q7=1,I7+(3*D7))</f>
        <v>657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453</v>
      </c>
      <c r="N7" cm="1">
        <f t="array" ref="N7">_xlfn.IFS(Q7=1,COUNT($E$7:G7),Q7&lt;&gt;1,"")</f>
        <v>3</v>
      </c>
      <c r="O7">
        <f>IF(Q7=1,ROUND(AVERAGE($E$7:G7),2),"")</f>
        <v>151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154</v>
      </c>
      <c r="D8" s="15" cm="1">
        <f t="array" ref="D8">_xlfn.IFS(Q8&lt;&gt;1,"",Q8=1,TRUNC((HCPB-C8)*HCPPC))</f>
        <v>68</v>
      </c>
      <c r="E8" s="13">
        <v>148</v>
      </c>
      <c r="F8" s="13">
        <v>122</v>
      </c>
      <c r="G8" s="13">
        <v>134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404</v>
      </c>
      <c r="J8">
        <f t="shared" ref="J8:J36" si="2">IF(Q8=1,TRUNC(AVERAGE(E8:G8),0),"")</f>
        <v>134</v>
      </c>
      <c r="K8" cm="1">
        <f t="array" ref="K8">_xlfn.IFS(Q8&lt;&gt;1,"",Q8=1,I8+(3*D8))</f>
        <v>608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857</v>
      </c>
      <c r="N8" cm="1">
        <f t="array" ref="N8">_xlfn.IFS(Q8=1,COUNT($E$7:G8),Q8&lt;&gt;1,"")</f>
        <v>6</v>
      </c>
      <c r="O8">
        <f>IF(Q8=1,ROUND(AVERAGE($E$7:G8),2),"")</f>
        <v>142.83000000000001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5" t="str" cm="1">
        <f t="array" ref="D9">_xlfn.IFS(Q9&lt;&gt;1,"",Q9=1,TRUNC((HCPB-C9)*HCPPC))</f>
        <v/>
      </c>
      <c r="E9" s="13"/>
      <c r="F9" s="13"/>
      <c r="G9" s="13"/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1"/>
        <v/>
      </c>
      <c r="J9" t="str">
        <f t="shared" si="2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>IF(MAX(E9:G9)&lt;1,"",1)</f>
        <v/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0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154</v>
      </c>
      <c r="D11" s="15" cm="1">
        <f t="array" ref="D11">_xlfn.IFS(Q11&lt;&gt;1,"",Q11=1,TRUNC((HCPB-C11)*HCPPC))</f>
        <v>68</v>
      </c>
      <c r="E11" s="13">
        <v>131</v>
      </c>
      <c r="F11" s="13">
        <v>191</v>
      </c>
      <c r="G11" s="13">
        <v>152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474</v>
      </c>
      <c r="J11">
        <f t="shared" si="2"/>
        <v>158</v>
      </c>
      <c r="K11" cm="1">
        <f t="array" ref="K11">_xlfn.IFS(Q11&lt;&gt;1,"",Q11=1,I11+(3*D11))</f>
        <v>678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1331</v>
      </c>
      <c r="N11" cm="1">
        <f t="array" ref="N11">_xlfn.IFS(Q11=1,COUNT($E$7:G11),Q11&lt;&gt;1,"")</f>
        <v>9</v>
      </c>
      <c r="O11">
        <f>IF(Q11=1,ROUND(AVERAGE($E$7:G11),2),"")</f>
        <v>147.88999999999999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147</v>
      </c>
      <c r="D12" s="15" cm="1">
        <f t="array" ref="D12">_xlfn.IFS(Q12&lt;&gt;1,"",Q12=1,TRUNC((HCPB-C12)*HCPPC))</f>
        <v>74</v>
      </c>
      <c r="E12" s="13">
        <v>167</v>
      </c>
      <c r="F12" s="13">
        <v>156</v>
      </c>
      <c r="G12" s="13">
        <v>175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498</v>
      </c>
      <c r="J12">
        <f t="shared" si="2"/>
        <v>166</v>
      </c>
      <c r="K12" cm="1">
        <f t="array" ref="K12">_xlfn.IFS(Q12&lt;&gt;1,"",Q12=1,I12+(3*D12))</f>
        <v>720</v>
      </c>
      <c r="L12" cm="1">
        <f t="array" ref="L12">_xlfn.IFS(Q12&lt;&gt;1,"",COUNT($E$7:G12)&lt;=hcpng,"",COUNT($E$7:G12)&gt;=hcpng,K12)</f>
        <v>720</v>
      </c>
      <c r="M12" cm="1">
        <f t="array" ref="M12">_xlfn.IFS(Q12=1,SUM($E$7:G12),Q12&lt;&gt;1,"")</f>
        <v>1829</v>
      </c>
      <c r="N12" cm="1">
        <f t="array" ref="N12">_xlfn.IFS(Q12=1,COUNT($E$7:G12),Q12&lt;&gt;1,"")</f>
        <v>12</v>
      </c>
      <c r="O12">
        <f>IF(Q12=1,ROUND(AVERAGE($E$7:G12),2),"")</f>
        <v>152.41999999999999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241</v>
      </c>
      <c r="X12" cm="1">
        <f t="array" ref="X12">_xlfn.IFS(AND(Q12=1,COUNT($E$7:G12)&gt;hcpng),F12+D12,$A$7=1," ")</f>
        <v>230</v>
      </c>
      <c r="Y12" cm="1">
        <f t="array" ref="Y12">_xlfn.IFS(AND(Q12=1,COUNT($E$7:G12)&gt;hcpng),G12+D12,$A$7=1," ")</f>
        <v>249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152</v>
      </c>
      <c r="D13" s="15" cm="1">
        <f t="array" ref="D13">_xlfn.IFS(Q13&lt;&gt;1,"",Q13=1,TRUNC((HCPB-C13)*HCPPC))</f>
        <v>70</v>
      </c>
      <c r="E13" s="13">
        <v>136</v>
      </c>
      <c r="F13" s="13">
        <v>115</v>
      </c>
      <c r="G13" s="13">
        <v>130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381</v>
      </c>
      <c r="J13">
        <f t="shared" si="2"/>
        <v>127</v>
      </c>
      <c r="K13" cm="1">
        <f t="array" ref="K13">_xlfn.IFS(Q13&lt;&gt;1,"",Q13=1,I13+(3*D13))</f>
        <v>591</v>
      </c>
      <c r="L13" cm="1">
        <f t="array" ref="L13">_xlfn.IFS(Q13&lt;&gt;1,"",COUNT($E$7:G13)&lt;=hcpng,"",COUNT($E$7:G13)&gt;=hcpng,K13)</f>
        <v>591</v>
      </c>
      <c r="M13" cm="1">
        <f t="array" ref="M13">_xlfn.IFS(Q13=1,SUM($E$7:G13),Q13&lt;&gt;1,"")</f>
        <v>2210</v>
      </c>
      <c r="N13" cm="1">
        <f t="array" ref="N13">_xlfn.IFS(Q13=1,COUNT($E$7:G13),Q13&lt;&gt;1,"")</f>
        <v>15</v>
      </c>
      <c r="O13">
        <f>IF(Q13=1,ROUND(AVERAGE($E$7:G13),2),"")</f>
        <v>147.33000000000001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206</v>
      </c>
      <c r="X13" cm="1">
        <f t="array" ref="X13">_xlfn.IFS(AND(Q13=1,COUNT($E$7:G13)&gt;hcpng),F13+D13,$A$7=1," ")</f>
        <v>185</v>
      </c>
      <c r="Y13" cm="1">
        <f t="array" ref="Y13">_xlfn.IFS(AND(Q13=1,COUNT($E$7:G13)&gt;hcpng),G13+D13,$A$7=1," ")</f>
        <v>200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147</v>
      </c>
      <c r="D15" s="15" cm="1">
        <f t="array" ref="D15">_xlfn.IFS(Q15&lt;&gt;1,"",Q15=1,TRUNC((HCPB-C15)*HCPPC))</f>
        <v>74</v>
      </c>
      <c r="E15" s="13">
        <v>151</v>
      </c>
      <c r="F15" s="13">
        <v>128</v>
      </c>
      <c r="G15" s="13">
        <v>137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416</v>
      </c>
      <c r="J15">
        <f t="shared" si="2"/>
        <v>138</v>
      </c>
      <c r="K15" cm="1">
        <f t="array" ref="K15">_xlfn.IFS(Q15&lt;&gt;1,"",Q15=1,I15+(3*D15))</f>
        <v>638</v>
      </c>
      <c r="L15" cm="1">
        <f t="array" ref="L15">_xlfn.IFS(Q15&lt;&gt;1,"",COUNT($E$7:G15)&lt;=hcpng,"",COUNT($E$7:G15)&gt;=hcpng,K15)</f>
        <v>638</v>
      </c>
      <c r="M15" cm="1">
        <f t="array" ref="M15">_xlfn.IFS(Q15=1,SUM($E$7:G15),Q15&lt;&gt;1,"")</f>
        <v>2626</v>
      </c>
      <c r="N15" cm="1">
        <f t="array" ref="N15">_xlfn.IFS(Q15=1,COUNT($E$7:G15),Q15&lt;&gt;1,"")</f>
        <v>18</v>
      </c>
      <c r="O15">
        <f>IF(Q15=1,ROUND(AVERAGE($E$7:G15),2),"")</f>
        <v>145.88999999999999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225</v>
      </c>
      <c r="X15" cm="1">
        <f t="array" ref="X15">_xlfn.IFS(AND(Q15=1,COUNT($E$7:G15)&gt;hcpng),F15+D15,$A$7=1," ")</f>
        <v>202</v>
      </c>
      <c r="Y15" cm="1">
        <f t="array" ref="Y15">_xlfn.IFS(AND(Q15=1,COUNT($E$7:G15)&gt;hcpng),G15+D15,$A$7=1," ")</f>
        <v>211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145</v>
      </c>
      <c r="D16" s="15" cm="1">
        <f t="array" ref="D16">_xlfn.IFS(Q16&lt;&gt;1,"",Q16=1,TRUNC((HCPB-C16)*HCPPC))</f>
        <v>76</v>
      </c>
      <c r="E16" s="13">
        <v>169</v>
      </c>
      <c r="F16" s="13">
        <v>150</v>
      </c>
      <c r="G16" s="13">
        <v>187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>#</v>
      </c>
      <c r="I16">
        <f t="shared" si="1"/>
        <v>506</v>
      </c>
      <c r="J16">
        <f t="shared" si="2"/>
        <v>168</v>
      </c>
      <c r="K16" cm="1">
        <f t="array" ref="K16">_xlfn.IFS(Q16&lt;&gt;1,"",Q16=1,I16+(3*D16))</f>
        <v>734</v>
      </c>
      <c r="L16" cm="1">
        <f t="array" ref="L16">_xlfn.IFS(Q16&lt;&gt;1,"",COUNT($E$7:G16)&lt;=hcpng,"",COUNT($E$7:G16)&gt;=hcpng,K16)</f>
        <v>734</v>
      </c>
      <c r="M16" cm="1">
        <f t="array" ref="M16">_xlfn.IFS(Q16=1,SUM($E$7:G16),Q16&lt;&gt;1,"")</f>
        <v>3132</v>
      </c>
      <c r="N16" cm="1">
        <f t="array" ref="N16">_xlfn.IFS(Q16=1,COUNT($E$7:G16),Q16&lt;&gt;1,"")</f>
        <v>21</v>
      </c>
      <c r="O16">
        <f>IF(Q16=1,ROUND(AVERAGE($E$7:G16),2),"")</f>
        <v>149.13999999999999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245</v>
      </c>
      <c r="X16" cm="1">
        <f t="array" ref="X16">_xlfn.IFS(AND(Q16=1,COUNT($E$7:G16)&gt;hcpng),F16+D16,$A$7=1," ")</f>
        <v>226</v>
      </c>
      <c r="Y16" cm="1">
        <f t="array" ref="Y16">_xlfn.IFS(AND(Q16=1,COUNT($E$7:G16)&gt;hcpng),G16+D16,$A$7=1," ")</f>
        <v>263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149</v>
      </c>
      <c r="D17" s="15" cm="1">
        <f t="array" ref="D17">_xlfn.IFS(Q17&lt;&gt;1,"",Q17=1,TRUNC((HCPB-C17)*HCPPC))</f>
        <v>72</v>
      </c>
      <c r="E17" s="13">
        <v>189</v>
      </c>
      <c r="F17" s="13">
        <v>139</v>
      </c>
      <c r="G17" s="13">
        <v>116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444</v>
      </c>
      <c r="J17">
        <f t="shared" si="2"/>
        <v>148</v>
      </c>
      <c r="K17" cm="1">
        <f t="array" ref="K17">_xlfn.IFS(Q17&lt;&gt;1,"",Q17=1,I17+(3*D17))</f>
        <v>660</v>
      </c>
      <c r="L17" cm="1">
        <f t="array" ref="L17">_xlfn.IFS(Q17&lt;&gt;1,"",COUNT($E$7:G17)&lt;=hcpng,"",COUNT($E$7:G17)&gt;=hcpng,K17)</f>
        <v>660</v>
      </c>
      <c r="M17" cm="1">
        <f t="array" ref="M17">_xlfn.IFS(Q17=1,SUM($E$7:G17),Q17&lt;&gt;1,"")</f>
        <v>3576</v>
      </c>
      <c r="N17" cm="1">
        <f t="array" ref="N17">_xlfn.IFS(Q17=1,COUNT($E$7:G17),Q17&lt;&gt;1,"")</f>
        <v>24</v>
      </c>
      <c r="O17">
        <f>IF(Q17=1,ROUND(AVERAGE($E$7:G17),2),"")</f>
        <v>149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261</v>
      </c>
      <c r="X17" cm="1">
        <f t="array" ref="X17">_xlfn.IFS(AND(Q17=1,COUNT($E$7:G17)&gt;hcpng),F17+D17,$A$7=1," ")</f>
        <v>211</v>
      </c>
      <c r="Y17" cm="1">
        <f t="array" ref="Y17">_xlfn.IFS(AND(Q17=1,COUNT($E$7:G17)&gt;hcpng),G17+D17,$A$7=1," ")</f>
        <v>188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149</v>
      </c>
      <c r="D18" s="15" cm="1">
        <f t="array" ref="D18">_xlfn.IFS(Q18&lt;&gt;1,"",Q18=1,TRUNC((HCPB-C18)*HCPPC))</f>
        <v>72</v>
      </c>
      <c r="E18" s="13">
        <v>171</v>
      </c>
      <c r="F18" s="13">
        <v>210</v>
      </c>
      <c r="G18" s="13">
        <v>163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>#</v>
      </c>
      <c r="I18">
        <f t="shared" si="1"/>
        <v>544</v>
      </c>
      <c r="J18">
        <f t="shared" si="2"/>
        <v>181</v>
      </c>
      <c r="K18" cm="1">
        <f t="array" ref="K18">_xlfn.IFS(Q18&lt;&gt;1,"",Q18=1,I18+(3*D18))</f>
        <v>760</v>
      </c>
      <c r="L18" cm="1">
        <f t="array" ref="L18">_xlfn.IFS(Q18&lt;&gt;1,"",COUNT($E$7:G18)&lt;=hcpng,"",COUNT($E$7:G18)&gt;=hcpng,K18)</f>
        <v>760</v>
      </c>
      <c r="M18" cm="1">
        <f t="array" ref="M18">_xlfn.IFS(Q18=1,SUM($E$7:G18),Q18&lt;&gt;1,"")</f>
        <v>4120</v>
      </c>
      <c r="N18" cm="1">
        <f t="array" ref="N18">_xlfn.IFS(Q18=1,COUNT($E$7:G18),Q18&lt;&gt;1,"")</f>
        <v>27</v>
      </c>
      <c r="O18">
        <f>IF(Q18=1,ROUND(AVERAGE($E$7:G18),2),"")</f>
        <v>152.59</v>
      </c>
      <c r="P18" t="str" cm="1">
        <f t="array" ref="P18">_xlfn.IFS(Q18&lt;&gt;1,"",SUM($Q$7:Q18)=1,1,SUM($Q$7:Q18)&lt;&gt;1,"")</f>
        <v/>
      </c>
      <c r="Q18">
        <f t="shared" si="7"/>
        <v>1</v>
      </c>
      <c r="R18">
        <f t="shared" si="4"/>
        <v>544</v>
      </c>
      <c r="S18" cm="1">
        <f t="array" ref="S18">_xlfn.IFS(E18=$X$5,E18,F18=$X$5,F18,G18=$X$5,G18,$A$7=1,"")</f>
        <v>210</v>
      </c>
      <c r="T18">
        <f t="shared" si="5"/>
        <v>760</v>
      </c>
      <c r="U18" cm="1">
        <f t="array" ref="U18">_xlfn.IFS(W18=$X$6,W18,X18=$X$6,X18,Y18=$X$6,Y18,$A$7=1,"")</f>
        <v>282</v>
      </c>
      <c r="W18" cm="1">
        <f t="array" ref="W18">_xlfn.IFS(AND(Q18=1,COUNT($E$7:G18)&gt;hcpng),E18+D18,$A$7=1," ")</f>
        <v>243</v>
      </c>
      <c r="X18" cm="1">
        <f t="array" ref="X18">_xlfn.IFS(AND(Q18=1,COUNT($E$7:G18)&gt;hcpng),F18+D18,$A$7=1," ")</f>
        <v>282</v>
      </c>
      <c r="Y18" cm="1">
        <f t="array" ref="Y18">_xlfn.IFS(AND(Q18=1,COUNT($E$7:G18)&gt;hcpng),G18+D18,$A$7=1," ")</f>
        <v>235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152</v>
      </c>
      <c r="D19" s="15" cm="1">
        <f t="array" ref="D19">_xlfn.IFS(Q19&lt;&gt;1,"",Q19=1,TRUNC((HCPB-C19)*HCPPC))</f>
        <v>70</v>
      </c>
      <c r="E19" s="13">
        <v>121</v>
      </c>
      <c r="F19" s="13">
        <v>143</v>
      </c>
      <c r="G19" s="13">
        <v>125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389</v>
      </c>
      <c r="J19">
        <f t="shared" si="2"/>
        <v>129</v>
      </c>
      <c r="K19" cm="1">
        <f t="array" ref="K19">_xlfn.IFS(Q19&lt;&gt;1,"",Q19=1,I19+(3*D19))</f>
        <v>599</v>
      </c>
      <c r="L19" cm="1">
        <f t="array" ref="L19">_xlfn.IFS(Q19&lt;&gt;1,"",COUNT($E$7:G19)&lt;=hcpng,"",COUNT($E$7:G19)&gt;=hcpng,K19)</f>
        <v>599</v>
      </c>
      <c r="M19" cm="1">
        <f t="array" ref="M19">_xlfn.IFS(Q19=1,SUM($E$7:G19),Q19&lt;&gt;1,"")</f>
        <v>4509</v>
      </c>
      <c r="N19" cm="1">
        <f t="array" ref="N19">_xlfn.IFS(Q19=1,COUNT($E$7:G19),Q19&lt;&gt;1,"")</f>
        <v>30</v>
      </c>
      <c r="O19">
        <f>IF(Q19=1,ROUND(AVERAGE($E$7:G19),2),"")</f>
        <v>150.30000000000001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191</v>
      </c>
      <c r="X19" cm="1">
        <f t="array" ref="X19">_xlfn.IFS(AND(Q19=1,COUNT($E$7:G19)&gt;hcpng),F19+D19,$A$7=1," ")</f>
        <v>213</v>
      </c>
      <c r="Y19" cm="1">
        <f t="array" ref="Y19">_xlfn.IFS(AND(Q19=1,COUNT($E$7:G19)&gt;hcpng),G19+D19,$A$7=1," ")</f>
        <v>195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150</v>
      </c>
      <c r="D20" s="15" cm="1">
        <f t="array" ref="D20">_xlfn.IFS(Q20&lt;&gt;1,"",Q20=1,TRUNC((HCPB-C20)*HCPPC))</f>
        <v>72</v>
      </c>
      <c r="E20" s="13">
        <v>156</v>
      </c>
      <c r="F20" s="13">
        <v>122</v>
      </c>
      <c r="G20" s="13">
        <v>159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437</v>
      </c>
      <c r="J20">
        <f t="shared" si="2"/>
        <v>145</v>
      </c>
      <c r="K20" cm="1">
        <f t="array" ref="K20">_xlfn.IFS(Q20&lt;&gt;1,"",Q20=1,I20+(3*D20))</f>
        <v>653</v>
      </c>
      <c r="L20" cm="1">
        <f t="array" ref="L20">_xlfn.IFS(Q20&lt;&gt;1,"",COUNT($E$7:G20)&lt;=hcpng,"",COUNT($E$7:G20)&gt;=hcpng,K20)</f>
        <v>653</v>
      </c>
      <c r="M20" cm="1">
        <f t="array" ref="M20">_xlfn.IFS(Q20=1,SUM($E$7:G20),Q20&lt;&gt;1,"")</f>
        <v>4946</v>
      </c>
      <c r="N20" cm="1">
        <f t="array" ref="N20">_xlfn.IFS(Q20=1,COUNT($E$7:G20),Q20&lt;&gt;1,"")</f>
        <v>33</v>
      </c>
      <c r="O20">
        <f>IF(Q20=1,ROUND(AVERAGE($E$7:G20),2),"")</f>
        <v>149.88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228</v>
      </c>
      <c r="X20" cm="1">
        <f t="array" ref="X20">_xlfn.IFS(AND(Q20=1,COUNT($E$7:G20)&gt;hcpng),F20+D20,$A$7=1," ")</f>
        <v>194</v>
      </c>
      <c r="Y20" cm="1">
        <f t="array" ref="Y20">_xlfn.IFS(AND(Q20=1,COUNT($E$7:G20)&gt;hcpng),G20+D20,$A$7=1," ")</f>
        <v>231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149</v>
      </c>
      <c r="D21" s="15" cm="1">
        <f t="array" ref="D21">_xlfn.IFS(Q21&lt;&gt;1,"",Q21=1,TRUNC((HCPB-C21)*HCPPC))</f>
        <v>72</v>
      </c>
      <c r="E21" s="13">
        <v>182</v>
      </c>
      <c r="F21" s="13">
        <v>138</v>
      </c>
      <c r="G21" s="13">
        <v>171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491</v>
      </c>
      <c r="J21">
        <f t="shared" si="2"/>
        <v>163</v>
      </c>
      <c r="K21" cm="1">
        <f t="array" ref="K21">_xlfn.IFS(Q21&lt;&gt;1,"",Q21=1,I21+(3*D21))</f>
        <v>707</v>
      </c>
      <c r="L21" cm="1">
        <f t="array" ref="L21">_xlfn.IFS(Q21&lt;&gt;1,"",COUNT($E$7:G21)&lt;=hcpng,"",COUNT($E$7:G21)&gt;=hcpng,K21)</f>
        <v>707</v>
      </c>
      <c r="M21" cm="1">
        <f t="array" ref="M21">_xlfn.IFS(Q21=1,SUM($E$7:G21),Q21&lt;&gt;1,"")</f>
        <v>5437</v>
      </c>
      <c r="N21" cm="1">
        <f t="array" ref="N21">_xlfn.IFS(Q21=1,COUNT($E$7:G21),Q21&lt;&gt;1,"")</f>
        <v>36</v>
      </c>
      <c r="O21">
        <f>IF(Q21=1,ROUND(AVERAGE($E$7:G21),2),"")</f>
        <v>151.03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254</v>
      </c>
      <c r="X21" cm="1">
        <f t="array" ref="X21">_xlfn.IFS(AND(Q21=1,COUNT($E$7:G21)&gt;hcpng),F21+D21,$A$7=1," ")</f>
        <v>210</v>
      </c>
      <c r="Y21" cm="1">
        <f t="array" ref="Y21">_xlfn.IFS(AND(Q21=1,COUNT($E$7:G21)&gt;hcpng),G21+D21,$A$7=1," ")</f>
        <v>243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151</v>
      </c>
      <c r="D22" s="15" cm="1">
        <f t="array" ref="D22">_xlfn.IFS(Q22&lt;&gt;1,"",Q22=1,TRUNC((HCPB-C22)*HCPPC))</f>
        <v>71</v>
      </c>
      <c r="E22" s="13">
        <v>179</v>
      </c>
      <c r="F22" s="13">
        <v>146</v>
      </c>
      <c r="G22" s="13">
        <v>149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474</v>
      </c>
      <c r="J22">
        <f t="shared" si="2"/>
        <v>158</v>
      </c>
      <c r="K22" cm="1">
        <f t="array" ref="K22">_xlfn.IFS(Q22&lt;&gt;1,"",Q22=1,I22+(3*D22))</f>
        <v>687</v>
      </c>
      <c r="L22" cm="1">
        <f t="array" ref="L22">_xlfn.IFS(Q22&lt;&gt;1,"",COUNT($E$7:G22)&lt;=hcpng,"",COUNT($E$7:G22)&gt;=hcpng,K22)</f>
        <v>687</v>
      </c>
      <c r="M22" cm="1">
        <f t="array" ref="M22">_xlfn.IFS(Q22=1,SUM($E$7:G22),Q22&lt;&gt;1,"")</f>
        <v>5911</v>
      </c>
      <c r="N22" cm="1">
        <f t="array" ref="N22">_xlfn.IFS(Q22=1,COUNT($E$7:G22),Q22&lt;&gt;1,"")</f>
        <v>39</v>
      </c>
      <c r="O22">
        <f>IF(Q22=1,ROUND(AVERAGE($E$7:G22),2),"")</f>
        <v>151.56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250</v>
      </c>
      <c r="X22" cm="1">
        <f t="array" ref="X22">_xlfn.IFS(AND(Q22=1,COUNT($E$7:G22)&gt;hcpng),F22+D22,$A$7=1," ")</f>
        <v>217</v>
      </c>
      <c r="Y22" cm="1">
        <f t="array" ref="Y22">_xlfn.IFS(AND(Q22=1,COUNT($E$7:G22)&gt;hcpng),G22+D22,$A$7=1," ")</f>
        <v>220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5" t="str" cm="1">
        <f t="array" ref="D23">_xlfn.IFS(Q23&lt;&gt;1,"",Q23=1,TRUNC((HCPB-C23)*HCPPC))</f>
        <v/>
      </c>
      <c r="E23" s="13"/>
      <c r="F23" s="13"/>
      <c r="G23" s="13"/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1"/>
        <v/>
      </c>
      <c r="J23" t="str">
        <f t="shared" si="2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7"/>
        <v/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6"/>
        <v>0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151</v>
      </c>
      <c r="D24" s="15" cm="1">
        <f t="array" ref="D24">_xlfn.IFS(Q24&lt;&gt;1,"",Q24=1,TRUNC((HCPB-C24)*HCPPC))</f>
        <v>71</v>
      </c>
      <c r="E24" s="13">
        <v>155</v>
      </c>
      <c r="F24" s="13">
        <v>134</v>
      </c>
      <c r="G24" s="13">
        <v>155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444</v>
      </c>
      <c r="J24">
        <f t="shared" si="2"/>
        <v>148</v>
      </c>
      <c r="K24" cm="1">
        <f t="array" ref="K24">_xlfn.IFS(Q24&lt;&gt;1,"",Q24=1,I24+(3*D24))</f>
        <v>657</v>
      </c>
      <c r="L24" cm="1">
        <f t="array" ref="L24">_xlfn.IFS(Q24&lt;&gt;1,"",COUNT($E$7:G24)&lt;=hcpng,"",COUNT($E$7:G24)&gt;=hcpng,K24)</f>
        <v>657</v>
      </c>
      <c r="M24" cm="1">
        <f t="array" ref="M24">_xlfn.IFS(Q24=1,SUM($E$7:G24),Q24&lt;&gt;1,"")</f>
        <v>6355</v>
      </c>
      <c r="N24" cm="1">
        <f t="array" ref="N24">_xlfn.IFS(Q24=1,COUNT($E$7:G24),Q24&lt;&gt;1,"")</f>
        <v>42</v>
      </c>
      <c r="O24">
        <f>IF(Q24=1,ROUND(AVERAGE($E$7:G24),2),"")</f>
        <v>151.31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226</v>
      </c>
      <c r="X24" cm="1">
        <f t="array" ref="X24">_xlfn.IFS(AND(Q24=1,COUNT($E$7:G24)&gt;hcpng),F24+D24,$A$7=1," ")</f>
        <v>205</v>
      </c>
      <c r="Y24" cm="1">
        <f t="array" ref="Y24">_xlfn.IFS(AND(Q24=1,COUNT($E$7:G24)&gt;hcpng),G24+D24,$A$7=1," ")</f>
        <v>226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151</v>
      </c>
      <c r="D25" s="15" cm="1">
        <f t="array" ref="D25">_xlfn.IFS(Q25&lt;&gt;1,"",Q25=1,TRUNC((HCPB-C25)*HCPPC))</f>
        <v>71</v>
      </c>
      <c r="E25" s="13">
        <v>149</v>
      </c>
      <c r="F25" s="13">
        <v>145</v>
      </c>
      <c r="G25" s="13">
        <v>126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420</v>
      </c>
      <c r="J25">
        <f t="shared" si="2"/>
        <v>140</v>
      </c>
      <c r="K25" cm="1">
        <f t="array" ref="K25">_xlfn.IFS(Q25&lt;&gt;1,"",Q25=1,I25+(3*D25))</f>
        <v>633</v>
      </c>
      <c r="L25" cm="1">
        <f t="array" ref="L25">_xlfn.IFS(Q25&lt;&gt;1,"",COUNT($E$7:G25)&lt;=hcpng,"",COUNT($E$7:G25)&gt;=hcpng,K25)</f>
        <v>633</v>
      </c>
      <c r="M25" cm="1">
        <f t="array" ref="M25">_xlfn.IFS(Q25=1,SUM($E$7:G25),Q25&lt;&gt;1,"")</f>
        <v>6775</v>
      </c>
      <c r="N25" cm="1">
        <f t="array" ref="N25">_xlfn.IFS(Q25=1,COUNT($E$7:G25),Q25&lt;&gt;1,"")</f>
        <v>45</v>
      </c>
      <c r="O25">
        <f>IF(Q25=1,ROUND(AVERAGE($E$7:G25),2),"")</f>
        <v>150.56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220</v>
      </c>
      <c r="X25" cm="1">
        <f t="array" ref="X25">_xlfn.IFS(AND(Q25=1,COUNT($E$7:G25)&gt;hcpng),F25+D25,$A$7=1," ")</f>
        <v>216</v>
      </c>
      <c r="Y25" cm="1">
        <f t="array" ref="Y25">_xlfn.IFS(AND(Q25=1,COUNT($E$7:G25)&gt;hcpng),G25+D25,$A$7=1," ")</f>
        <v>197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150</v>
      </c>
      <c r="D26" s="15" cm="1">
        <f t="array" ref="D26">_xlfn.IFS(Q26&lt;&gt;1,"",Q26=1,TRUNC((HCPB-C26)*HCPPC))</f>
        <v>72</v>
      </c>
      <c r="E26" s="13">
        <v>135</v>
      </c>
      <c r="F26" s="13">
        <v>127</v>
      </c>
      <c r="G26" s="13">
        <v>169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431</v>
      </c>
      <c r="J26">
        <f t="shared" si="2"/>
        <v>143</v>
      </c>
      <c r="K26" cm="1">
        <f t="array" ref="K26">_xlfn.IFS(Q26&lt;&gt;1,"",Q26=1,I26+(3*D26))</f>
        <v>647</v>
      </c>
      <c r="L26" cm="1">
        <f t="array" ref="L26">_xlfn.IFS(Q26&lt;&gt;1,"",COUNT($E$7:G26)&lt;=hcpng,"",COUNT($E$7:G26)&gt;=hcpng,K26)</f>
        <v>647</v>
      </c>
      <c r="M26" cm="1">
        <f t="array" ref="M26">_xlfn.IFS(Q26=1,SUM($E$7:G26),Q26&lt;&gt;1,"")</f>
        <v>7206</v>
      </c>
      <c r="N26" cm="1">
        <f t="array" ref="N26">_xlfn.IFS(Q26=1,COUNT($E$7:G26),Q26&lt;&gt;1,"")</f>
        <v>48</v>
      </c>
      <c r="O26">
        <f>IF(Q26=1,ROUND(AVERAGE($E$7:G26),2),"")</f>
        <v>150.13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207</v>
      </c>
      <c r="X26" cm="1">
        <f t="array" ref="X26">_xlfn.IFS(AND(Q26=1,COUNT($E$7:G26)&gt;hcpng),F26+D26,$A$7=1," ")</f>
        <v>199</v>
      </c>
      <c r="Y26" cm="1">
        <f t="array" ref="Y26">_xlfn.IFS(AND(Q26=1,COUNT($E$7:G26)&gt;hcpng),G26+D26,$A$7=1," ")</f>
        <v>241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150</v>
      </c>
      <c r="D27" s="15" cm="1">
        <f t="array" ref="D27">_xlfn.IFS(Q27&lt;&gt;1,"",Q27=1,TRUNC((HCPB-C27)*HCPPC))</f>
        <v>72</v>
      </c>
      <c r="E27" s="13">
        <v>150</v>
      </c>
      <c r="F27" s="13">
        <v>146</v>
      </c>
      <c r="G27" s="13">
        <v>131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427</v>
      </c>
      <c r="J27">
        <f t="shared" si="2"/>
        <v>142</v>
      </c>
      <c r="K27" cm="1">
        <f t="array" ref="K27">_xlfn.IFS(Q27&lt;&gt;1,"",Q27=1,I27+(3*D27))</f>
        <v>643</v>
      </c>
      <c r="L27" cm="1">
        <f t="array" ref="L27">_xlfn.IFS(Q27&lt;&gt;1,"",COUNT($E$7:G27)&lt;=hcpng,"",COUNT($E$7:G27)&gt;=hcpng,K27)</f>
        <v>643</v>
      </c>
      <c r="M27" cm="1">
        <f t="array" ref="M27">_xlfn.IFS(Q27=1,SUM($E$7:G27),Q27&lt;&gt;1,"")</f>
        <v>7633</v>
      </c>
      <c r="N27" cm="1">
        <f t="array" ref="N27">_xlfn.IFS(Q27=1,COUNT($E$7:G27),Q27&lt;&gt;1,"")</f>
        <v>51</v>
      </c>
      <c r="O27">
        <f>IF(Q27=1,ROUND(AVERAGE($E$7:G27),2),"")</f>
        <v>149.66999999999999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222</v>
      </c>
      <c r="X27" cm="1">
        <f t="array" ref="X27">_xlfn.IFS(AND(Q27=1,COUNT($E$7:G27)&gt;hcpng),F27+D27,$A$7=1," ")</f>
        <v>218</v>
      </c>
      <c r="Y27" cm="1">
        <f t="array" ref="Y27">_xlfn.IFS(AND(Q27=1,COUNT($E$7:G27)&gt;hcpng),G27+D27,$A$7=1," ")</f>
        <v>203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149</v>
      </c>
      <c r="D28" s="15" cm="1">
        <f t="array" ref="D28">_xlfn.IFS(Q28&lt;&gt;1,"",Q28=1,TRUNC((HCPB-C28)*HCPPC))</f>
        <v>72</v>
      </c>
      <c r="E28" s="13">
        <v>156</v>
      </c>
      <c r="F28" s="13">
        <v>143</v>
      </c>
      <c r="G28" s="13">
        <v>136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435</v>
      </c>
      <c r="J28">
        <f t="shared" si="2"/>
        <v>145</v>
      </c>
      <c r="K28" cm="1">
        <f t="array" ref="K28">_xlfn.IFS(Q28&lt;&gt;1,"",Q28=1,I28+(3*D28))</f>
        <v>651</v>
      </c>
      <c r="L28" cm="1">
        <f t="array" ref="L28">_xlfn.IFS(Q28&lt;&gt;1,"",COUNT($E$7:G28)&lt;=hcpng,"",COUNT($E$7:G28)&gt;=hcpng,K28)</f>
        <v>651</v>
      </c>
      <c r="M28" cm="1">
        <f t="array" ref="M28">_xlfn.IFS(Q28=1,SUM($E$7:G28),Q28&lt;&gt;1,"")</f>
        <v>8068</v>
      </c>
      <c r="N28" cm="1">
        <f t="array" ref="N28">_xlfn.IFS(Q28=1,COUNT($E$7:G28),Q28&lt;&gt;1,"")</f>
        <v>54</v>
      </c>
      <c r="O28">
        <f>IF(Q28=1,ROUND(AVERAGE($E$7:G28),2),"")</f>
        <v>149.41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228</v>
      </c>
      <c r="X28" cm="1">
        <f t="array" ref="X28">_xlfn.IFS(AND(Q28=1,COUNT($E$7:G28)&gt;hcpng),F28+D28,$A$7=1," ")</f>
        <v>215</v>
      </c>
      <c r="Y28" cm="1">
        <f t="array" ref="Y28">_xlfn.IFS(AND(Q28=1,COUNT($E$7:G28)&gt;hcpng),G28+D28,$A$7=1," ")</f>
        <v>208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5" t="str" cm="1">
        <f t="array" ref="D29">_xlfn.IFS(Q29&lt;&gt;1,"",Q29=1,TRUNC((HCPB-C29)*HCPPC))</f>
        <v/>
      </c>
      <c r="E29" s="13"/>
      <c r="F29" s="13"/>
      <c r="G29" s="13"/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1"/>
        <v/>
      </c>
      <c r="J29" t="str">
        <f t="shared" si="2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7"/>
        <v/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6"/>
        <v>0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149</v>
      </c>
      <c r="D30" s="15" cm="1">
        <f t="array" ref="D30">_xlfn.IFS(Q30&lt;&gt;1,"",Q30=1,TRUNC((HCPB-C30)*HCPPC))</f>
        <v>72</v>
      </c>
      <c r="E30" s="13">
        <v>146</v>
      </c>
      <c r="F30" s="13">
        <v>118</v>
      </c>
      <c r="G30" s="13">
        <v>106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370</v>
      </c>
      <c r="J30">
        <f t="shared" si="2"/>
        <v>123</v>
      </c>
      <c r="K30" cm="1">
        <f t="array" ref="K30">_xlfn.IFS(Q30&lt;&gt;1,"",Q30=1,I30+(3*D30))</f>
        <v>586</v>
      </c>
      <c r="L30" cm="1">
        <f t="array" ref="L30">_xlfn.IFS(Q30&lt;&gt;1,"",COUNT($E$7:G30)&lt;=hcpng,"",COUNT($E$7:G30)&gt;=hcpng,K30)</f>
        <v>586</v>
      </c>
      <c r="M30" cm="1">
        <f t="array" ref="M30">_xlfn.IFS(Q30=1,SUM($E$7:G30),Q30&lt;&gt;1,"")</f>
        <v>8438</v>
      </c>
      <c r="N30" cm="1">
        <f t="array" ref="N30">_xlfn.IFS(Q30=1,COUNT($E$7:G30),Q30&lt;&gt;1,"")</f>
        <v>57</v>
      </c>
      <c r="O30">
        <f>IF(Q30=1,ROUND(AVERAGE($E$7:G30),2),"")</f>
        <v>148.04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218</v>
      </c>
      <c r="X30" cm="1">
        <f t="array" ref="X30">_xlfn.IFS(AND(Q30=1,COUNT($E$7:G30)&gt;hcpng),F30+D30,$A$7=1," ")</f>
        <v>190</v>
      </c>
      <c r="Y30" cm="1">
        <f t="array" ref="Y30">_xlfn.IFS(AND(Q30=1,COUNT($E$7:G30)&gt;hcpng),G30+D30,$A$7=1," ")</f>
        <v>178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148</v>
      </c>
      <c r="D31" s="15" cm="1">
        <f t="array" ref="D31">_xlfn.IFS(Q31&lt;&gt;1,"",Q31=1,TRUNC((HCPB-C31)*HCPPC))</f>
        <v>73</v>
      </c>
      <c r="E31" s="13">
        <v>154</v>
      </c>
      <c r="F31" s="13">
        <v>136</v>
      </c>
      <c r="G31" s="13">
        <v>155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445</v>
      </c>
      <c r="J31">
        <f t="shared" si="2"/>
        <v>148</v>
      </c>
      <c r="K31" cm="1">
        <f t="array" ref="K31">_xlfn.IFS(Q31&lt;&gt;1,"",Q31=1,I31+(3*D31))</f>
        <v>664</v>
      </c>
      <c r="L31" cm="1">
        <f t="array" ref="L31">_xlfn.IFS(Q31&lt;&gt;1,"",COUNT($E$7:G31)&lt;=hcpng,"",COUNT($E$7:G31)&gt;=hcpng,K31)</f>
        <v>664</v>
      </c>
      <c r="M31" cm="1">
        <f t="array" ref="M31">_xlfn.IFS(Q31=1,SUM($E$7:G31),Q31&lt;&gt;1,"")</f>
        <v>8883</v>
      </c>
      <c r="N31" cm="1">
        <f t="array" ref="N31">_xlfn.IFS(Q31=1,COUNT($E$7:G31),Q31&lt;&gt;1,"")</f>
        <v>60</v>
      </c>
      <c r="O31">
        <f>IF(Q31=1,ROUND(AVERAGE($E$7:G31),2),"")</f>
        <v>148.05000000000001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227</v>
      </c>
      <c r="X31" cm="1">
        <f t="array" ref="X31">_xlfn.IFS(AND(Q31=1,COUNT($E$7:G31)&gt;hcpng),F31+D31,$A$7=1," ")</f>
        <v>209</v>
      </c>
      <c r="Y31" cm="1">
        <f t="array" ref="Y31">_xlfn.IFS(AND(Q31=1,COUNT($E$7:G31)&gt;hcpng),G31+D31,$A$7=1," ")</f>
        <v>228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148</v>
      </c>
      <c r="D32" s="15" cm="1">
        <f t="array" ref="D32">_xlfn.IFS(Q32&lt;&gt;1,"",Q32=1,TRUNC((HCPB-C32)*HCPPC))</f>
        <v>73</v>
      </c>
      <c r="E32" s="13">
        <v>145</v>
      </c>
      <c r="F32" s="13">
        <v>163</v>
      </c>
      <c r="G32" s="13">
        <v>174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482</v>
      </c>
      <c r="J32">
        <f t="shared" si="2"/>
        <v>160</v>
      </c>
      <c r="K32" cm="1">
        <f t="array" ref="K32">_xlfn.IFS(Q32&lt;&gt;1,"",Q32=1,I32+(3*D32))</f>
        <v>701</v>
      </c>
      <c r="L32" cm="1">
        <f t="array" ref="L32">_xlfn.IFS(Q32&lt;&gt;1,"",COUNT($E$7:G32)&lt;=hcpng,"",COUNT($E$7:G32)&gt;=hcpng,K32)</f>
        <v>701</v>
      </c>
      <c r="M32" cm="1">
        <f t="array" ref="M32">_xlfn.IFS(Q32=1,SUM($E$7:G32),Q32&lt;&gt;1,"")</f>
        <v>9365</v>
      </c>
      <c r="N32" cm="1">
        <f t="array" ref="N32">_xlfn.IFS(Q32=1,COUNT($E$7:G32),Q32&lt;&gt;1,"")</f>
        <v>63</v>
      </c>
      <c r="O32">
        <f>IF(Q32=1,ROUND(AVERAGE($E$7:G32),2),"")</f>
        <v>148.65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218</v>
      </c>
      <c r="X32" cm="1">
        <f t="array" ref="X32">_xlfn.IFS(AND(Q32=1,COUNT($E$7:G32)&gt;hcpng),F32+D32,$A$7=1," ")</f>
        <v>236</v>
      </c>
      <c r="Y32" cm="1">
        <f t="array" ref="Y32">_xlfn.IFS(AND(Q32=1,COUNT($E$7:G32)&gt;hcpng),G32+D32,$A$7=1," ")</f>
        <v>247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148</v>
      </c>
      <c r="D33" s="15" cm="1">
        <f t="array" ref="D33">_xlfn.IFS(Q33&lt;&gt;1,"",Q33=1,TRUNC((HCPB-C33)*HCPPC))</f>
        <v>73</v>
      </c>
      <c r="E33" s="13">
        <v>134</v>
      </c>
      <c r="F33" s="13">
        <v>131</v>
      </c>
      <c r="G33" s="13">
        <v>138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403</v>
      </c>
      <c r="J33">
        <f t="shared" si="2"/>
        <v>134</v>
      </c>
      <c r="K33" cm="1">
        <f t="array" ref="K33">_xlfn.IFS(Q33&lt;&gt;1,"",Q33=1,I33+(3*D33))</f>
        <v>622</v>
      </c>
      <c r="L33" cm="1">
        <f t="array" ref="L33">_xlfn.IFS(Q33&lt;&gt;1,"",COUNT($E$7:G33)&lt;=hcpng,"",COUNT($E$7:G33)&gt;=hcpng,K33)</f>
        <v>622</v>
      </c>
      <c r="M33" cm="1">
        <f t="array" ref="M33">_xlfn.IFS(Q33=1,SUM($E$7:G33),Q33&lt;&gt;1,"")</f>
        <v>9768</v>
      </c>
      <c r="N33" cm="1">
        <f t="array" ref="N33">_xlfn.IFS(Q33=1,COUNT($E$7:G33),Q33&lt;&gt;1,"")</f>
        <v>66</v>
      </c>
      <c r="O33">
        <f>IF(Q33=1,ROUND(AVERAGE($E$7:G33),2),"")</f>
        <v>148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207</v>
      </c>
      <c r="X33" cm="1">
        <f t="array" ref="X33">_xlfn.IFS(AND(Q33=1,COUNT($E$7:G33)&gt;hcpng),F33+D33,$A$7=1," ")</f>
        <v>204</v>
      </c>
      <c r="Y33" cm="1">
        <f t="array" ref="Y33">_xlfn.IFS(AND(Q33=1,COUNT($E$7:G33)&gt;hcpng),G33+D33,$A$7=1," ")</f>
        <v>211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148</v>
      </c>
      <c r="D34" s="15" cm="1">
        <f t="array" ref="D34">_xlfn.IFS(Q34&lt;&gt;1,"",Q34=1,TRUNC((HCPB-C34)*HCPPC))</f>
        <v>73</v>
      </c>
      <c r="E34" s="13">
        <v>136</v>
      </c>
      <c r="F34" s="13">
        <v>143</v>
      </c>
      <c r="G34" s="13">
        <v>128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407</v>
      </c>
      <c r="J34">
        <f t="shared" si="2"/>
        <v>135</v>
      </c>
      <c r="K34" cm="1">
        <f t="array" ref="K34">_xlfn.IFS(Q34&lt;&gt;1,"",Q34=1,I34+(3*D34))</f>
        <v>626</v>
      </c>
      <c r="L34" cm="1">
        <f t="array" ref="L34">_xlfn.IFS(Q34&lt;&gt;1,"",COUNT($E$7:G34)&lt;=hcpng,"",COUNT($E$7:G34)&gt;=hcpng,K34)</f>
        <v>626</v>
      </c>
      <c r="M34" cm="1">
        <f t="array" ref="M34">_xlfn.IFS(Q34=1,SUM($E$7:G34),Q34&lt;&gt;1,"")</f>
        <v>10175</v>
      </c>
      <c r="N34" cm="1">
        <f t="array" ref="N34">_xlfn.IFS(Q34=1,COUNT($E$7:G34),Q34&lt;&gt;1,"")</f>
        <v>69</v>
      </c>
      <c r="O34">
        <f>IF(Q34=1,ROUND(AVERAGE($E$7:G34),2),"")</f>
        <v>147.46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209</v>
      </c>
      <c r="X34" cm="1">
        <f t="array" ref="X34">_xlfn.IFS(AND(Q34=1,COUNT($E$7:G34)&gt;hcpng),F34+D34,$A$7=1," ")</f>
        <v>216</v>
      </c>
      <c r="Y34" cm="1">
        <f t="array" ref="Y34">_xlfn.IFS(AND(Q34=1,COUNT($E$7:G34)&gt;hcpng),G34+D34,$A$7=1," ")</f>
        <v>201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147</v>
      </c>
      <c r="D35" s="15" cm="1">
        <f t="array" ref="D35">_xlfn.IFS(Q35&lt;&gt;1,"",Q35=1,TRUNC((HCPB-C35)*HCPPC))</f>
        <v>74</v>
      </c>
      <c r="E35" s="13">
        <v>162</v>
      </c>
      <c r="F35" s="13">
        <v>206</v>
      </c>
      <c r="G35" s="13">
        <v>137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505</v>
      </c>
      <c r="J35">
        <f t="shared" si="2"/>
        <v>168</v>
      </c>
      <c r="K35" cm="1">
        <f t="array" ref="K35">_xlfn.IFS(Q35&lt;&gt;1,"",Q35=1,I35+(3*D35))</f>
        <v>727</v>
      </c>
      <c r="L35" cm="1">
        <f t="array" ref="L35">_xlfn.IFS(Q35&lt;&gt;1,"",COUNT($E$7:G35)&lt;=hcpng,"",COUNT($E$7:G35)&gt;=hcpng,K35)</f>
        <v>727</v>
      </c>
      <c r="M35" cm="1">
        <f t="array" ref="M35">_xlfn.IFS(Q35=1,SUM($E$7:G35),Q35&lt;&gt;1,"")</f>
        <v>10680</v>
      </c>
      <c r="N35" cm="1">
        <f t="array" ref="N35">_xlfn.IFS(Q35=1,COUNT($E$7:G35),Q35&lt;&gt;1,"")</f>
        <v>72</v>
      </c>
      <c r="O35">
        <f>IF(Q35=1,ROUND(AVERAGE($E$7:G35),2),"")</f>
        <v>148.33000000000001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236</v>
      </c>
      <c r="X35" cm="1">
        <f t="array" ref="X35">_xlfn.IFS(AND(Q35=1,COUNT($E$7:G35)&gt;hcpng),F35+D35,$A$7=1," ")</f>
        <v>280</v>
      </c>
      <c r="Y35" cm="1">
        <f t="array" ref="Y35">_xlfn.IFS(AND(Q35=1,COUNT($E$7:G35)&gt;hcpng),G35+D35,$A$7=1," ")</f>
        <v>211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148</v>
      </c>
      <c r="D36" s="15" cm="1">
        <f t="array" ref="D36">_xlfn.IFS(Q36&lt;&gt;1,"",Q36=1,TRUNC((HCPB-C36)*HCPPC))</f>
        <v>73</v>
      </c>
      <c r="E36" s="13">
        <v>180</v>
      </c>
      <c r="F36" s="13">
        <v>155</v>
      </c>
      <c r="G36" s="13">
        <v>200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>#</v>
      </c>
      <c r="I36">
        <f t="shared" si="1"/>
        <v>535</v>
      </c>
      <c r="J36">
        <f t="shared" si="2"/>
        <v>178</v>
      </c>
      <c r="K36" cm="1">
        <f t="array" ref="K36">_xlfn.IFS(Q36&lt;&gt;1,"",Q36=1,I36+(3*D36))</f>
        <v>754</v>
      </c>
      <c r="L36" cm="1">
        <f t="array" ref="L36">_xlfn.IFS(Q36&lt;&gt;1,"",COUNT($E$7:G36)&lt;=hcpng,"",COUNT($E$7:G36)&gt;=hcpng,K36)</f>
        <v>754</v>
      </c>
      <c r="M36" cm="1">
        <f t="array" ref="M36">_xlfn.IFS(Q36=1,SUM($E$7:G36),Q36&lt;&gt;1,"")</f>
        <v>11215</v>
      </c>
      <c r="N36" cm="1">
        <f t="array" ref="N36">_xlfn.IFS(Q36=1,COUNT($E$7:G36),Q36&lt;&gt;1,"")</f>
        <v>75</v>
      </c>
      <c r="O36">
        <f>IF(Q36=1,ROUND(AVERAGE($E$7:G36),2),"")</f>
        <v>149.53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253</v>
      </c>
      <c r="X36" cm="1">
        <f t="array" ref="X36">_xlfn.IFS(AND(Q36=1,COUNT($E$7:G36)&gt;hcpng),F36+D36,$A$7=1," ")</f>
        <v>228</v>
      </c>
      <c r="Y36" cm="1">
        <f t="array" ref="Y36">_xlfn.IFS(AND(Q36=1,COUNT($E$7:G36)&gt;hcpng),G36+D36,$A$7=1," ")</f>
        <v>273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153.4</v>
      </c>
      <c r="F37" s="69">
        <f>IF(COUNT(F7:F36)&gt;=1,ROUND(SUM(F7:F36)/COUNT(F7:F36),2),"")</f>
        <v>146.96</v>
      </c>
      <c r="G37" s="69">
        <f>IF(COUNT(G7:G36)&gt;=1,ROUND(SUM(G7:G36)/COUNT(G7:G36),2),"")</f>
        <v>148.24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>X</v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>X</v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>X</v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>X</v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21" priority="2">
      <formula>MOD(ROW(),2)=0</formula>
    </cfRule>
  </conditionalFormatting>
  <conditionalFormatting sqref="E7:G36">
    <cfRule type="expression" dxfId="20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66E07-1B12-4A63-8047-AA40B1996E5C}">
  <sheetPr codeName="Sheet58"/>
  <dimension ref="A1:AB73"/>
  <sheetViews>
    <sheetView topLeftCell="A14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150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513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188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266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164</v>
      </c>
      <c r="D7" s="15" cm="1">
        <f t="array" ref="D7">_xlfn.IFS(Q7&lt;&gt;1,"",Q7=1,TRUNC((HCPB-C7)*HCPPC))</f>
        <v>59</v>
      </c>
      <c r="E7" s="13">
        <v>171</v>
      </c>
      <c r="F7" s="13">
        <v>145</v>
      </c>
      <c r="G7" s="13">
        <v>176</v>
      </c>
      <c r="H7" s="16"/>
      <c r="I7">
        <f>IF(Q7=1,SUM(E7:G7),"")</f>
        <v>492</v>
      </c>
      <c r="J7">
        <f>IF(Q7=1,TRUNC(AVERAGE(E7:G7),0),"")</f>
        <v>164</v>
      </c>
      <c r="K7" cm="1">
        <f t="array" ref="K7">_xlfn.IFS(Q7&lt;&gt;1,"",Q7=1,I7+(3*D7))</f>
        <v>669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492</v>
      </c>
      <c r="N7" cm="1">
        <f t="array" ref="N7">_xlfn.IFS(Q7=1,COUNT($E$7:G7),Q7&lt;&gt;1,"")</f>
        <v>3</v>
      </c>
      <c r="O7">
        <f>IF(Q7=1,ROUND(AVERAGE($E$7:G7),2),"")</f>
        <v>164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164</v>
      </c>
      <c r="D8" s="15" cm="1">
        <f t="array" ref="D8">_xlfn.IFS(Q8&lt;&gt;1,"",Q8=1,TRUNC((HCPB-C8)*HCPPC))</f>
        <v>59</v>
      </c>
      <c r="E8" s="13">
        <v>174</v>
      </c>
      <c r="F8" s="13">
        <v>106</v>
      </c>
      <c r="G8" s="13">
        <v>116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396</v>
      </c>
      <c r="J8">
        <f t="shared" ref="J8:J36" si="2">IF(Q8=1,TRUNC(AVERAGE(E8:G8),0),"")</f>
        <v>132</v>
      </c>
      <c r="K8" cm="1">
        <f t="array" ref="K8">_xlfn.IFS(Q8&lt;&gt;1,"",Q8=1,I8+(3*D8))</f>
        <v>573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888</v>
      </c>
      <c r="N8" cm="1">
        <f t="array" ref="N8">_xlfn.IFS(Q8=1,COUNT($E$7:G8),Q8&lt;&gt;1,"")</f>
        <v>6</v>
      </c>
      <c r="O8">
        <f>IF(Q8=1,ROUND(AVERAGE($E$7:G8),2),"")</f>
        <v>148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148</v>
      </c>
      <c r="D9" s="15" cm="1">
        <f t="array" ref="D9">_xlfn.IFS(Q9&lt;&gt;1,"",Q9=1,TRUNC((HCPB-C9)*HCPPC))</f>
        <v>73</v>
      </c>
      <c r="E9" s="13">
        <v>125</v>
      </c>
      <c r="F9" s="13">
        <v>135</v>
      </c>
      <c r="G9" s="13">
        <v>177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437</v>
      </c>
      <c r="J9">
        <f t="shared" si="2"/>
        <v>145</v>
      </c>
      <c r="K9" cm="1">
        <f t="array" ref="K9">_xlfn.IFS(Q9&lt;&gt;1,"",Q9=1,I9+(3*D9))</f>
        <v>656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1325</v>
      </c>
      <c r="N9" cm="1">
        <f t="array" ref="N9">_xlfn.IFS(Q9=1,COUNT($E$7:G9),Q9&lt;&gt;1,"")</f>
        <v>9</v>
      </c>
      <c r="O9">
        <f>IF(Q9=1,ROUND(AVERAGE($E$7:G9),2),"")</f>
        <v>147.22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147</v>
      </c>
      <c r="D10" s="15" cm="1">
        <f t="array" ref="D10">_xlfn.IFS(Q10&lt;&gt;1,"",Q10=1,TRUNC((HCPB-C10)*HCPPC))</f>
        <v>74</v>
      </c>
      <c r="E10" s="13">
        <v>157</v>
      </c>
      <c r="F10" s="13">
        <v>153</v>
      </c>
      <c r="G10" s="13">
        <v>159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469</v>
      </c>
      <c r="J10">
        <f t="shared" si="2"/>
        <v>156</v>
      </c>
      <c r="K10" cm="1">
        <f t="array" ref="K10">_xlfn.IFS(Q10&lt;&gt;1,"",Q10=1,I10+(3*D10))</f>
        <v>691</v>
      </c>
      <c r="L10" cm="1">
        <f t="array" ref="L10">_xlfn.IFS(Q10&lt;&gt;1,"",COUNT($E$7:G10)&lt;=hcpng,"",COUNT($E$7:G10)&gt;=hcpng,K10)</f>
        <v>691</v>
      </c>
      <c r="M10" cm="1">
        <f t="array" ref="M10">_xlfn.IFS(Q10=1,SUM($E$7:G10),Q10&lt;&gt;1,"")</f>
        <v>1794</v>
      </c>
      <c r="N10" cm="1">
        <f t="array" ref="N10">_xlfn.IFS(Q10=1,COUNT($E$7:G10),Q10&lt;&gt;1,"")</f>
        <v>12</v>
      </c>
      <c r="O10">
        <f>IF(Q10=1,ROUND(AVERAGE($E$7:G10),2),"")</f>
        <v>149.5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231</v>
      </c>
      <c r="X10" cm="1">
        <f t="array" ref="X10">_xlfn.IFS(AND(Q10=1,COUNT($E$7:G10)&gt;hcpng),F10+D10,$A$7=1," ")</f>
        <v>227</v>
      </c>
      <c r="Y10" cm="1">
        <f t="array" ref="Y10">_xlfn.IFS(AND(Q10=1,COUNT($E$7:G10)&gt;hcpng),G10+D10,$A$7=1," ")</f>
        <v>233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149</v>
      </c>
      <c r="D11" s="15" cm="1">
        <f t="array" ref="D11">_xlfn.IFS(Q11&lt;&gt;1,"",Q11=1,TRUNC((HCPB-C11)*HCPPC))</f>
        <v>72</v>
      </c>
      <c r="E11" s="13">
        <v>139</v>
      </c>
      <c r="F11" s="13">
        <v>156</v>
      </c>
      <c r="G11" s="13">
        <v>148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443</v>
      </c>
      <c r="J11">
        <f t="shared" si="2"/>
        <v>147</v>
      </c>
      <c r="K11" cm="1">
        <f t="array" ref="K11">_xlfn.IFS(Q11&lt;&gt;1,"",Q11=1,I11+(3*D11))</f>
        <v>659</v>
      </c>
      <c r="L11" cm="1">
        <f t="array" ref="L11">_xlfn.IFS(Q11&lt;&gt;1,"",COUNT($E$7:G11)&lt;=hcpng,"",COUNT($E$7:G11)&gt;=hcpng,K11)</f>
        <v>659</v>
      </c>
      <c r="M11" cm="1">
        <f t="array" ref="M11">_xlfn.IFS(Q11=1,SUM($E$7:G11),Q11&lt;&gt;1,"")</f>
        <v>2237</v>
      </c>
      <c r="N11" cm="1">
        <f t="array" ref="N11">_xlfn.IFS(Q11=1,COUNT($E$7:G11),Q11&lt;&gt;1,"")</f>
        <v>15</v>
      </c>
      <c r="O11">
        <f>IF(Q11=1,ROUND(AVERAGE($E$7:G11),2),"")</f>
        <v>149.13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211</v>
      </c>
      <c r="X11" cm="1">
        <f t="array" ref="X11">_xlfn.IFS(AND(Q11=1,COUNT($E$7:G11)&gt;hcpng),F11+D11,$A$7=1," ")</f>
        <v>228</v>
      </c>
      <c r="Y11" cm="1">
        <f t="array" ref="Y11">_xlfn.IFS(AND(Q11=1,COUNT($E$7:G11)&gt;hcpng),G11+D11,$A$7=1," ")</f>
        <v>220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149</v>
      </c>
      <c r="D12" s="15" cm="1">
        <f t="array" ref="D12">_xlfn.IFS(Q12&lt;&gt;1,"",Q12=1,TRUNC((HCPB-C12)*HCPPC))</f>
        <v>72</v>
      </c>
      <c r="E12" s="13">
        <v>144</v>
      </c>
      <c r="F12" s="13">
        <v>143</v>
      </c>
      <c r="G12" s="13">
        <v>158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445</v>
      </c>
      <c r="J12">
        <f t="shared" si="2"/>
        <v>148</v>
      </c>
      <c r="K12" cm="1">
        <f t="array" ref="K12">_xlfn.IFS(Q12&lt;&gt;1,"",Q12=1,I12+(3*D12))</f>
        <v>661</v>
      </c>
      <c r="L12" cm="1">
        <f t="array" ref="L12">_xlfn.IFS(Q12&lt;&gt;1,"",COUNT($E$7:G12)&lt;=hcpng,"",COUNT($E$7:G12)&gt;=hcpng,K12)</f>
        <v>661</v>
      </c>
      <c r="M12" cm="1">
        <f t="array" ref="M12">_xlfn.IFS(Q12=1,SUM($E$7:G12),Q12&lt;&gt;1,"")</f>
        <v>2682</v>
      </c>
      <c r="N12" cm="1">
        <f t="array" ref="N12">_xlfn.IFS(Q12=1,COUNT($E$7:G12),Q12&lt;&gt;1,"")</f>
        <v>18</v>
      </c>
      <c r="O12">
        <f>IF(Q12=1,ROUND(AVERAGE($E$7:G12),2),"")</f>
        <v>149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216</v>
      </c>
      <c r="X12" cm="1">
        <f t="array" ref="X12">_xlfn.IFS(AND(Q12=1,COUNT($E$7:G12)&gt;hcpng),F12+D12,$A$7=1," ")</f>
        <v>215</v>
      </c>
      <c r="Y12" cm="1">
        <f t="array" ref="Y12">_xlfn.IFS(AND(Q12=1,COUNT($E$7:G12)&gt;hcpng),G12+D12,$A$7=1," ")</f>
        <v>230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149</v>
      </c>
      <c r="D13" s="15" cm="1">
        <f t="array" ref="D13">_xlfn.IFS(Q13&lt;&gt;1,"",Q13=1,TRUNC((HCPB-C13)*HCPPC))</f>
        <v>72</v>
      </c>
      <c r="E13" s="13">
        <v>154</v>
      </c>
      <c r="F13" s="13">
        <v>143</v>
      </c>
      <c r="G13" s="13">
        <v>121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418</v>
      </c>
      <c r="J13">
        <f t="shared" si="2"/>
        <v>139</v>
      </c>
      <c r="K13" cm="1">
        <f t="array" ref="K13">_xlfn.IFS(Q13&lt;&gt;1,"",Q13=1,I13+(3*D13))</f>
        <v>634</v>
      </c>
      <c r="L13" cm="1">
        <f t="array" ref="L13">_xlfn.IFS(Q13&lt;&gt;1,"",COUNT($E$7:G13)&lt;=hcpng,"",COUNT($E$7:G13)&gt;=hcpng,K13)</f>
        <v>634</v>
      </c>
      <c r="M13" cm="1">
        <f t="array" ref="M13">_xlfn.IFS(Q13=1,SUM($E$7:G13),Q13&lt;&gt;1,"")</f>
        <v>3100</v>
      </c>
      <c r="N13" cm="1">
        <f t="array" ref="N13">_xlfn.IFS(Q13=1,COUNT($E$7:G13),Q13&lt;&gt;1,"")</f>
        <v>21</v>
      </c>
      <c r="O13">
        <f>IF(Q13=1,ROUND(AVERAGE($E$7:G13),2),"")</f>
        <v>147.62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226</v>
      </c>
      <c r="X13" cm="1">
        <f t="array" ref="X13">_xlfn.IFS(AND(Q13=1,COUNT($E$7:G13)&gt;hcpng),F13+D13,$A$7=1," ")</f>
        <v>215</v>
      </c>
      <c r="Y13" cm="1">
        <f t="array" ref="Y13">_xlfn.IFS(AND(Q13=1,COUNT($E$7:G13)&gt;hcpng),G13+D13,$A$7=1," ")</f>
        <v>193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147</v>
      </c>
      <c r="D14" s="15" cm="1">
        <f t="array" ref="D14">_xlfn.IFS(Q14&lt;&gt;1,"",Q14=1,TRUNC((HCPB-C14)*HCPPC))</f>
        <v>74</v>
      </c>
      <c r="E14" s="13">
        <v>159</v>
      </c>
      <c r="F14" s="13">
        <v>113</v>
      </c>
      <c r="G14" s="13">
        <v>122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394</v>
      </c>
      <c r="J14">
        <f t="shared" si="2"/>
        <v>131</v>
      </c>
      <c r="K14" cm="1">
        <f t="array" ref="K14">_xlfn.IFS(Q14&lt;&gt;1,"",Q14=1,I14+(3*D14))</f>
        <v>616</v>
      </c>
      <c r="L14" cm="1">
        <f t="array" ref="L14">_xlfn.IFS(Q14&lt;&gt;1,"",COUNT($E$7:G14)&lt;=hcpng,"",COUNT($E$7:G14)&gt;=hcpng,K14)</f>
        <v>616</v>
      </c>
      <c r="M14" cm="1">
        <f t="array" ref="M14">_xlfn.IFS(Q14=1,SUM($E$7:G14),Q14&lt;&gt;1,"")</f>
        <v>3494</v>
      </c>
      <c r="N14" cm="1">
        <f t="array" ref="N14">_xlfn.IFS(Q14=1,COUNT($E$7:G14),Q14&lt;&gt;1,"")</f>
        <v>24</v>
      </c>
      <c r="O14">
        <f>IF(Q14=1,ROUND(AVERAGE($E$7:G14),2),"")</f>
        <v>145.58000000000001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233</v>
      </c>
      <c r="X14" cm="1">
        <f t="array" ref="X14">_xlfn.IFS(AND(Q14=1,COUNT($E$7:G14)&gt;hcpng),F14+D14,$A$7=1," ")</f>
        <v>187</v>
      </c>
      <c r="Y14" cm="1">
        <f t="array" ref="Y14">_xlfn.IFS(AND(Q14=1,COUNT($E$7:G14)&gt;hcpng),G14+D14,$A$7=1," ")</f>
        <v>196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145</v>
      </c>
      <c r="D15" s="15" cm="1">
        <f t="array" ref="D15">_xlfn.IFS(Q15&lt;&gt;1,"",Q15=1,TRUNC((HCPB-C15)*HCPPC))</f>
        <v>76</v>
      </c>
      <c r="E15" s="13">
        <v>134</v>
      </c>
      <c r="F15" s="13">
        <v>155</v>
      </c>
      <c r="G15" s="13">
        <v>177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466</v>
      </c>
      <c r="J15">
        <f t="shared" si="2"/>
        <v>155</v>
      </c>
      <c r="K15" cm="1">
        <f t="array" ref="K15">_xlfn.IFS(Q15&lt;&gt;1,"",Q15=1,I15+(3*D15))</f>
        <v>694</v>
      </c>
      <c r="L15" cm="1">
        <f t="array" ref="L15">_xlfn.IFS(Q15&lt;&gt;1,"",COUNT($E$7:G15)&lt;=hcpng,"",COUNT($E$7:G15)&gt;=hcpng,K15)</f>
        <v>694</v>
      </c>
      <c r="M15" cm="1">
        <f t="array" ref="M15">_xlfn.IFS(Q15=1,SUM($E$7:G15),Q15&lt;&gt;1,"")</f>
        <v>3960</v>
      </c>
      <c r="N15" cm="1">
        <f t="array" ref="N15">_xlfn.IFS(Q15=1,COUNT($E$7:G15),Q15&lt;&gt;1,"")</f>
        <v>27</v>
      </c>
      <c r="O15">
        <f>IF(Q15=1,ROUND(AVERAGE($E$7:G15),2),"")</f>
        <v>146.66999999999999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210</v>
      </c>
      <c r="X15" cm="1">
        <f t="array" ref="X15">_xlfn.IFS(AND(Q15=1,COUNT($E$7:G15)&gt;hcpng),F15+D15,$A$7=1," ")</f>
        <v>231</v>
      </c>
      <c r="Y15" cm="1">
        <f t="array" ref="Y15">_xlfn.IFS(AND(Q15=1,COUNT($E$7:G15)&gt;hcpng),G15+D15,$A$7=1," ")</f>
        <v>253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146</v>
      </c>
      <c r="D16" s="15" cm="1">
        <f t="array" ref="D16">_xlfn.IFS(Q16&lt;&gt;1,"",Q16=1,TRUNC((HCPB-C16)*HCPPC))</f>
        <v>75</v>
      </c>
      <c r="E16" s="13">
        <v>142</v>
      </c>
      <c r="F16" s="13">
        <v>118</v>
      </c>
      <c r="G16" s="13">
        <v>140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400</v>
      </c>
      <c r="J16">
        <f t="shared" si="2"/>
        <v>133</v>
      </c>
      <c r="K16" cm="1">
        <f t="array" ref="K16">_xlfn.IFS(Q16&lt;&gt;1,"",Q16=1,I16+(3*D16))</f>
        <v>625</v>
      </c>
      <c r="L16" cm="1">
        <f t="array" ref="L16">_xlfn.IFS(Q16&lt;&gt;1,"",COUNT($E$7:G16)&lt;=hcpng,"",COUNT($E$7:G16)&gt;=hcpng,K16)</f>
        <v>625</v>
      </c>
      <c r="M16" cm="1">
        <f t="array" ref="M16">_xlfn.IFS(Q16=1,SUM($E$7:G16),Q16&lt;&gt;1,"")</f>
        <v>4360</v>
      </c>
      <c r="N16" cm="1">
        <f t="array" ref="N16">_xlfn.IFS(Q16=1,COUNT($E$7:G16),Q16&lt;&gt;1,"")</f>
        <v>30</v>
      </c>
      <c r="O16">
        <f>IF(Q16=1,ROUND(AVERAGE($E$7:G16),2),"")</f>
        <v>145.33000000000001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217</v>
      </c>
      <c r="X16" cm="1">
        <f t="array" ref="X16">_xlfn.IFS(AND(Q16=1,COUNT($E$7:G16)&gt;hcpng),F16+D16,$A$7=1," ")</f>
        <v>193</v>
      </c>
      <c r="Y16" cm="1">
        <f t="array" ref="Y16">_xlfn.IFS(AND(Q16=1,COUNT($E$7:G16)&gt;hcpng),G16+D16,$A$7=1," ")</f>
        <v>215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145</v>
      </c>
      <c r="D17" s="15" cm="1">
        <f t="array" ref="D17">_xlfn.IFS(Q17&lt;&gt;1,"",Q17=1,TRUNC((HCPB-C17)*HCPPC))</f>
        <v>76</v>
      </c>
      <c r="E17" s="13">
        <v>130</v>
      </c>
      <c r="F17" s="13">
        <v>137</v>
      </c>
      <c r="G17" s="13">
        <v>147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414</v>
      </c>
      <c r="J17">
        <f t="shared" si="2"/>
        <v>138</v>
      </c>
      <c r="K17" cm="1">
        <f t="array" ref="K17">_xlfn.IFS(Q17&lt;&gt;1,"",Q17=1,I17+(3*D17))</f>
        <v>642</v>
      </c>
      <c r="L17" cm="1">
        <f t="array" ref="L17">_xlfn.IFS(Q17&lt;&gt;1,"",COUNT($E$7:G17)&lt;=hcpng,"",COUNT($E$7:G17)&gt;=hcpng,K17)</f>
        <v>642</v>
      </c>
      <c r="M17" cm="1">
        <f t="array" ref="M17">_xlfn.IFS(Q17=1,SUM($E$7:G17),Q17&lt;&gt;1,"")</f>
        <v>4774</v>
      </c>
      <c r="N17" cm="1">
        <f t="array" ref="N17">_xlfn.IFS(Q17=1,COUNT($E$7:G17),Q17&lt;&gt;1,"")</f>
        <v>33</v>
      </c>
      <c r="O17">
        <f>IF(Q17=1,ROUND(AVERAGE($E$7:G17),2),"")</f>
        <v>144.66999999999999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206</v>
      </c>
      <c r="X17" cm="1">
        <f t="array" ref="X17">_xlfn.IFS(AND(Q17=1,COUNT($E$7:G17)&gt;hcpng),F17+D17,$A$7=1," ")</f>
        <v>213</v>
      </c>
      <c r="Y17" cm="1">
        <f t="array" ref="Y17">_xlfn.IFS(AND(Q17=1,COUNT($E$7:G17)&gt;hcpng),G17+D17,$A$7=1," ")</f>
        <v>223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144</v>
      </c>
      <c r="D18" s="15" cm="1">
        <f t="array" ref="D18">_xlfn.IFS(Q18&lt;&gt;1,"",Q18=1,TRUNC((HCPB-C18)*HCPPC))</f>
        <v>77</v>
      </c>
      <c r="E18" s="13">
        <v>126</v>
      </c>
      <c r="F18" s="13">
        <v>143</v>
      </c>
      <c r="G18" s="13">
        <v>150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419</v>
      </c>
      <c r="J18">
        <f t="shared" si="2"/>
        <v>139</v>
      </c>
      <c r="K18" cm="1">
        <f t="array" ref="K18">_xlfn.IFS(Q18&lt;&gt;1,"",Q18=1,I18+(3*D18))</f>
        <v>650</v>
      </c>
      <c r="L18" cm="1">
        <f t="array" ref="L18">_xlfn.IFS(Q18&lt;&gt;1,"",COUNT($E$7:G18)&lt;=hcpng,"",COUNT($E$7:G18)&gt;=hcpng,K18)</f>
        <v>650</v>
      </c>
      <c r="M18" cm="1">
        <f t="array" ref="M18">_xlfn.IFS(Q18=1,SUM($E$7:G18),Q18&lt;&gt;1,"")</f>
        <v>5193</v>
      </c>
      <c r="N18" cm="1">
        <f t="array" ref="N18">_xlfn.IFS(Q18=1,COUNT($E$7:G18),Q18&lt;&gt;1,"")</f>
        <v>36</v>
      </c>
      <c r="O18">
        <f>IF(Q18=1,ROUND(AVERAGE($E$7:G18),2),"")</f>
        <v>144.25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203</v>
      </c>
      <c r="X18" cm="1">
        <f t="array" ref="X18">_xlfn.IFS(AND(Q18=1,COUNT($E$7:G18)&gt;hcpng),F18+D18,$A$7=1," ")</f>
        <v>220</v>
      </c>
      <c r="Y18" cm="1">
        <f t="array" ref="Y18">_xlfn.IFS(AND(Q18=1,COUNT($E$7:G18)&gt;hcpng),G18+D18,$A$7=1," ")</f>
        <v>227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144</v>
      </c>
      <c r="D19" s="15" cm="1">
        <f t="array" ref="D19">_xlfn.IFS(Q19&lt;&gt;1,"",Q19=1,TRUNC((HCPB-C19)*HCPPC))</f>
        <v>77</v>
      </c>
      <c r="E19" s="13">
        <v>173</v>
      </c>
      <c r="F19" s="13">
        <v>167</v>
      </c>
      <c r="G19" s="13">
        <v>173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>#</v>
      </c>
      <c r="I19">
        <f t="shared" si="1"/>
        <v>513</v>
      </c>
      <c r="J19">
        <f t="shared" si="2"/>
        <v>171</v>
      </c>
      <c r="K19" cm="1">
        <f t="array" ref="K19">_xlfn.IFS(Q19&lt;&gt;1,"",Q19=1,I19+(3*D19))</f>
        <v>744</v>
      </c>
      <c r="L19" cm="1">
        <f t="array" ref="L19">_xlfn.IFS(Q19&lt;&gt;1,"",COUNT($E$7:G19)&lt;=hcpng,"",COUNT($E$7:G19)&gt;=hcpng,K19)</f>
        <v>744</v>
      </c>
      <c r="M19" cm="1">
        <f t="array" ref="M19">_xlfn.IFS(Q19=1,SUM($E$7:G19),Q19&lt;&gt;1,"")</f>
        <v>5706</v>
      </c>
      <c r="N19" cm="1">
        <f t="array" ref="N19">_xlfn.IFS(Q19=1,COUNT($E$7:G19),Q19&lt;&gt;1,"")</f>
        <v>39</v>
      </c>
      <c r="O19">
        <f>IF(Q19=1,ROUND(AVERAGE($E$7:G19),2),"")</f>
        <v>146.31</v>
      </c>
      <c r="P19" t="str" cm="1">
        <f t="array" ref="P19">_xlfn.IFS(Q19&lt;&gt;1,"",SUM($Q$7:Q19)=1,1,SUM($Q$7:Q19)&lt;&gt;1,"")</f>
        <v/>
      </c>
      <c r="Q19">
        <f t="shared" si="7"/>
        <v>1</v>
      </c>
      <c r="R19">
        <f t="shared" si="4"/>
        <v>513</v>
      </c>
      <c r="S19" t="str" cm="1">
        <f t="array" ref="S19">_xlfn.IFS(E19=$X$5,E19,F19=$X$5,F19,G19=$X$5,G19,$A$7=1,"")</f>
        <v/>
      </c>
      <c r="T19">
        <f t="shared" si="5"/>
        <v>744</v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250</v>
      </c>
      <c r="X19" cm="1">
        <f t="array" ref="X19">_xlfn.IFS(AND(Q19=1,COUNT($E$7:G19)&gt;hcpng),F19+D19,$A$7=1," ")</f>
        <v>244</v>
      </c>
      <c r="Y19" cm="1">
        <f t="array" ref="Y19">_xlfn.IFS(AND(Q19=1,COUNT($E$7:G19)&gt;hcpng),G19+D19,$A$7=1," ")</f>
        <v>250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146</v>
      </c>
      <c r="D20" s="15" cm="1">
        <f t="array" ref="D20">_xlfn.IFS(Q20&lt;&gt;1,"",Q20=1,TRUNC((HCPB-C20)*HCPPC))</f>
        <v>75</v>
      </c>
      <c r="E20" s="13">
        <v>123</v>
      </c>
      <c r="F20" s="13">
        <v>122</v>
      </c>
      <c r="G20" s="13">
        <v>146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391</v>
      </c>
      <c r="J20">
        <f t="shared" si="2"/>
        <v>130</v>
      </c>
      <c r="K20" cm="1">
        <f t="array" ref="K20">_xlfn.IFS(Q20&lt;&gt;1,"",Q20=1,I20+(3*D20))</f>
        <v>616</v>
      </c>
      <c r="L20" cm="1">
        <f t="array" ref="L20">_xlfn.IFS(Q20&lt;&gt;1,"",COUNT($E$7:G20)&lt;=hcpng,"",COUNT($E$7:G20)&gt;=hcpng,K20)</f>
        <v>616</v>
      </c>
      <c r="M20" cm="1">
        <f t="array" ref="M20">_xlfn.IFS(Q20=1,SUM($E$7:G20),Q20&lt;&gt;1,"")</f>
        <v>6097</v>
      </c>
      <c r="N20" cm="1">
        <f t="array" ref="N20">_xlfn.IFS(Q20=1,COUNT($E$7:G20),Q20&lt;&gt;1,"")</f>
        <v>42</v>
      </c>
      <c r="O20">
        <f>IF(Q20=1,ROUND(AVERAGE($E$7:G20),2),"")</f>
        <v>145.16999999999999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198</v>
      </c>
      <c r="X20" cm="1">
        <f t="array" ref="X20">_xlfn.IFS(AND(Q20=1,COUNT($E$7:G20)&gt;hcpng),F20+D20,$A$7=1," ")</f>
        <v>197</v>
      </c>
      <c r="Y20" cm="1">
        <f t="array" ref="Y20">_xlfn.IFS(AND(Q20=1,COUNT($E$7:G20)&gt;hcpng),G20+D20,$A$7=1," ")</f>
        <v>221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145</v>
      </c>
      <c r="D21" s="15" cm="1">
        <f t="array" ref="D21">_xlfn.IFS(Q21&lt;&gt;1,"",Q21=1,TRUNC((HCPB-C21)*HCPPC))</f>
        <v>76</v>
      </c>
      <c r="E21" s="13">
        <v>103</v>
      </c>
      <c r="F21" s="13">
        <v>134</v>
      </c>
      <c r="G21" s="13">
        <v>159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396</v>
      </c>
      <c r="J21">
        <f t="shared" si="2"/>
        <v>132</v>
      </c>
      <c r="K21" cm="1">
        <f t="array" ref="K21">_xlfn.IFS(Q21&lt;&gt;1,"",Q21=1,I21+(3*D21))</f>
        <v>624</v>
      </c>
      <c r="L21" cm="1">
        <f t="array" ref="L21">_xlfn.IFS(Q21&lt;&gt;1,"",COUNT($E$7:G21)&lt;=hcpng,"",COUNT($E$7:G21)&gt;=hcpng,K21)</f>
        <v>624</v>
      </c>
      <c r="M21" cm="1">
        <f t="array" ref="M21">_xlfn.IFS(Q21=1,SUM($E$7:G21),Q21&lt;&gt;1,"")</f>
        <v>6493</v>
      </c>
      <c r="N21" cm="1">
        <f t="array" ref="N21">_xlfn.IFS(Q21=1,COUNT($E$7:G21),Q21&lt;&gt;1,"")</f>
        <v>45</v>
      </c>
      <c r="O21">
        <f>IF(Q21=1,ROUND(AVERAGE($E$7:G21),2),"")</f>
        <v>144.29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179</v>
      </c>
      <c r="X21" cm="1">
        <f t="array" ref="X21">_xlfn.IFS(AND(Q21=1,COUNT($E$7:G21)&gt;hcpng),F21+D21,$A$7=1," ")</f>
        <v>210</v>
      </c>
      <c r="Y21" cm="1">
        <f t="array" ref="Y21">_xlfn.IFS(AND(Q21=1,COUNT($E$7:G21)&gt;hcpng),G21+D21,$A$7=1," ")</f>
        <v>235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144</v>
      </c>
      <c r="D22" s="15" cm="1">
        <f t="array" ref="D22">_xlfn.IFS(Q22&lt;&gt;1,"",Q22=1,TRUNC((HCPB-C22)*HCPPC))</f>
        <v>77</v>
      </c>
      <c r="E22" s="13">
        <v>135</v>
      </c>
      <c r="F22" s="13">
        <v>119</v>
      </c>
      <c r="G22" s="13">
        <v>180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434</v>
      </c>
      <c r="J22">
        <f t="shared" si="2"/>
        <v>144</v>
      </c>
      <c r="K22" cm="1">
        <f t="array" ref="K22">_xlfn.IFS(Q22&lt;&gt;1,"",Q22=1,I22+(3*D22))</f>
        <v>665</v>
      </c>
      <c r="L22" cm="1">
        <f t="array" ref="L22">_xlfn.IFS(Q22&lt;&gt;1,"",COUNT($E$7:G22)&lt;=hcpng,"",COUNT($E$7:G22)&gt;=hcpng,K22)</f>
        <v>665</v>
      </c>
      <c r="M22" cm="1">
        <f t="array" ref="M22">_xlfn.IFS(Q22=1,SUM($E$7:G22),Q22&lt;&gt;1,"")</f>
        <v>6927</v>
      </c>
      <c r="N22" cm="1">
        <f t="array" ref="N22">_xlfn.IFS(Q22=1,COUNT($E$7:G22),Q22&lt;&gt;1,"")</f>
        <v>48</v>
      </c>
      <c r="O22">
        <f>IF(Q22=1,ROUND(AVERAGE($E$7:G22),2),"")</f>
        <v>144.31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212</v>
      </c>
      <c r="X22" cm="1">
        <f t="array" ref="X22">_xlfn.IFS(AND(Q22=1,COUNT($E$7:G22)&gt;hcpng),F22+D22,$A$7=1," ")</f>
        <v>196</v>
      </c>
      <c r="Y22" cm="1">
        <f t="array" ref="Y22">_xlfn.IFS(AND(Q22=1,COUNT($E$7:G22)&gt;hcpng),G22+D22,$A$7=1," ")</f>
        <v>257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144</v>
      </c>
      <c r="D23" s="15" cm="1">
        <f t="array" ref="D23">_xlfn.IFS(Q23&lt;&gt;1,"",Q23=1,TRUNC((HCPB-C23)*HCPPC))</f>
        <v>77</v>
      </c>
      <c r="E23" s="13">
        <v>146</v>
      </c>
      <c r="F23" s="13">
        <v>118</v>
      </c>
      <c r="G23" s="13">
        <v>151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415</v>
      </c>
      <c r="J23">
        <f t="shared" si="2"/>
        <v>138</v>
      </c>
      <c r="K23" cm="1">
        <f t="array" ref="K23">_xlfn.IFS(Q23&lt;&gt;1,"",Q23=1,I23+(3*D23))</f>
        <v>646</v>
      </c>
      <c r="L23" cm="1">
        <f t="array" ref="L23">_xlfn.IFS(Q23&lt;&gt;1,"",COUNT($E$7:G23)&lt;=hcpng,"",COUNT($E$7:G23)&gt;=hcpng,K23)</f>
        <v>646</v>
      </c>
      <c r="M23" cm="1">
        <f t="array" ref="M23">_xlfn.IFS(Q23=1,SUM($E$7:G23),Q23&lt;&gt;1,"")</f>
        <v>7342</v>
      </c>
      <c r="N23" cm="1">
        <f t="array" ref="N23">_xlfn.IFS(Q23=1,COUNT($E$7:G23),Q23&lt;&gt;1,"")</f>
        <v>51</v>
      </c>
      <c r="O23">
        <f>IF(Q23=1,ROUND(AVERAGE($E$7:G23),2),"")</f>
        <v>143.96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223</v>
      </c>
      <c r="X23" cm="1">
        <f t="array" ref="X23">_xlfn.IFS(AND(Q23=1,COUNT($E$7:G23)&gt;hcpng),F23+D23,$A$7=1," ")</f>
        <v>195</v>
      </c>
      <c r="Y23" cm="1">
        <f t="array" ref="Y23">_xlfn.IFS(AND(Q23=1,COUNT($E$7:G23)&gt;hcpng),G23+D23,$A$7=1," ")</f>
        <v>228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143</v>
      </c>
      <c r="D24" s="15" cm="1">
        <f t="array" ref="D24">_xlfn.IFS(Q24&lt;&gt;1,"",Q24=1,TRUNC((HCPB-C24)*HCPPC))</f>
        <v>78</v>
      </c>
      <c r="E24" s="13">
        <v>133</v>
      </c>
      <c r="F24" s="13">
        <v>124</v>
      </c>
      <c r="G24" s="13">
        <v>155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412</v>
      </c>
      <c r="J24">
        <f t="shared" si="2"/>
        <v>137</v>
      </c>
      <c r="K24" cm="1">
        <f t="array" ref="K24">_xlfn.IFS(Q24&lt;&gt;1,"",Q24=1,I24+(3*D24))</f>
        <v>646</v>
      </c>
      <c r="L24" cm="1">
        <f t="array" ref="L24">_xlfn.IFS(Q24&lt;&gt;1,"",COUNT($E$7:G24)&lt;=hcpng,"",COUNT($E$7:G24)&gt;=hcpng,K24)</f>
        <v>646</v>
      </c>
      <c r="M24" cm="1">
        <f t="array" ref="M24">_xlfn.IFS(Q24=1,SUM($E$7:G24),Q24&lt;&gt;1,"")</f>
        <v>7754</v>
      </c>
      <c r="N24" cm="1">
        <f t="array" ref="N24">_xlfn.IFS(Q24=1,COUNT($E$7:G24),Q24&lt;&gt;1,"")</f>
        <v>54</v>
      </c>
      <c r="O24">
        <f>IF(Q24=1,ROUND(AVERAGE($E$7:G24),2),"")</f>
        <v>143.59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211</v>
      </c>
      <c r="X24" cm="1">
        <f t="array" ref="X24">_xlfn.IFS(AND(Q24=1,COUNT($E$7:G24)&gt;hcpng),F24+D24,$A$7=1," ")</f>
        <v>202</v>
      </c>
      <c r="Y24" cm="1">
        <f t="array" ref="Y24">_xlfn.IFS(AND(Q24=1,COUNT($E$7:G24)&gt;hcpng),G24+D24,$A$7=1," ")</f>
        <v>233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143</v>
      </c>
      <c r="D25" s="15" cm="1">
        <f t="array" ref="D25">_xlfn.IFS(Q25&lt;&gt;1,"",Q25=1,TRUNC((HCPB-C25)*HCPPC))</f>
        <v>78</v>
      </c>
      <c r="E25" s="13">
        <v>135</v>
      </c>
      <c r="F25" s="13">
        <v>142</v>
      </c>
      <c r="G25" s="13">
        <v>140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417</v>
      </c>
      <c r="J25">
        <f t="shared" si="2"/>
        <v>139</v>
      </c>
      <c r="K25" cm="1">
        <f t="array" ref="K25">_xlfn.IFS(Q25&lt;&gt;1,"",Q25=1,I25+(3*D25))</f>
        <v>651</v>
      </c>
      <c r="L25" cm="1">
        <f t="array" ref="L25">_xlfn.IFS(Q25&lt;&gt;1,"",COUNT($E$7:G25)&lt;=hcpng,"",COUNT($E$7:G25)&gt;=hcpng,K25)</f>
        <v>651</v>
      </c>
      <c r="M25" cm="1">
        <f t="array" ref="M25">_xlfn.IFS(Q25=1,SUM($E$7:G25),Q25&lt;&gt;1,"")</f>
        <v>8171</v>
      </c>
      <c r="N25" cm="1">
        <f t="array" ref="N25">_xlfn.IFS(Q25=1,COUNT($E$7:G25),Q25&lt;&gt;1,"")</f>
        <v>57</v>
      </c>
      <c r="O25">
        <f>IF(Q25=1,ROUND(AVERAGE($E$7:G25),2),"")</f>
        <v>143.35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213</v>
      </c>
      <c r="X25" cm="1">
        <f t="array" ref="X25">_xlfn.IFS(AND(Q25=1,COUNT($E$7:G25)&gt;hcpng),F25+D25,$A$7=1," ")</f>
        <v>220</v>
      </c>
      <c r="Y25" cm="1">
        <f t="array" ref="Y25">_xlfn.IFS(AND(Q25=1,COUNT($E$7:G25)&gt;hcpng),G25+D25,$A$7=1," ")</f>
        <v>218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143</v>
      </c>
      <c r="D26" s="15" cm="1">
        <f t="array" ref="D26">_xlfn.IFS(Q26&lt;&gt;1,"",Q26=1,TRUNC((HCPB-C26)*HCPPC))</f>
        <v>78</v>
      </c>
      <c r="E26" s="13">
        <v>142</v>
      </c>
      <c r="F26" s="13">
        <v>166</v>
      </c>
      <c r="G26" s="13">
        <v>98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406</v>
      </c>
      <c r="J26">
        <f t="shared" si="2"/>
        <v>135</v>
      </c>
      <c r="K26" cm="1">
        <f t="array" ref="K26">_xlfn.IFS(Q26&lt;&gt;1,"",Q26=1,I26+(3*D26))</f>
        <v>640</v>
      </c>
      <c r="L26" cm="1">
        <f t="array" ref="L26">_xlfn.IFS(Q26&lt;&gt;1,"",COUNT($E$7:G26)&lt;=hcpng,"",COUNT($E$7:G26)&gt;=hcpng,K26)</f>
        <v>640</v>
      </c>
      <c r="M26" cm="1">
        <f t="array" ref="M26">_xlfn.IFS(Q26=1,SUM($E$7:G26),Q26&lt;&gt;1,"")</f>
        <v>8577</v>
      </c>
      <c r="N26" cm="1">
        <f t="array" ref="N26">_xlfn.IFS(Q26=1,COUNT($E$7:G26),Q26&lt;&gt;1,"")</f>
        <v>60</v>
      </c>
      <c r="O26">
        <f>IF(Q26=1,ROUND(AVERAGE($E$7:G26),2),"")</f>
        <v>142.94999999999999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220</v>
      </c>
      <c r="X26" cm="1">
        <f t="array" ref="X26">_xlfn.IFS(AND(Q26=1,COUNT($E$7:G26)&gt;hcpng),F26+D26,$A$7=1," ")</f>
        <v>244</v>
      </c>
      <c r="Y26" cm="1">
        <f t="array" ref="Y26">_xlfn.IFS(AND(Q26=1,COUNT($E$7:G26)&gt;hcpng),G26+D26,$A$7=1," ")</f>
        <v>176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142</v>
      </c>
      <c r="D27" s="15" cm="1">
        <f t="array" ref="D27">_xlfn.IFS(Q27&lt;&gt;1,"",Q27=1,TRUNC((HCPB-C27)*HCPPC))</f>
        <v>79</v>
      </c>
      <c r="E27" s="13">
        <v>155</v>
      </c>
      <c r="F27" s="13">
        <v>172</v>
      </c>
      <c r="G27" s="13">
        <v>123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450</v>
      </c>
      <c r="J27">
        <f t="shared" si="2"/>
        <v>150</v>
      </c>
      <c r="K27" cm="1">
        <f t="array" ref="K27">_xlfn.IFS(Q27&lt;&gt;1,"",Q27=1,I27+(3*D27))</f>
        <v>687</v>
      </c>
      <c r="L27" cm="1">
        <f t="array" ref="L27">_xlfn.IFS(Q27&lt;&gt;1,"",COUNT($E$7:G27)&lt;=hcpng,"",COUNT($E$7:G27)&gt;=hcpng,K27)</f>
        <v>687</v>
      </c>
      <c r="M27" cm="1">
        <f t="array" ref="M27">_xlfn.IFS(Q27=1,SUM($E$7:G27),Q27&lt;&gt;1,"")</f>
        <v>9027</v>
      </c>
      <c r="N27" cm="1">
        <f t="array" ref="N27">_xlfn.IFS(Q27=1,COUNT($E$7:G27),Q27&lt;&gt;1,"")</f>
        <v>63</v>
      </c>
      <c r="O27">
        <f>IF(Q27=1,ROUND(AVERAGE($E$7:G27),2),"")</f>
        <v>143.29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234</v>
      </c>
      <c r="X27" cm="1">
        <f t="array" ref="X27">_xlfn.IFS(AND(Q27=1,COUNT($E$7:G27)&gt;hcpng),F27+D27,$A$7=1," ")</f>
        <v>251</v>
      </c>
      <c r="Y27" cm="1">
        <f t="array" ref="Y27">_xlfn.IFS(AND(Q27=1,COUNT($E$7:G27)&gt;hcpng),G27+D27,$A$7=1," ")</f>
        <v>202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143</v>
      </c>
      <c r="D28" s="15" cm="1">
        <f t="array" ref="D28">_xlfn.IFS(Q28&lt;&gt;1,"",Q28=1,TRUNC((HCPB-C28)*HCPPC))</f>
        <v>78</v>
      </c>
      <c r="E28" s="13">
        <v>149</v>
      </c>
      <c r="F28" s="13">
        <v>154</v>
      </c>
      <c r="G28" s="13">
        <v>150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1"/>
        <v>453</v>
      </c>
      <c r="J28">
        <f t="shared" si="2"/>
        <v>151</v>
      </c>
      <c r="K28" cm="1">
        <f t="array" ref="K28">_xlfn.IFS(Q28&lt;&gt;1,"",Q28=1,I28+(3*D28))</f>
        <v>687</v>
      </c>
      <c r="L28" cm="1">
        <f t="array" ref="L28">_xlfn.IFS(Q28&lt;&gt;1,"",COUNT($E$7:G28)&lt;=hcpng,"",COUNT($E$7:G28)&gt;=hcpng,K28)</f>
        <v>687</v>
      </c>
      <c r="M28" cm="1">
        <f t="array" ref="M28">_xlfn.IFS(Q28=1,SUM($E$7:G28),Q28&lt;&gt;1,"")</f>
        <v>9480</v>
      </c>
      <c r="N28" cm="1">
        <f t="array" ref="N28">_xlfn.IFS(Q28=1,COUNT($E$7:G28),Q28&lt;&gt;1,"")</f>
        <v>66</v>
      </c>
      <c r="O28">
        <f>IF(Q28=1,ROUND(AVERAGE($E$7:G28),2),"")</f>
        <v>143.63999999999999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227</v>
      </c>
      <c r="X28" cm="1">
        <f t="array" ref="X28">_xlfn.IFS(AND(Q28=1,COUNT($E$7:G28)&gt;hcpng),F28+D28,$A$7=1," ")</f>
        <v>232</v>
      </c>
      <c r="Y28" cm="1">
        <f t="array" ref="Y28">_xlfn.IFS(AND(Q28=1,COUNT($E$7:G28)&gt;hcpng),G28+D28,$A$7=1," ")</f>
        <v>228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5" t="str" cm="1">
        <f t="array" ref="D29">_xlfn.IFS(Q29&lt;&gt;1,"",Q29=1,TRUNC((HCPB-C29)*HCPPC))</f>
        <v/>
      </c>
      <c r="E29" s="13"/>
      <c r="F29" s="13"/>
      <c r="G29" s="13"/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1"/>
        <v/>
      </c>
      <c r="J29" t="str">
        <f t="shared" si="2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7"/>
        <v/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6"/>
        <v>0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5" t="str" cm="1">
        <f t="array" ref="D30">_xlfn.IFS(Q30&lt;&gt;1,"",Q30=1,TRUNC((HCPB-C30)*HCPPC))</f>
        <v/>
      </c>
      <c r="E30" s="13"/>
      <c r="F30" s="13"/>
      <c r="G30" s="13"/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1"/>
        <v/>
      </c>
      <c r="J30" t="str">
        <f t="shared" si="2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7"/>
        <v/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6"/>
        <v>0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143</v>
      </c>
      <c r="D31" s="15" cm="1">
        <f t="array" ref="D31">_xlfn.IFS(Q31&lt;&gt;1,"",Q31=1,TRUNC((HCPB-C31)*HCPPC))</f>
        <v>78</v>
      </c>
      <c r="E31" s="13">
        <v>137</v>
      </c>
      <c r="F31" s="13">
        <v>145</v>
      </c>
      <c r="G31" s="13">
        <v>172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454</v>
      </c>
      <c r="J31">
        <f t="shared" si="2"/>
        <v>151</v>
      </c>
      <c r="K31" cm="1">
        <f t="array" ref="K31">_xlfn.IFS(Q31&lt;&gt;1,"",Q31=1,I31+(3*D31))</f>
        <v>688</v>
      </c>
      <c r="L31" cm="1">
        <f t="array" ref="L31">_xlfn.IFS(Q31&lt;&gt;1,"",COUNT($E$7:G31)&lt;=hcpng,"",COUNT($E$7:G31)&gt;=hcpng,K31)</f>
        <v>688</v>
      </c>
      <c r="M31" cm="1">
        <f t="array" ref="M31">_xlfn.IFS(Q31=1,SUM($E$7:G31),Q31&lt;&gt;1,"")</f>
        <v>9934</v>
      </c>
      <c r="N31" cm="1">
        <f t="array" ref="N31">_xlfn.IFS(Q31=1,COUNT($E$7:G31),Q31&lt;&gt;1,"")</f>
        <v>69</v>
      </c>
      <c r="O31">
        <f>IF(Q31=1,ROUND(AVERAGE($E$7:G31),2),"")</f>
        <v>143.97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215</v>
      </c>
      <c r="X31" cm="1">
        <f t="array" ref="X31">_xlfn.IFS(AND(Q31=1,COUNT($E$7:G31)&gt;hcpng),F31+D31,$A$7=1," ")</f>
        <v>223</v>
      </c>
      <c r="Y31" cm="1">
        <f t="array" ref="Y31">_xlfn.IFS(AND(Q31=1,COUNT($E$7:G31)&gt;hcpng),G31+D31,$A$7=1," ")</f>
        <v>250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143</v>
      </c>
      <c r="D32" s="15" cm="1">
        <f t="array" ref="D32">_xlfn.IFS(Q32&lt;&gt;1,"",Q32=1,TRUNC((HCPB-C32)*HCPPC))</f>
        <v>78</v>
      </c>
      <c r="E32" s="13">
        <v>188</v>
      </c>
      <c r="F32" s="13">
        <v>141</v>
      </c>
      <c r="G32" s="13">
        <v>128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457</v>
      </c>
      <c r="J32">
        <f t="shared" si="2"/>
        <v>152</v>
      </c>
      <c r="K32" cm="1">
        <f t="array" ref="K32">_xlfn.IFS(Q32&lt;&gt;1,"",Q32=1,I32+(3*D32))</f>
        <v>691</v>
      </c>
      <c r="L32" cm="1">
        <f t="array" ref="L32">_xlfn.IFS(Q32&lt;&gt;1,"",COUNT($E$7:G32)&lt;=hcpng,"",COUNT($E$7:G32)&gt;=hcpng,K32)</f>
        <v>691</v>
      </c>
      <c r="M32" cm="1">
        <f t="array" ref="M32">_xlfn.IFS(Q32=1,SUM($E$7:G32),Q32&lt;&gt;1,"")</f>
        <v>10391</v>
      </c>
      <c r="N32" cm="1">
        <f t="array" ref="N32">_xlfn.IFS(Q32=1,COUNT($E$7:G32),Q32&lt;&gt;1,"")</f>
        <v>72</v>
      </c>
      <c r="O32">
        <f>IF(Q32=1,ROUND(AVERAGE($E$7:G32),2),"")</f>
        <v>144.32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cm="1">
        <f t="array" ref="S32">_xlfn.IFS(E32=$X$5,E32,F32=$X$5,F32,G32=$X$5,G32,$A$7=1,"")</f>
        <v>188</v>
      </c>
      <c r="T32" t="str">
        <f t="shared" si="5"/>
        <v/>
      </c>
      <c r="U32" cm="1">
        <f t="array" ref="U32">_xlfn.IFS(W32=$X$6,W32,X32=$X$6,X32,Y32=$X$6,Y32,$A$7=1,"")</f>
        <v>266</v>
      </c>
      <c r="W32" cm="1">
        <f t="array" ref="W32">_xlfn.IFS(AND(Q32=1,COUNT($E$7:G32)&gt;hcpng),E32+D32,$A$7=1," ")</f>
        <v>266</v>
      </c>
      <c r="X32" cm="1">
        <f t="array" ref="X32">_xlfn.IFS(AND(Q32=1,COUNT($E$7:G32)&gt;hcpng),F32+D32,$A$7=1," ")</f>
        <v>219</v>
      </c>
      <c r="Y32" cm="1">
        <f t="array" ref="Y32">_xlfn.IFS(AND(Q32=1,COUNT($E$7:G32)&gt;hcpng),G32+D32,$A$7=1," ")</f>
        <v>206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144</v>
      </c>
      <c r="D33" s="15" cm="1">
        <f t="array" ref="D33">_xlfn.IFS(Q33&lt;&gt;1,"",Q33=1,TRUNC((HCPB-C33)*HCPPC))</f>
        <v>77</v>
      </c>
      <c r="E33" s="13">
        <v>155</v>
      </c>
      <c r="F33" s="13">
        <v>138</v>
      </c>
      <c r="G33" s="13">
        <v>137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430</v>
      </c>
      <c r="J33">
        <f t="shared" si="2"/>
        <v>143</v>
      </c>
      <c r="K33" cm="1">
        <f t="array" ref="K33">_xlfn.IFS(Q33&lt;&gt;1,"",Q33=1,I33+(3*D33))</f>
        <v>661</v>
      </c>
      <c r="L33" cm="1">
        <f t="array" ref="L33">_xlfn.IFS(Q33&lt;&gt;1,"",COUNT($E$7:G33)&lt;=hcpng,"",COUNT($E$7:G33)&gt;=hcpng,K33)</f>
        <v>661</v>
      </c>
      <c r="M33" cm="1">
        <f t="array" ref="M33">_xlfn.IFS(Q33=1,SUM($E$7:G33),Q33&lt;&gt;1,"")</f>
        <v>10821</v>
      </c>
      <c r="N33" cm="1">
        <f t="array" ref="N33">_xlfn.IFS(Q33=1,COUNT($E$7:G33),Q33&lt;&gt;1,"")</f>
        <v>75</v>
      </c>
      <c r="O33">
        <f>IF(Q33=1,ROUND(AVERAGE($E$7:G33),2),"")</f>
        <v>144.28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232</v>
      </c>
      <c r="X33" cm="1">
        <f t="array" ref="X33">_xlfn.IFS(AND(Q33=1,COUNT($E$7:G33)&gt;hcpng),F33+D33,$A$7=1," ")</f>
        <v>215</v>
      </c>
      <c r="Y33" cm="1">
        <f t="array" ref="Y33">_xlfn.IFS(AND(Q33=1,COUNT($E$7:G33)&gt;hcpng),G33+D33,$A$7=1," ")</f>
        <v>214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144</v>
      </c>
      <c r="D34" s="15" cm="1">
        <f t="array" ref="D34">_xlfn.IFS(Q34&lt;&gt;1,"",Q34=1,TRUNC((HCPB-C34)*HCPPC))</f>
        <v>77</v>
      </c>
      <c r="E34" s="13">
        <v>137</v>
      </c>
      <c r="F34" s="13">
        <v>160</v>
      </c>
      <c r="G34" s="13">
        <v>162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459</v>
      </c>
      <c r="J34">
        <f t="shared" si="2"/>
        <v>153</v>
      </c>
      <c r="K34" cm="1">
        <f t="array" ref="K34">_xlfn.IFS(Q34&lt;&gt;1,"",Q34=1,I34+(3*D34))</f>
        <v>690</v>
      </c>
      <c r="L34" cm="1">
        <f t="array" ref="L34">_xlfn.IFS(Q34&lt;&gt;1,"",COUNT($E$7:G34)&lt;=hcpng,"",COUNT($E$7:G34)&gt;=hcpng,K34)</f>
        <v>690</v>
      </c>
      <c r="M34" cm="1">
        <f t="array" ref="M34">_xlfn.IFS(Q34=1,SUM($E$7:G34),Q34&lt;&gt;1,"")</f>
        <v>11280</v>
      </c>
      <c r="N34" cm="1">
        <f t="array" ref="N34">_xlfn.IFS(Q34=1,COUNT($E$7:G34),Q34&lt;&gt;1,"")</f>
        <v>78</v>
      </c>
      <c r="O34">
        <f>IF(Q34=1,ROUND(AVERAGE($E$7:G34),2),"")</f>
        <v>144.62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214</v>
      </c>
      <c r="X34" cm="1">
        <f t="array" ref="X34">_xlfn.IFS(AND(Q34=1,COUNT($E$7:G34)&gt;hcpng),F34+D34,$A$7=1," ")</f>
        <v>237</v>
      </c>
      <c r="Y34" cm="1">
        <f t="array" ref="Y34">_xlfn.IFS(AND(Q34=1,COUNT($E$7:G34)&gt;hcpng),G34+D34,$A$7=1," ")</f>
        <v>239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144</v>
      </c>
      <c r="D35" s="15" cm="1">
        <f t="array" ref="D35">_xlfn.IFS(Q35&lt;&gt;1,"",Q35=1,TRUNC((HCPB-C35)*HCPPC))</f>
        <v>77</v>
      </c>
      <c r="E35" s="13">
        <v>115</v>
      </c>
      <c r="F35" s="13">
        <v>160</v>
      </c>
      <c r="G35" s="13">
        <v>130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405</v>
      </c>
      <c r="J35">
        <f t="shared" si="2"/>
        <v>135</v>
      </c>
      <c r="K35" cm="1">
        <f t="array" ref="K35">_xlfn.IFS(Q35&lt;&gt;1,"",Q35=1,I35+(3*D35))</f>
        <v>636</v>
      </c>
      <c r="L35" cm="1">
        <f t="array" ref="L35">_xlfn.IFS(Q35&lt;&gt;1,"",COUNT($E$7:G35)&lt;=hcpng,"",COUNT($E$7:G35)&gt;=hcpng,K35)</f>
        <v>636</v>
      </c>
      <c r="M35" cm="1">
        <f t="array" ref="M35">_xlfn.IFS(Q35=1,SUM($E$7:G35),Q35&lt;&gt;1,"")</f>
        <v>11685</v>
      </c>
      <c r="N35" cm="1">
        <f t="array" ref="N35">_xlfn.IFS(Q35=1,COUNT($E$7:G35),Q35&lt;&gt;1,"")</f>
        <v>81</v>
      </c>
      <c r="O35">
        <f>IF(Q35=1,ROUND(AVERAGE($E$7:G35),2),"")</f>
        <v>144.26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192</v>
      </c>
      <c r="X35" cm="1">
        <f t="array" ref="X35">_xlfn.IFS(AND(Q35=1,COUNT($E$7:G35)&gt;hcpng),F35+D35,$A$7=1," ")</f>
        <v>237</v>
      </c>
      <c r="Y35" cm="1">
        <f t="array" ref="Y35">_xlfn.IFS(AND(Q35=1,COUNT($E$7:G35)&gt;hcpng),G35+D35,$A$7=1," ")</f>
        <v>207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144</v>
      </c>
      <c r="D36" s="15" cm="1">
        <f t="array" ref="D36">_xlfn.IFS(Q36&lt;&gt;1,"",Q36=1,TRUNC((HCPB-C36)*HCPPC))</f>
        <v>77</v>
      </c>
      <c r="E36" s="13">
        <v>143</v>
      </c>
      <c r="F36" s="13">
        <v>172</v>
      </c>
      <c r="G36" s="13">
        <v>143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458</v>
      </c>
      <c r="J36">
        <f t="shared" si="2"/>
        <v>152</v>
      </c>
      <c r="K36" cm="1">
        <f t="array" ref="K36">_xlfn.IFS(Q36&lt;&gt;1,"",Q36=1,I36+(3*D36))</f>
        <v>689</v>
      </c>
      <c r="L36" cm="1">
        <f t="array" ref="L36">_xlfn.IFS(Q36&lt;&gt;1,"",COUNT($E$7:G36)&lt;=hcpng,"",COUNT($E$7:G36)&gt;=hcpng,K36)</f>
        <v>689</v>
      </c>
      <c r="M36" cm="1">
        <f t="array" ref="M36">_xlfn.IFS(Q36=1,SUM($E$7:G36),Q36&lt;&gt;1,"")</f>
        <v>12143</v>
      </c>
      <c r="N36" cm="1">
        <f t="array" ref="N36">_xlfn.IFS(Q36=1,COUNT($E$7:G36),Q36&lt;&gt;1,"")</f>
        <v>84</v>
      </c>
      <c r="O36">
        <f>IF(Q36=1,ROUND(AVERAGE($E$7:G36),2),"")</f>
        <v>144.56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220</v>
      </c>
      <c r="X36" cm="1">
        <f t="array" ref="X36">_xlfn.IFS(AND(Q36=1,COUNT($E$7:G36)&gt;hcpng),F36+D36,$A$7=1," ")</f>
        <v>249</v>
      </c>
      <c r="Y36" cm="1">
        <f t="array" ref="Y36">_xlfn.IFS(AND(Q36=1,COUNT($E$7:G36)&gt;hcpng),G36+D36,$A$7=1," ")</f>
        <v>220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143.71</v>
      </c>
      <c r="F37" s="17">
        <f>IF(COUNT(F7:F36)&gt;=1,ROUND(SUM(F7:F36)/COUNT(F7:F36),2),"")</f>
        <v>142.18</v>
      </c>
      <c r="G37" s="17">
        <f>IF(COUNT(G7:G36)&gt;=1,ROUND(SUM(G7:G36)/COUNT(G7:G36),2),"")</f>
        <v>147.79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>X</v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9" priority="2">
      <formula>MOD(ROW(),2)=0</formula>
    </cfRule>
  </conditionalFormatting>
  <conditionalFormatting sqref="E7:G36">
    <cfRule type="expression" dxfId="18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DC152-3B62-45F4-A546-A10B6D4F91F3}">
  <sheetPr>
    <pageSetUpPr fitToPage="1"/>
  </sheetPr>
  <dimension ref="A1:AB73"/>
  <sheetViews>
    <sheetView topLeftCell="A27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4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5" t="s">
        <v>166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167</v>
      </c>
      <c r="C4" s="6"/>
      <c r="D4" s="6"/>
      <c r="E4" s="6"/>
      <c r="F4" s="6"/>
      <c r="G4" s="6"/>
      <c r="W4" s="3" t="s">
        <v>33</v>
      </c>
      <c r="X4">
        <f>MAX(I7:I36)</f>
        <v>475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181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0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5" t="str" cm="1">
        <f t="array" ref="D7">_xlfn.IFS(Q7&lt;&gt;1,"",Q7=1,TRUNC((HCPB-C7)*HCPPC))</f>
        <v/>
      </c>
      <c r="E7" s="13"/>
      <c r="F7" s="13"/>
      <c r="G7" s="13"/>
      <c r="H7" s="16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5" t="str" cm="1">
        <f t="array" ref="D8">_xlfn.IFS(Q8&lt;&gt;1,"",Q8=1,TRUNC((HCPB-C8)*HCPPC))</f>
        <v/>
      </c>
      <c r="E8" s="13"/>
      <c r="F8" s="13"/>
      <c r="G8" s="13"/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1">IF(Q8=1,SUM(E8:G8),"")</f>
        <v/>
      </c>
      <c r="J8" t="str">
        <f t="shared" ref="J8:J36" si="2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" si="3">IF(MAX(E8:G8)&lt;1,"",1)</f>
        <v/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0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167</v>
      </c>
      <c r="D9" s="15" cm="1">
        <f t="array" ref="D9">_xlfn.IFS(Q9&lt;&gt;1,"",Q9=1,TRUNC((HCPB-C9)*HCPPC))</f>
        <v>56</v>
      </c>
      <c r="E9" s="13">
        <v>174</v>
      </c>
      <c r="F9" s="13">
        <v>181</v>
      </c>
      <c r="G9" s="13">
        <v>120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475</v>
      </c>
      <c r="J9">
        <f t="shared" si="2"/>
        <v>158</v>
      </c>
      <c r="K9" cm="1">
        <f t="array" ref="K9">_xlfn.IFS(Q9&lt;&gt;1,"",Q9=1,I9+(3*D9))</f>
        <v>643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475</v>
      </c>
      <c r="N9" cm="1">
        <f t="array" ref="N9">_xlfn.IFS(Q9=1,COUNT($E$7:G9),Q9&lt;&gt;1,"")</f>
        <v>3</v>
      </c>
      <c r="O9">
        <f>IF(Q9=1,ROUND(AVERAGE($E$7:G9),2),"")</f>
        <v>158.33000000000001</v>
      </c>
      <c r="P9" cm="1">
        <f t="array" ref="P9">_xlfn.IFS(Q9&lt;&gt;1,"",SUM($Q$7:Q9)=1,1,SUM($Q$7:Q9)&lt;&gt;1,"")</f>
        <v>1</v>
      </c>
      <c r="Q9">
        <f>IF(MAX(E9:G9)&lt;1,"",1)</f>
        <v>1</v>
      </c>
      <c r="R9">
        <f t="shared" si="4"/>
        <v>475</v>
      </c>
      <c r="S9" cm="1">
        <f t="array" ref="S9">_xlfn.IFS(E9=$X$5,E9,F9=$X$5,F9,G9=$X$5,G9,$A$7=1,"")</f>
        <v>181</v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167</v>
      </c>
      <c r="D10" s="15" cm="1">
        <f t="array" ref="D10">_xlfn.IFS(Q10&lt;&gt;1,"",Q10=1,TRUNC((HCPB-C10)*HCPPC))</f>
        <v>56</v>
      </c>
      <c r="E10" s="13">
        <v>134</v>
      </c>
      <c r="F10" s="13">
        <v>181</v>
      </c>
      <c r="G10" s="13">
        <v>148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463</v>
      </c>
      <c r="J10">
        <f t="shared" si="2"/>
        <v>154</v>
      </c>
      <c r="K10" cm="1">
        <f t="array" ref="K10">_xlfn.IFS(Q10&lt;&gt;1,"",Q10=1,I10+(3*D10))</f>
        <v>631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938</v>
      </c>
      <c r="N10" cm="1">
        <f t="array" ref="N10">_xlfn.IFS(Q10=1,COUNT($E$7:G10),Q10&lt;&gt;1,"")</f>
        <v>6</v>
      </c>
      <c r="O10">
        <f>IF(Q10=1,ROUND(AVERAGE($E$7:G10),2),"")</f>
        <v>156.33000000000001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cm="1">
        <f t="array" ref="S10">_xlfn.IFS(E10=$X$5,E10,F10=$X$5,F10,G10=$X$5,G10,$A$7=1,"")</f>
        <v>181</v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5" t="str" cm="1">
        <f t="array" ref="D11">_xlfn.IFS(Q11&lt;&gt;1,"",Q11=1,TRUNC((HCPB-C11)*HCPPC))</f>
        <v/>
      </c>
      <c r="E11" s="13"/>
      <c r="F11" s="13"/>
      <c r="G11" s="13"/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1"/>
        <v/>
      </c>
      <c r="J11" t="str">
        <f t="shared" si="2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7"/>
        <v/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0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5" t="str" cm="1">
        <f t="array" ref="D12">_xlfn.IFS(Q12&lt;&gt;1,"",Q12=1,TRUNC((HCPB-C12)*HCPPC))</f>
        <v/>
      </c>
      <c r="E12" s="13"/>
      <c r="F12" s="13"/>
      <c r="G12" s="13"/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1"/>
        <v/>
      </c>
      <c r="J12" t="str">
        <f t="shared" si="2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7"/>
        <v/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0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5" t="str" cm="1">
        <f t="array" ref="D13">_xlfn.IFS(Q13&lt;&gt;1,"",Q13=1,TRUNC((HCPB-C13)*HCPPC))</f>
        <v/>
      </c>
      <c r="E13" s="13"/>
      <c r="F13" s="13"/>
      <c r="G13" s="13"/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1"/>
        <v/>
      </c>
      <c r="J13" t="str">
        <f t="shared" si="2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7"/>
        <v/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6"/>
        <v>0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5" t="str" cm="1">
        <f t="array" ref="D15">_xlfn.IFS(Q15&lt;&gt;1,"",Q15=1,TRUNC((HCPB-C15)*HCPPC))</f>
        <v/>
      </c>
      <c r="E15" s="13"/>
      <c r="F15" s="13"/>
      <c r="G15" s="13"/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1"/>
        <v/>
      </c>
      <c r="J15" t="str">
        <f t="shared" si="2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7"/>
        <v/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6"/>
        <v>0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5" t="str" cm="1">
        <f t="array" ref="D16">_xlfn.IFS(Q16&lt;&gt;1,"",Q16=1,TRUNC((HCPB-C16)*HCPPC))</f>
        <v/>
      </c>
      <c r="E16" s="13"/>
      <c r="F16" s="13"/>
      <c r="G16" s="13"/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1"/>
        <v/>
      </c>
      <c r="J16" t="str">
        <f t="shared" si="2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7"/>
        <v/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6"/>
        <v>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5" t="str" cm="1">
        <f t="array" ref="D17">_xlfn.IFS(Q17&lt;&gt;1,"",Q17=1,TRUNC((HCPB-C17)*HCPPC))</f>
        <v/>
      </c>
      <c r="E17" s="13"/>
      <c r="F17" s="13"/>
      <c r="G17" s="13"/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1"/>
        <v/>
      </c>
      <c r="J17" t="str">
        <f t="shared" si="2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7"/>
        <v/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6"/>
        <v>0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5" t="str" cm="1">
        <f t="array" ref="D18">_xlfn.IFS(Q18&lt;&gt;1,"",Q18=1,TRUNC((HCPB-C18)*HCPPC))</f>
        <v/>
      </c>
      <c r="E18" s="13"/>
      <c r="F18" s="13"/>
      <c r="G18" s="13"/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1"/>
        <v/>
      </c>
      <c r="J18" t="str">
        <f t="shared" si="2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7"/>
        <v/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6"/>
        <v>0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5" t="str" cm="1">
        <f t="array" ref="D19">_xlfn.IFS(Q19&lt;&gt;1,"",Q19=1,TRUNC((HCPB-C19)*HCPPC))</f>
        <v/>
      </c>
      <c r="E19" s="13"/>
      <c r="F19" s="13"/>
      <c r="G19" s="13"/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1"/>
        <v/>
      </c>
      <c r="J19" t="str">
        <f t="shared" si="2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7"/>
        <v/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6"/>
        <v>0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5" t="str" cm="1">
        <f t="array" ref="D20">_xlfn.IFS(Q20&lt;&gt;1,"",Q20=1,TRUNC((HCPB-C20)*HCPPC))</f>
        <v/>
      </c>
      <c r="E20" s="13"/>
      <c r="F20" s="13"/>
      <c r="G20" s="13"/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1"/>
        <v/>
      </c>
      <c r="J20" t="str">
        <f t="shared" si="2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7"/>
        <v/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6"/>
        <v>0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5" t="str" cm="1">
        <f t="array" ref="D21">_xlfn.IFS(Q21&lt;&gt;1,"",Q21=1,TRUNC((HCPB-C21)*HCPPC))</f>
        <v/>
      </c>
      <c r="E21" s="13"/>
      <c r="F21" s="13"/>
      <c r="G21" s="13"/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1"/>
        <v/>
      </c>
      <c r="J21" t="str">
        <f t="shared" si="2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7"/>
        <v/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6"/>
        <v>0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5" t="str" cm="1">
        <f t="array" ref="D22">_xlfn.IFS(Q22&lt;&gt;1,"",Q22=1,TRUNC((HCPB-C22)*HCPPC))</f>
        <v/>
      </c>
      <c r="E22" s="13"/>
      <c r="F22" s="13"/>
      <c r="G22" s="13"/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1"/>
        <v/>
      </c>
      <c r="J22" t="str">
        <f t="shared" si="2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7"/>
        <v/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6"/>
        <v>0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5" t="str" cm="1">
        <f t="array" ref="D23">_xlfn.IFS(Q23&lt;&gt;1,"",Q23=1,TRUNC((HCPB-C23)*HCPPC))</f>
        <v/>
      </c>
      <c r="E23" s="13"/>
      <c r="F23" s="13"/>
      <c r="G23" s="13"/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1"/>
        <v/>
      </c>
      <c r="J23" t="str">
        <f t="shared" si="2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7"/>
        <v/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6"/>
        <v>0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5" t="str" cm="1">
        <f t="array" ref="D25">_xlfn.IFS(Q25&lt;&gt;1,"",Q25=1,TRUNC((HCPB-C25)*HCPPC))</f>
        <v/>
      </c>
      <c r="E25" s="13"/>
      <c r="F25" s="13"/>
      <c r="G25" s="13"/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1"/>
        <v/>
      </c>
      <c r="J25" t="str">
        <f t="shared" si="2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7"/>
        <v/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6"/>
        <v>0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5" t="str" cm="1">
        <f t="array" ref="D26">_xlfn.IFS(Q26&lt;&gt;1,"",Q26=1,TRUNC((HCPB-C26)*HCPPC))</f>
        <v/>
      </c>
      <c r="E26" s="13"/>
      <c r="F26" s="13"/>
      <c r="G26" s="13"/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1"/>
        <v/>
      </c>
      <c r="J26" t="str">
        <f t="shared" si="2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7"/>
        <v/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6"/>
        <v>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5" t="str" cm="1">
        <f t="array" ref="D27">_xlfn.IFS(Q27&lt;&gt;1,"",Q27=1,TRUNC((HCPB-C27)*HCPPC))</f>
        <v/>
      </c>
      <c r="E27" s="13"/>
      <c r="F27" s="13"/>
      <c r="G27" s="13"/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1"/>
        <v/>
      </c>
      <c r="J27" t="str">
        <f t="shared" si="2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7"/>
        <v/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6"/>
        <v>0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5" t="str" cm="1">
        <f t="array" ref="D28">_xlfn.IFS(Q28&lt;&gt;1,"",Q28=1,TRUNC((HCPB-C28)*HCPPC))</f>
        <v/>
      </c>
      <c r="E28" s="13"/>
      <c r="F28" s="13"/>
      <c r="G28" s="13"/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1"/>
        <v/>
      </c>
      <c r="J28" t="str">
        <f t="shared" si="2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7"/>
        <v/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6"/>
        <v>0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5" t="str" cm="1">
        <f t="array" ref="D29">_xlfn.IFS(Q29&lt;&gt;1,"",Q29=1,TRUNC((HCPB-C29)*HCPPC))</f>
        <v/>
      </c>
      <c r="E29" s="13"/>
      <c r="F29" s="13"/>
      <c r="G29" s="13"/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1"/>
        <v/>
      </c>
      <c r="J29" t="str">
        <f t="shared" si="2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7"/>
        <v/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6"/>
        <v>0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5" t="str" cm="1">
        <f t="array" ref="D30">_xlfn.IFS(Q30&lt;&gt;1,"",Q30=1,TRUNC((HCPB-C30)*HCPPC))</f>
        <v/>
      </c>
      <c r="E30" s="13"/>
      <c r="F30" s="13"/>
      <c r="G30" s="13"/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1"/>
        <v/>
      </c>
      <c r="J30" t="str">
        <f t="shared" si="2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7"/>
        <v/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6"/>
        <v>0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5" t="str" cm="1">
        <f t="array" ref="D31">_xlfn.IFS(Q31&lt;&gt;1,"",Q31=1,TRUNC((HCPB-C31)*HCPPC))</f>
        <v/>
      </c>
      <c r="E31" s="13"/>
      <c r="F31" s="13"/>
      <c r="G31" s="13"/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1"/>
        <v/>
      </c>
      <c r="J31" t="str">
        <f t="shared" si="2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7"/>
        <v/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6"/>
        <v>0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5" t="str" cm="1">
        <f t="array" ref="D33">_xlfn.IFS(Q33&lt;&gt;1,"",Q33=1,TRUNC((HCPB-C33)*HCPPC))</f>
        <v/>
      </c>
      <c r="E33" s="13"/>
      <c r="F33" s="13"/>
      <c r="G33" s="13"/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1"/>
        <v/>
      </c>
      <c r="J33" t="str">
        <f t="shared" si="2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7"/>
        <v/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6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5" t="str" cm="1">
        <f t="array" ref="D34">_xlfn.IFS(Q34&lt;&gt;1,"",Q34=1,TRUNC((HCPB-C34)*HCPPC))</f>
        <v/>
      </c>
      <c r="E34" s="13"/>
      <c r="F34" s="13"/>
      <c r="G34" s="13"/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1"/>
        <v/>
      </c>
      <c r="J34" t="str">
        <f t="shared" si="2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7"/>
        <v/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6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5" t="str" cm="1">
        <f t="array" ref="D35">_xlfn.IFS(Q35&lt;&gt;1,"",Q35=1,TRUNC((HCPB-C35)*HCPPC))</f>
        <v/>
      </c>
      <c r="E35" s="13"/>
      <c r="F35" s="13"/>
      <c r="G35" s="13"/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1"/>
        <v/>
      </c>
      <c r="J35" t="str">
        <f t="shared" si="2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7"/>
        <v/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6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5" t="str" cm="1">
        <f t="array" ref="D36">_xlfn.IFS(Q36&lt;&gt;1,"",Q36=1,TRUNC((HCPB-C36)*HCPPC))</f>
        <v/>
      </c>
      <c r="E36" s="13"/>
      <c r="F36" s="13"/>
      <c r="G36" s="13"/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1"/>
        <v/>
      </c>
      <c r="J36" t="str">
        <f t="shared" si="2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7"/>
        <v/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6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154</v>
      </c>
      <c r="F37" s="69">
        <f>IF(COUNT(F7:F36)&gt;=1,ROUND(SUM(F7:F36)/COUNT(F7:F36),2),"")</f>
        <v>181</v>
      </c>
      <c r="G37" s="69">
        <f>IF(COUNT(G7:G36)&gt;=1,ROUND(SUM(G7:G36)/COUNT(G7:G36),2),"")</f>
        <v>134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7" priority="2">
      <formula>MOD(ROW(),2)=0</formula>
    </cfRule>
  </conditionalFormatting>
  <conditionalFormatting sqref="E7:G36">
    <cfRule type="expression" dxfId="16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8A0CA-EEB0-4BDF-BF28-DABDDCA0DFB9}">
  <dimension ref="A1:AB73"/>
  <sheetViews>
    <sheetView topLeftCell="A12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18</v>
      </c>
      <c r="AB2" t="s">
        <v>72</v>
      </c>
    </row>
    <row r="3" spans="1:28" ht="14.45" customHeight="1" x14ac:dyDescent="0.25">
      <c r="A3" s="6" t="s">
        <v>7</v>
      </c>
      <c r="B3" s="63" t="s">
        <v>157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398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177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285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105</v>
      </c>
      <c r="D7" s="15" cm="1">
        <f t="array" ref="D7">_xlfn.IFS(Q7&lt;&gt;1,"",Q7=1,TRUNC((HCPB-C7)*HCPPC))</f>
        <v>112</v>
      </c>
      <c r="E7" s="13">
        <v>90</v>
      </c>
      <c r="F7" s="13">
        <v>114</v>
      </c>
      <c r="G7" s="13">
        <v>111</v>
      </c>
      <c r="H7" s="16"/>
      <c r="I7">
        <f>IF(Q7=1,SUM(E7:G7),"")</f>
        <v>315</v>
      </c>
      <c r="J7">
        <f>IF(Q7=1,TRUNC(AVERAGE(E7:G7),0),"")</f>
        <v>105</v>
      </c>
      <c r="K7" cm="1">
        <f t="array" ref="K7">_xlfn.IFS(Q7&lt;&gt;1,"",Q7=1,I7+(3*D7))</f>
        <v>651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315</v>
      </c>
      <c r="N7" cm="1">
        <f t="array" ref="N7">_xlfn.IFS(Q7=1,COUNT($E$7:G7),Q7&lt;&gt;1,"")</f>
        <v>3</v>
      </c>
      <c r="O7">
        <f>IF(Q7=1,ROUND(AVERAGE($E$7:G7),2),"")</f>
        <v>105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105</v>
      </c>
      <c r="D8" s="15" cm="1">
        <f t="array" ref="D8">_xlfn.IFS(Q8&lt;&gt;1,"",Q8=1,TRUNC((HCPB-C8)*HCPPC))</f>
        <v>112</v>
      </c>
      <c r="E8" s="13">
        <v>78</v>
      </c>
      <c r="F8" s="13">
        <v>69</v>
      </c>
      <c r="G8" s="13">
        <v>79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226</v>
      </c>
      <c r="J8">
        <f t="shared" ref="J8:J36" si="2">IF(Q8=1,TRUNC(AVERAGE(E8:G8),0),"")</f>
        <v>75</v>
      </c>
      <c r="K8" cm="1">
        <f t="array" ref="K8">_xlfn.IFS(Q8&lt;&gt;1,"",Q8=1,I8+(3*D8))</f>
        <v>562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541</v>
      </c>
      <c r="N8" cm="1">
        <f t="array" ref="N8">_xlfn.IFS(Q8=1,COUNT($E$7:G8),Q8&lt;&gt;1,"")</f>
        <v>6</v>
      </c>
      <c r="O8">
        <f>IF(Q8=1,ROUND(AVERAGE($E$7:G8),2),"")</f>
        <v>90.17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90</v>
      </c>
      <c r="D9" s="15" cm="1">
        <f t="array" ref="D9">_xlfn.IFS(Q9&lt;&gt;1,"",Q9=1,TRUNC((HCPB-C9)*HCPPC))</f>
        <v>126</v>
      </c>
      <c r="E9" s="13">
        <v>122</v>
      </c>
      <c r="F9" s="13">
        <v>108</v>
      </c>
      <c r="G9" s="13">
        <v>122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352</v>
      </c>
      <c r="J9">
        <f t="shared" si="2"/>
        <v>117</v>
      </c>
      <c r="K9" cm="1">
        <f t="array" ref="K9">_xlfn.IFS(Q9&lt;&gt;1,"",Q9=1,I9+(3*D9))</f>
        <v>730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893</v>
      </c>
      <c r="N9" cm="1">
        <f t="array" ref="N9">_xlfn.IFS(Q9=1,COUNT($E$7:G9),Q9&lt;&gt;1,"")</f>
        <v>9</v>
      </c>
      <c r="O9">
        <f>IF(Q9=1,ROUND(AVERAGE($E$7:G9),2),"")</f>
        <v>99.22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99</v>
      </c>
      <c r="D10" s="15" cm="1">
        <f t="array" ref="D10">_xlfn.IFS(Q10&lt;&gt;1,"",Q10=1,TRUNC((HCPB-C10)*HCPPC))</f>
        <v>117</v>
      </c>
      <c r="E10" s="13">
        <v>102</v>
      </c>
      <c r="F10" s="13">
        <v>85</v>
      </c>
      <c r="G10" s="13">
        <v>98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285</v>
      </c>
      <c r="J10">
        <f t="shared" si="2"/>
        <v>95</v>
      </c>
      <c r="K10" cm="1">
        <f t="array" ref="K10">_xlfn.IFS(Q10&lt;&gt;1,"",Q10=1,I10+(3*D10))</f>
        <v>636</v>
      </c>
      <c r="L10" cm="1">
        <f t="array" ref="L10">_xlfn.IFS(Q10&lt;&gt;1,"",COUNT($E$7:G10)&lt;=hcpng,"",COUNT($E$7:G10)&gt;=hcpng,K10)</f>
        <v>636</v>
      </c>
      <c r="M10" cm="1">
        <f t="array" ref="M10">_xlfn.IFS(Q10=1,SUM($E$7:G10),Q10&lt;&gt;1,"")</f>
        <v>1178</v>
      </c>
      <c r="N10" cm="1">
        <f t="array" ref="N10">_xlfn.IFS(Q10=1,COUNT($E$7:G10),Q10&lt;&gt;1,"")</f>
        <v>12</v>
      </c>
      <c r="O10">
        <f>IF(Q10=1,ROUND(AVERAGE($E$7:G10),2),"")</f>
        <v>98.17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219</v>
      </c>
      <c r="X10" cm="1">
        <f t="array" ref="X10">_xlfn.IFS(AND(Q10=1,COUNT($E$7:G10)&gt;hcpng),F10+D10,$A$7=1," ")</f>
        <v>202</v>
      </c>
      <c r="Y10" cm="1">
        <f t="array" ref="Y10">_xlfn.IFS(AND(Q10=1,COUNT($E$7:G10)&gt;hcpng),G10+D10,$A$7=1," ")</f>
        <v>215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98</v>
      </c>
      <c r="D11" s="15" cm="1">
        <f t="array" ref="D11">_xlfn.IFS(Q11&lt;&gt;1,"",Q11=1,TRUNC((HCPB-C11)*HCPPC))</f>
        <v>118</v>
      </c>
      <c r="E11" s="13">
        <v>135</v>
      </c>
      <c r="F11" s="13">
        <v>125</v>
      </c>
      <c r="G11" s="13">
        <v>85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345</v>
      </c>
      <c r="J11">
        <f t="shared" si="2"/>
        <v>115</v>
      </c>
      <c r="K11" cm="1">
        <f t="array" ref="K11">_xlfn.IFS(Q11&lt;&gt;1,"",Q11=1,I11+(3*D11))</f>
        <v>699</v>
      </c>
      <c r="L11" cm="1">
        <f t="array" ref="L11">_xlfn.IFS(Q11&lt;&gt;1,"",COUNT($E$7:G11)&lt;=hcpng,"",COUNT($E$7:G11)&gt;=hcpng,K11)</f>
        <v>699</v>
      </c>
      <c r="M11" cm="1">
        <f t="array" ref="M11">_xlfn.IFS(Q11=1,SUM($E$7:G11),Q11&lt;&gt;1,"")</f>
        <v>1523</v>
      </c>
      <c r="N11" cm="1">
        <f t="array" ref="N11">_xlfn.IFS(Q11=1,COUNT($E$7:G11),Q11&lt;&gt;1,"")</f>
        <v>15</v>
      </c>
      <c r="O11">
        <f>IF(Q11=1,ROUND(AVERAGE($E$7:G11),2),"")</f>
        <v>101.53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253</v>
      </c>
      <c r="X11" cm="1">
        <f t="array" ref="X11">_xlfn.IFS(AND(Q11=1,COUNT($E$7:G11)&gt;hcpng),F11+D11,$A$7=1," ")</f>
        <v>243</v>
      </c>
      <c r="Y11" cm="1">
        <f t="array" ref="Y11">_xlfn.IFS(AND(Q11=1,COUNT($E$7:G11)&gt;hcpng),G11+D11,$A$7=1," ")</f>
        <v>203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101</v>
      </c>
      <c r="D12" s="15" cm="1">
        <f t="array" ref="D12">_xlfn.IFS(Q12&lt;&gt;1,"",Q12=1,TRUNC((HCPB-C12)*HCPPC))</f>
        <v>116</v>
      </c>
      <c r="E12" s="13">
        <v>104</v>
      </c>
      <c r="F12" s="13">
        <v>115</v>
      </c>
      <c r="G12" s="13">
        <v>117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1"/>
        <v>336</v>
      </c>
      <c r="J12">
        <f t="shared" si="2"/>
        <v>112</v>
      </c>
      <c r="K12" cm="1">
        <f t="array" ref="K12">_xlfn.IFS(Q12&lt;&gt;1,"",Q12=1,I12+(3*D12))</f>
        <v>684</v>
      </c>
      <c r="L12" cm="1">
        <f t="array" ref="L12">_xlfn.IFS(Q12&lt;&gt;1,"",COUNT($E$7:G12)&lt;=hcpng,"",COUNT($E$7:G12)&gt;=hcpng,K12)</f>
        <v>684</v>
      </c>
      <c r="M12" cm="1">
        <f t="array" ref="M12">_xlfn.IFS(Q12=1,SUM($E$7:G12),Q12&lt;&gt;1,"")</f>
        <v>1859</v>
      </c>
      <c r="N12" cm="1">
        <f t="array" ref="N12">_xlfn.IFS(Q12=1,COUNT($E$7:G12),Q12&lt;&gt;1,"")</f>
        <v>18</v>
      </c>
      <c r="O12">
        <f>IF(Q12=1,ROUND(AVERAGE($E$7:G12),2),"")</f>
        <v>103.28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220</v>
      </c>
      <c r="X12" cm="1">
        <f t="array" ref="X12">_xlfn.IFS(AND(Q12=1,COUNT($E$7:G12)&gt;hcpng),F12+D12,$A$7=1," ")</f>
        <v>231</v>
      </c>
      <c r="Y12" cm="1">
        <f t="array" ref="Y12">_xlfn.IFS(AND(Q12=1,COUNT($E$7:G12)&gt;hcpng),G12+D12,$A$7=1," ")</f>
        <v>233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103</v>
      </c>
      <c r="D13" s="15" cm="1">
        <f t="array" ref="D13">_xlfn.IFS(Q13&lt;&gt;1,"",Q13=1,TRUNC((HCPB-C13)*HCPPC))</f>
        <v>114</v>
      </c>
      <c r="E13" s="13">
        <v>95</v>
      </c>
      <c r="F13" s="13">
        <v>108</v>
      </c>
      <c r="G13" s="13">
        <v>120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323</v>
      </c>
      <c r="J13">
        <f t="shared" si="2"/>
        <v>107</v>
      </c>
      <c r="K13" cm="1">
        <f t="array" ref="K13">_xlfn.IFS(Q13&lt;&gt;1,"",Q13=1,I13+(3*D13))</f>
        <v>665</v>
      </c>
      <c r="L13" cm="1">
        <f t="array" ref="L13">_xlfn.IFS(Q13&lt;&gt;1,"",COUNT($E$7:G13)&lt;=hcpng,"",COUNT($E$7:G13)&gt;=hcpng,K13)</f>
        <v>665</v>
      </c>
      <c r="M13" cm="1">
        <f t="array" ref="M13">_xlfn.IFS(Q13=1,SUM($E$7:G13),Q13&lt;&gt;1,"")</f>
        <v>2182</v>
      </c>
      <c r="N13" cm="1">
        <f t="array" ref="N13">_xlfn.IFS(Q13=1,COUNT($E$7:G13),Q13&lt;&gt;1,"")</f>
        <v>21</v>
      </c>
      <c r="O13">
        <f>IF(Q13=1,ROUND(AVERAGE($E$7:G13),2),"")</f>
        <v>103.9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209</v>
      </c>
      <c r="X13" cm="1">
        <f t="array" ref="X13">_xlfn.IFS(AND(Q13=1,COUNT($E$7:G13)&gt;hcpng),F13+D13,$A$7=1," ")</f>
        <v>222</v>
      </c>
      <c r="Y13" cm="1">
        <f t="array" ref="Y13">_xlfn.IFS(AND(Q13=1,COUNT($E$7:G13)&gt;hcpng),G13+D13,$A$7=1," ")</f>
        <v>234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103</v>
      </c>
      <c r="D14" s="15" cm="1">
        <f t="array" ref="D14">_xlfn.IFS(Q14&lt;&gt;1,"",Q14=1,TRUNC((HCPB-C14)*HCPPC))</f>
        <v>114</v>
      </c>
      <c r="E14" s="13">
        <v>121</v>
      </c>
      <c r="F14" s="13">
        <v>111</v>
      </c>
      <c r="G14" s="13">
        <v>107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>#</v>
      </c>
      <c r="I14">
        <f t="shared" si="1"/>
        <v>339</v>
      </c>
      <c r="J14">
        <f t="shared" si="2"/>
        <v>113</v>
      </c>
      <c r="K14" cm="1">
        <f t="array" ref="K14">_xlfn.IFS(Q14&lt;&gt;1,"",Q14=1,I14+(3*D14))</f>
        <v>681</v>
      </c>
      <c r="L14" cm="1">
        <f t="array" ref="L14">_xlfn.IFS(Q14&lt;&gt;1,"",COUNT($E$7:G14)&lt;=hcpng,"",COUNT($E$7:G14)&gt;=hcpng,K14)</f>
        <v>681</v>
      </c>
      <c r="M14" cm="1">
        <f t="array" ref="M14">_xlfn.IFS(Q14=1,SUM($E$7:G14),Q14&lt;&gt;1,"")</f>
        <v>2521</v>
      </c>
      <c r="N14" cm="1">
        <f t="array" ref="N14">_xlfn.IFS(Q14=1,COUNT($E$7:G14),Q14&lt;&gt;1,"")</f>
        <v>24</v>
      </c>
      <c r="O14">
        <f>IF(Q14=1,ROUND(AVERAGE($E$7:G14),2),"")</f>
        <v>105.04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235</v>
      </c>
      <c r="X14" cm="1">
        <f t="array" ref="X14">_xlfn.IFS(AND(Q14=1,COUNT($E$7:G14)&gt;hcpng),F14+D14,$A$7=1," ")</f>
        <v>225</v>
      </c>
      <c r="Y14" cm="1">
        <f t="array" ref="Y14">_xlfn.IFS(AND(Q14=1,COUNT($E$7:G14)&gt;hcpng),G14+D14,$A$7=1," ")</f>
        <v>221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105</v>
      </c>
      <c r="D15" s="15" cm="1">
        <f t="array" ref="D15">_xlfn.IFS(Q15&lt;&gt;1,"",Q15=1,TRUNC((HCPB-C15)*HCPPC))</f>
        <v>112</v>
      </c>
      <c r="E15" s="13">
        <v>94</v>
      </c>
      <c r="F15" s="13">
        <v>112</v>
      </c>
      <c r="G15" s="13">
        <v>91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297</v>
      </c>
      <c r="J15">
        <f t="shared" si="2"/>
        <v>99</v>
      </c>
      <c r="K15" cm="1">
        <f t="array" ref="K15">_xlfn.IFS(Q15&lt;&gt;1,"",Q15=1,I15+(3*D15))</f>
        <v>633</v>
      </c>
      <c r="L15" cm="1">
        <f t="array" ref="L15">_xlfn.IFS(Q15&lt;&gt;1,"",COUNT($E$7:G15)&lt;=hcpng,"",COUNT($E$7:G15)&gt;=hcpng,K15)</f>
        <v>633</v>
      </c>
      <c r="M15" cm="1">
        <f t="array" ref="M15">_xlfn.IFS(Q15=1,SUM($E$7:G15),Q15&lt;&gt;1,"")</f>
        <v>2818</v>
      </c>
      <c r="N15" cm="1">
        <f t="array" ref="N15">_xlfn.IFS(Q15=1,COUNT($E$7:G15),Q15&lt;&gt;1,"")</f>
        <v>27</v>
      </c>
      <c r="O15">
        <f>IF(Q15=1,ROUND(AVERAGE($E$7:G15),2),"")</f>
        <v>104.37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206</v>
      </c>
      <c r="X15" cm="1">
        <f t="array" ref="X15">_xlfn.IFS(AND(Q15=1,COUNT($E$7:G15)&gt;hcpng),F15+D15,$A$7=1," ")</f>
        <v>224</v>
      </c>
      <c r="Y15" cm="1">
        <f t="array" ref="Y15">_xlfn.IFS(AND(Q15=1,COUNT($E$7:G15)&gt;hcpng),G15+D15,$A$7=1," ")</f>
        <v>203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104</v>
      </c>
      <c r="D16" s="15" cm="1">
        <f t="array" ref="D16">_xlfn.IFS(Q16&lt;&gt;1,"",Q16=1,TRUNC((HCPB-C16)*HCPPC))</f>
        <v>113</v>
      </c>
      <c r="E16" s="13">
        <v>99</v>
      </c>
      <c r="F16" s="13">
        <v>119</v>
      </c>
      <c r="G16" s="13">
        <v>89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307</v>
      </c>
      <c r="J16">
        <f t="shared" si="2"/>
        <v>102</v>
      </c>
      <c r="K16" cm="1">
        <f t="array" ref="K16">_xlfn.IFS(Q16&lt;&gt;1,"",Q16=1,I16+(3*D16))</f>
        <v>646</v>
      </c>
      <c r="L16" cm="1">
        <f t="array" ref="L16">_xlfn.IFS(Q16&lt;&gt;1,"",COUNT($E$7:G16)&lt;=hcpng,"",COUNT($E$7:G16)&gt;=hcpng,K16)</f>
        <v>646</v>
      </c>
      <c r="M16" cm="1">
        <f t="array" ref="M16">_xlfn.IFS(Q16=1,SUM($E$7:G16),Q16&lt;&gt;1,"")</f>
        <v>3125</v>
      </c>
      <c r="N16" cm="1">
        <f t="array" ref="N16">_xlfn.IFS(Q16=1,COUNT($E$7:G16),Q16&lt;&gt;1,"")</f>
        <v>30</v>
      </c>
      <c r="O16">
        <f>IF(Q16=1,ROUND(AVERAGE($E$7:G16),2),"")</f>
        <v>104.17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212</v>
      </c>
      <c r="X16" cm="1">
        <f t="array" ref="X16">_xlfn.IFS(AND(Q16=1,COUNT($E$7:G16)&gt;hcpng),F16+D16,$A$7=1," ")</f>
        <v>232</v>
      </c>
      <c r="Y16" cm="1">
        <f t="array" ref="Y16">_xlfn.IFS(AND(Q16=1,COUNT($E$7:G16)&gt;hcpng),G16+D16,$A$7=1," ")</f>
        <v>202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5" t="str" cm="1">
        <f t="array" ref="D17">_xlfn.IFS(Q17&lt;&gt;1,"",Q17=1,TRUNC((HCPB-C17)*HCPPC))</f>
        <v/>
      </c>
      <c r="E17" s="13"/>
      <c r="F17" s="13"/>
      <c r="G17" s="13"/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1"/>
        <v/>
      </c>
      <c r="J17" t="str">
        <f t="shared" si="2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7"/>
        <v/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6"/>
        <v>0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5" t="str" cm="1">
        <f t="array" ref="D18">_xlfn.IFS(Q18&lt;&gt;1,"",Q18=1,TRUNC((HCPB-C18)*HCPPC))</f>
        <v/>
      </c>
      <c r="E18" s="13"/>
      <c r="F18" s="13"/>
      <c r="G18" s="13"/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1"/>
        <v/>
      </c>
      <c r="J18" t="str">
        <f t="shared" si="2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7"/>
        <v/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6"/>
        <v>0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104</v>
      </c>
      <c r="D19" s="15" cm="1">
        <f t="array" ref="D19">_xlfn.IFS(Q19&lt;&gt;1,"",Q19=1,TRUNC((HCPB-C19)*HCPPC))</f>
        <v>113</v>
      </c>
      <c r="E19" s="13">
        <v>100</v>
      </c>
      <c r="F19" s="13">
        <v>109</v>
      </c>
      <c r="G19" s="13">
        <v>145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354</v>
      </c>
      <c r="J19">
        <f t="shared" si="2"/>
        <v>118</v>
      </c>
      <c r="K19" cm="1">
        <f t="array" ref="K19">_xlfn.IFS(Q19&lt;&gt;1,"",Q19=1,I19+(3*D19))</f>
        <v>693</v>
      </c>
      <c r="L19" cm="1">
        <f t="array" ref="L19">_xlfn.IFS(Q19&lt;&gt;1,"",COUNT($E$7:G19)&lt;=hcpng,"",COUNT($E$7:G19)&gt;=hcpng,K19)</f>
        <v>693</v>
      </c>
      <c r="M19" cm="1">
        <f t="array" ref="M19">_xlfn.IFS(Q19=1,SUM($E$7:G19),Q19&lt;&gt;1,"")</f>
        <v>3479</v>
      </c>
      <c r="N19" cm="1">
        <f t="array" ref="N19">_xlfn.IFS(Q19=1,COUNT($E$7:G19),Q19&lt;&gt;1,"")</f>
        <v>33</v>
      </c>
      <c r="O19">
        <f>IF(Q19=1,ROUND(AVERAGE($E$7:G19),2),"")</f>
        <v>105.42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213</v>
      </c>
      <c r="X19" cm="1">
        <f t="array" ref="X19">_xlfn.IFS(AND(Q19=1,COUNT($E$7:G19)&gt;hcpng),F19+D19,$A$7=1," ")</f>
        <v>222</v>
      </c>
      <c r="Y19" cm="1">
        <f t="array" ref="Y19">_xlfn.IFS(AND(Q19=1,COUNT($E$7:G19)&gt;hcpng),G19+D19,$A$7=1," ")</f>
        <v>258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105</v>
      </c>
      <c r="D20" s="15" cm="1">
        <f t="array" ref="D20">_xlfn.IFS(Q20&lt;&gt;1,"",Q20=1,TRUNC((HCPB-C20)*HCPPC))</f>
        <v>112</v>
      </c>
      <c r="E20" s="13">
        <v>100</v>
      </c>
      <c r="F20" s="13">
        <v>99</v>
      </c>
      <c r="G20" s="13">
        <v>98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297</v>
      </c>
      <c r="J20">
        <f t="shared" si="2"/>
        <v>99</v>
      </c>
      <c r="K20" cm="1">
        <f t="array" ref="K20">_xlfn.IFS(Q20&lt;&gt;1,"",Q20=1,I20+(3*D20))</f>
        <v>633</v>
      </c>
      <c r="L20" cm="1">
        <f t="array" ref="L20">_xlfn.IFS(Q20&lt;&gt;1,"",COUNT($E$7:G20)&lt;=hcpng,"",COUNT($E$7:G20)&gt;=hcpng,K20)</f>
        <v>633</v>
      </c>
      <c r="M20" cm="1">
        <f t="array" ref="M20">_xlfn.IFS(Q20=1,SUM($E$7:G20),Q20&lt;&gt;1,"")</f>
        <v>3776</v>
      </c>
      <c r="N20" cm="1">
        <f t="array" ref="N20">_xlfn.IFS(Q20=1,COUNT($E$7:G20),Q20&lt;&gt;1,"")</f>
        <v>36</v>
      </c>
      <c r="O20">
        <f>IF(Q20=1,ROUND(AVERAGE($E$7:G20),2),"")</f>
        <v>104.89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212</v>
      </c>
      <c r="X20" cm="1">
        <f t="array" ref="X20">_xlfn.IFS(AND(Q20=1,COUNT($E$7:G20)&gt;hcpng),F20+D20,$A$7=1," ")</f>
        <v>211</v>
      </c>
      <c r="Y20" cm="1">
        <f t="array" ref="Y20">_xlfn.IFS(AND(Q20=1,COUNT($E$7:G20)&gt;hcpng),G20+D20,$A$7=1," ")</f>
        <v>210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104</v>
      </c>
      <c r="D21" s="15" cm="1">
        <f t="array" ref="D21">_xlfn.IFS(Q21&lt;&gt;1,"",Q21=1,TRUNC((HCPB-C21)*HCPPC))</f>
        <v>113</v>
      </c>
      <c r="E21" s="13">
        <v>75</v>
      </c>
      <c r="F21" s="13">
        <v>130</v>
      </c>
      <c r="G21" s="13">
        <v>109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314</v>
      </c>
      <c r="J21">
        <f t="shared" si="2"/>
        <v>104</v>
      </c>
      <c r="K21" cm="1">
        <f t="array" ref="K21">_xlfn.IFS(Q21&lt;&gt;1,"",Q21=1,I21+(3*D21))</f>
        <v>653</v>
      </c>
      <c r="L21" cm="1">
        <f t="array" ref="L21">_xlfn.IFS(Q21&lt;&gt;1,"",COUNT($E$7:G21)&lt;=hcpng,"",COUNT($E$7:G21)&gt;=hcpng,K21)</f>
        <v>653</v>
      </c>
      <c r="M21" cm="1">
        <f t="array" ref="M21">_xlfn.IFS(Q21=1,SUM($E$7:G21),Q21&lt;&gt;1,"")</f>
        <v>4090</v>
      </c>
      <c r="N21" cm="1">
        <f t="array" ref="N21">_xlfn.IFS(Q21=1,COUNT($E$7:G21),Q21&lt;&gt;1,"")</f>
        <v>39</v>
      </c>
      <c r="O21">
        <f>IF(Q21=1,ROUND(AVERAGE($E$7:G21),2),"")</f>
        <v>104.87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188</v>
      </c>
      <c r="X21" cm="1">
        <f t="array" ref="X21">_xlfn.IFS(AND(Q21=1,COUNT($E$7:G21)&gt;hcpng),F21+D21,$A$7=1," ")</f>
        <v>243</v>
      </c>
      <c r="Y21" cm="1">
        <f t="array" ref="Y21">_xlfn.IFS(AND(Q21=1,COUNT($E$7:G21)&gt;hcpng),G21+D21,$A$7=1," ")</f>
        <v>222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104</v>
      </c>
      <c r="D22" s="15" cm="1">
        <f t="array" ref="D22">_xlfn.IFS(Q22&lt;&gt;1,"",Q22=1,TRUNC((HCPB-C22)*HCPPC))</f>
        <v>113</v>
      </c>
      <c r="E22" s="13">
        <v>125</v>
      </c>
      <c r="F22" s="13">
        <v>87</v>
      </c>
      <c r="G22" s="13">
        <v>109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321</v>
      </c>
      <c r="J22">
        <f t="shared" si="2"/>
        <v>107</v>
      </c>
      <c r="K22" cm="1">
        <f t="array" ref="K22">_xlfn.IFS(Q22&lt;&gt;1,"",Q22=1,I22+(3*D22))</f>
        <v>660</v>
      </c>
      <c r="L22" cm="1">
        <f t="array" ref="L22">_xlfn.IFS(Q22&lt;&gt;1,"",COUNT($E$7:G22)&lt;=hcpng,"",COUNT($E$7:G22)&gt;=hcpng,K22)</f>
        <v>660</v>
      </c>
      <c r="M22" cm="1">
        <f t="array" ref="M22">_xlfn.IFS(Q22=1,SUM($E$7:G22),Q22&lt;&gt;1,"")</f>
        <v>4411</v>
      </c>
      <c r="N22" cm="1">
        <f t="array" ref="N22">_xlfn.IFS(Q22=1,COUNT($E$7:G22),Q22&lt;&gt;1,"")</f>
        <v>42</v>
      </c>
      <c r="O22">
        <f>IF(Q22=1,ROUND(AVERAGE($E$7:G22),2),"")</f>
        <v>105.02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238</v>
      </c>
      <c r="X22" cm="1">
        <f t="array" ref="X22">_xlfn.IFS(AND(Q22=1,COUNT($E$7:G22)&gt;hcpng),F22+D22,$A$7=1," ")</f>
        <v>200</v>
      </c>
      <c r="Y22" cm="1">
        <f t="array" ref="Y22">_xlfn.IFS(AND(Q22=1,COUNT($E$7:G22)&gt;hcpng),G22+D22,$A$7=1," ")</f>
        <v>222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105</v>
      </c>
      <c r="D23" s="15" cm="1">
        <f t="array" ref="D23">_xlfn.IFS(Q23&lt;&gt;1,"",Q23=1,TRUNC((HCPB-C23)*HCPPC))</f>
        <v>112</v>
      </c>
      <c r="E23" s="13">
        <v>119</v>
      </c>
      <c r="F23" s="13">
        <v>124</v>
      </c>
      <c r="G23" s="13">
        <v>104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347</v>
      </c>
      <c r="J23">
        <f t="shared" si="2"/>
        <v>115</v>
      </c>
      <c r="K23" cm="1">
        <f t="array" ref="K23">_xlfn.IFS(Q23&lt;&gt;1,"",Q23=1,I23+(3*D23))</f>
        <v>683</v>
      </c>
      <c r="L23" cm="1">
        <f t="array" ref="L23">_xlfn.IFS(Q23&lt;&gt;1,"",COUNT($E$7:G23)&lt;=hcpng,"",COUNT($E$7:G23)&gt;=hcpng,K23)</f>
        <v>683</v>
      </c>
      <c r="M23" cm="1">
        <f t="array" ref="M23">_xlfn.IFS(Q23=1,SUM($E$7:G23),Q23&lt;&gt;1,"")</f>
        <v>4758</v>
      </c>
      <c r="N23" cm="1">
        <f t="array" ref="N23">_xlfn.IFS(Q23=1,COUNT($E$7:G23),Q23&lt;&gt;1,"")</f>
        <v>45</v>
      </c>
      <c r="O23">
        <f>IF(Q23=1,ROUND(AVERAGE($E$7:G23),2),"")</f>
        <v>105.73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231</v>
      </c>
      <c r="X23" cm="1">
        <f t="array" ref="X23">_xlfn.IFS(AND(Q23=1,COUNT($E$7:G23)&gt;hcpng),F23+D23,$A$7=1," ")</f>
        <v>236</v>
      </c>
      <c r="Y23" cm="1">
        <f t="array" ref="Y23">_xlfn.IFS(AND(Q23=1,COUNT($E$7:G23)&gt;hcpng),G23+D23,$A$7=1," ")</f>
        <v>216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105</v>
      </c>
      <c r="D24" s="15" cm="1">
        <f t="array" ref="D24">_xlfn.IFS(Q24&lt;&gt;1,"",Q24=1,TRUNC((HCPB-C24)*HCPPC))</f>
        <v>112</v>
      </c>
      <c r="E24" s="13">
        <v>106</v>
      </c>
      <c r="F24" s="13">
        <v>116</v>
      </c>
      <c r="G24" s="13">
        <v>138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>#</v>
      </c>
      <c r="I24">
        <f t="shared" si="1"/>
        <v>360</v>
      </c>
      <c r="J24">
        <f t="shared" si="2"/>
        <v>120</v>
      </c>
      <c r="K24" cm="1">
        <f t="array" ref="K24">_xlfn.IFS(Q24&lt;&gt;1,"",Q24=1,I24+(3*D24))</f>
        <v>696</v>
      </c>
      <c r="L24" cm="1">
        <f t="array" ref="L24">_xlfn.IFS(Q24&lt;&gt;1,"",COUNT($E$7:G24)&lt;=hcpng,"",COUNT($E$7:G24)&gt;=hcpng,K24)</f>
        <v>696</v>
      </c>
      <c r="M24" cm="1">
        <f t="array" ref="M24">_xlfn.IFS(Q24=1,SUM($E$7:G24),Q24&lt;&gt;1,"")</f>
        <v>5118</v>
      </c>
      <c r="N24" cm="1">
        <f t="array" ref="N24">_xlfn.IFS(Q24=1,COUNT($E$7:G24),Q24&lt;&gt;1,"")</f>
        <v>48</v>
      </c>
      <c r="O24">
        <f>IF(Q24=1,ROUND(AVERAGE($E$7:G24),2),"")</f>
        <v>106.63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218</v>
      </c>
      <c r="X24" cm="1">
        <f t="array" ref="X24">_xlfn.IFS(AND(Q24=1,COUNT($E$7:G24)&gt;hcpng),F24+D24,$A$7=1," ")</f>
        <v>228</v>
      </c>
      <c r="Y24" cm="1">
        <f t="array" ref="Y24">_xlfn.IFS(AND(Q24=1,COUNT($E$7:G24)&gt;hcpng),G24+D24,$A$7=1," ")</f>
        <v>250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106</v>
      </c>
      <c r="D25" s="15" cm="1">
        <f t="array" ref="D25">_xlfn.IFS(Q25&lt;&gt;1,"",Q25=1,TRUNC((HCPB-C25)*HCPPC))</f>
        <v>111</v>
      </c>
      <c r="E25" s="13">
        <v>133</v>
      </c>
      <c r="F25" s="13">
        <v>127</v>
      </c>
      <c r="G25" s="13">
        <v>113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1"/>
        <v>373</v>
      </c>
      <c r="J25">
        <f t="shared" si="2"/>
        <v>124</v>
      </c>
      <c r="K25" cm="1">
        <f t="array" ref="K25">_xlfn.IFS(Q25&lt;&gt;1,"",Q25=1,I25+(3*D25))</f>
        <v>706</v>
      </c>
      <c r="L25" cm="1">
        <f t="array" ref="L25">_xlfn.IFS(Q25&lt;&gt;1,"",COUNT($E$7:G25)&lt;=hcpng,"",COUNT($E$7:G25)&gt;=hcpng,K25)</f>
        <v>706</v>
      </c>
      <c r="M25" cm="1">
        <f t="array" ref="M25">_xlfn.IFS(Q25=1,SUM($E$7:G25),Q25&lt;&gt;1,"")</f>
        <v>5491</v>
      </c>
      <c r="N25" cm="1">
        <f t="array" ref="N25">_xlfn.IFS(Q25=1,COUNT($E$7:G25),Q25&lt;&gt;1,"")</f>
        <v>51</v>
      </c>
      <c r="O25">
        <f>IF(Q25=1,ROUND(AVERAGE($E$7:G25),2),"")</f>
        <v>107.67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244</v>
      </c>
      <c r="X25" cm="1">
        <f t="array" ref="X25">_xlfn.IFS(AND(Q25=1,COUNT($E$7:G25)&gt;hcpng),F25+D25,$A$7=1," ")</f>
        <v>238</v>
      </c>
      <c r="Y25" cm="1">
        <f t="array" ref="Y25">_xlfn.IFS(AND(Q25=1,COUNT($E$7:G25)&gt;hcpng),G25+D25,$A$7=1," ")</f>
        <v>224</v>
      </c>
      <c r="Z25">
        <f t="shared" si="6"/>
        <v>19</v>
      </c>
      <c r="AA25" cm="1">
        <f t="array" ref="AA25">_xlfn.IFS(COUNTIFS(H25,"#",H24,"#"),A24,COUNTIFS(H25,2,H24,"#"),A24,$A$7=1,"")</f>
        <v>18</v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107</v>
      </c>
      <c r="D26" s="15" cm="1">
        <f t="array" ref="D26">_xlfn.IFS(Q26&lt;&gt;1,"",Q26=1,TRUNC((HCPB-C26)*HCPPC))</f>
        <v>110</v>
      </c>
      <c r="E26" s="13">
        <v>127</v>
      </c>
      <c r="F26" s="13">
        <v>122</v>
      </c>
      <c r="G26" s="13">
        <v>125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>#</v>
      </c>
      <c r="I26">
        <f t="shared" si="1"/>
        <v>374</v>
      </c>
      <c r="J26">
        <f t="shared" si="2"/>
        <v>124</v>
      </c>
      <c r="K26" cm="1">
        <f t="array" ref="K26">_xlfn.IFS(Q26&lt;&gt;1,"",Q26=1,I26+(3*D26))</f>
        <v>704</v>
      </c>
      <c r="L26" cm="1">
        <f t="array" ref="L26">_xlfn.IFS(Q26&lt;&gt;1,"",COUNT($E$7:G26)&lt;=hcpng,"",COUNT($E$7:G26)&gt;=hcpng,K26)</f>
        <v>704</v>
      </c>
      <c r="M26" cm="1">
        <f t="array" ref="M26">_xlfn.IFS(Q26=1,SUM($E$7:G26),Q26&lt;&gt;1,"")</f>
        <v>5865</v>
      </c>
      <c r="N26" cm="1">
        <f t="array" ref="N26">_xlfn.IFS(Q26=1,COUNT($E$7:G26),Q26&lt;&gt;1,"")</f>
        <v>54</v>
      </c>
      <c r="O26">
        <f>IF(Q26=1,ROUND(AVERAGE($E$7:G26),2),"")</f>
        <v>108.61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237</v>
      </c>
      <c r="X26" cm="1">
        <f t="array" ref="X26">_xlfn.IFS(AND(Q26=1,COUNT($E$7:G26)&gt;hcpng),F26+D26,$A$7=1," ")</f>
        <v>232</v>
      </c>
      <c r="Y26" cm="1">
        <f t="array" ref="Y26">_xlfn.IFS(AND(Q26=1,COUNT($E$7:G26)&gt;hcpng),G26+D26,$A$7=1," ")</f>
        <v>235</v>
      </c>
      <c r="Z26">
        <f t="shared" si="6"/>
        <v>20</v>
      </c>
      <c r="AA26" cm="1">
        <f t="array" ref="AA26">_xlfn.IFS(COUNTIFS(H26,"#",H25,"#"),A25,COUNTIFS(H26,2,H25,"#"),A25,$A$7=1,"")</f>
        <v>19</v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108</v>
      </c>
      <c r="D27" s="15" cm="1">
        <f t="array" ref="D27">_xlfn.IFS(Q27&lt;&gt;1,"",Q27=1,TRUNC((HCPB-C27)*HCPPC))</f>
        <v>109</v>
      </c>
      <c r="E27" s="13">
        <v>117</v>
      </c>
      <c r="F27" s="13">
        <v>122</v>
      </c>
      <c r="G27" s="13">
        <v>126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1"/>
        <v>365</v>
      </c>
      <c r="J27">
        <f t="shared" si="2"/>
        <v>121</v>
      </c>
      <c r="K27" cm="1">
        <f t="array" ref="K27">_xlfn.IFS(Q27&lt;&gt;1,"",Q27=1,I27+(3*D27))</f>
        <v>692</v>
      </c>
      <c r="L27" cm="1">
        <f t="array" ref="L27">_xlfn.IFS(Q27&lt;&gt;1,"",COUNT($E$7:G27)&lt;=hcpng,"",COUNT($E$7:G27)&gt;=hcpng,K27)</f>
        <v>692</v>
      </c>
      <c r="M27" cm="1">
        <f t="array" ref="M27">_xlfn.IFS(Q27=1,SUM($E$7:G27),Q27&lt;&gt;1,"")</f>
        <v>6230</v>
      </c>
      <c r="N27" cm="1">
        <f t="array" ref="N27">_xlfn.IFS(Q27=1,COUNT($E$7:G27),Q27&lt;&gt;1,"")</f>
        <v>57</v>
      </c>
      <c r="O27">
        <f>IF(Q27=1,ROUND(AVERAGE($E$7:G27),2),"")</f>
        <v>109.3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226</v>
      </c>
      <c r="X27" cm="1">
        <f t="array" ref="X27">_xlfn.IFS(AND(Q27=1,COUNT($E$7:G27)&gt;hcpng),F27+D27,$A$7=1," ")</f>
        <v>231</v>
      </c>
      <c r="Y27" cm="1">
        <f t="array" ref="Y27">_xlfn.IFS(AND(Q27=1,COUNT($E$7:G27)&gt;hcpng),G27+D27,$A$7=1," ")</f>
        <v>235</v>
      </c>
      <c r="Z27">
        <f t="shared" si="6"/>
        <v>21</v>
      </c>
      <c r="AA27" cm="1">
        <f t="array" ref="AA27">_xlfn.IFS(COUNTIFS(H27,"#",H26,"#"),A26,COUNTIFS(H27,2,H26,"#"),A26,$A$7=1,"")</f>
        <v>20</v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109</v>
      </c>
      <c r="D28" s="15" cm="1">
        <f t="array" ref="D28">_xlfn.IFS(Q28&lt;&gt;1,"",Q28=1,TRUNC((HCPB-C28)*HCPPC))</f>
        <v>108</v>
      </c>
      <c r="E28" s="13">
        <v>102</v>
      </c>
      <c r="F28" s="13">
        <v>163</v>
      </c>
      <c r="G28" s="13">
        <v>104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369</v>
      </c>
      <c r="J28">
        <f t="shared" si="2"/>
        <v>123</v>
      </c>
      <c r="K28" cm="1">
        <f t="array" ref="K28">_xlfn.IFS(Q28&lt;&gt;1,"",Q28=1,I28+(3*D28))</f>
        <v>693</v>
      </c>
      <c r="L28" cm="1">
        <f t="array" ref="L28">_xlfn.IFS(Q28&lt;&gt;1,"",COUNT($E$7:G28)&lt;=hcpng,"",COUNT($E$7:G28)&gt;=hcpng,K28)</f>
        <v>693</v>
      </c>
      <c r="M28" cm="1">
        <f t="array" ref="M28">_xlfn.IFS(Q28=1,SUM($E$7:G28),Q28&lt;&gt;1,"")</f>
        <v>6599</v>
      </c>
      <c r="N28" cm="1">
        <f t="array" ref="N28">_xlfn.IFS(Q28=1,COUNT($E$7:G28),Q28&lt;&gt;1,"")</f>
        <v>60</v>
      </c>
      <c r="O28">
        <f>IF(Q28=1,ROUND(AVERAGE($E$7:G28),2),"")</f>
        <v>109.98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210</v>
      </c>
      <c r="X28" cm="1">
        <f t="array" ref="X28">_xlfn.IFS(AND(Q28=1,COUNT($E$7:G28)&gt;hcpng),F28+D28,$A$7=1," ")</f>
        <v>271</v>
      </c>
      <c r="Y28" cm="1">
        <f t="array" ref="Y28">_xlfn.IFS(AND(Q28=1,COUNT($E$7:G28)&gt;hcpng),G28+D28,$A$7=1," ")</f>
        <v>212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5" t="str" cm="1">
        <f t="array" ref="D29">_xlfn.IFS(Q29&lt;&gt;1,"",Q29=1,TRUNC((HCPB-C29)*HCPPC))</f>
        <v/>
      </c>
      <c r="E29" s="13"/>
      <c r="F29" s="13"/>
      <c r="G29" s="13"/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1"/>
        <v/>
      </c>
      <c r="J29" t="str">
        <f t="shared" si="2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7"/>
        <v/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6"/>
        <v>0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109</v>
      </c>
      <c r="D30" s="15" cm="1">
        <f t="array" ref="D30">_xlfn.IFS(Q30&lt;&gt;1,"",Q30=1,TRUNC((HCPB-C30)*HCPPC))</f>
        <v>108</v>
      </c>
      <c r="E30" s="13">
        <v>99</v>
      </c>
      <c r="F30" s="13">
        <v>120</v>
      </c>
      <c r="G30" s="13">
        <v>105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324</v>
      </c>
      <c r="J30">
        <f t="shared" si="2"/>
        <v>108</v>
      </c>
      <c r="K30" cm="1">
        <f t="array" ref="K30">_xlfn.IFS(Q30&lt;&gt;1,"",Q30=1,I30+(3*D30))</f>
        <v>648</v>
      </c>
      <c r="L30" cm="1">
        <f t="array" ref="L30">_xlfn.IFS(Q30&lt;&gt;1,"",COUNT($E$7:G30)&lt;=hcpng,"",COUNT($E$7:G30)&gt;=hcpng,K30)</f>
        <v>648</v>
      </c>
      <c r="M30" cm="1">
        <f t="array" ref="M30">_xlfn.IFS(Q30=1,SUM($E$7:G30),Q30&lt;&gt;1,"")</f>
        <v>6923</v>
      </c>
      <c r="N30" cm="1">
        <f t="array" ref="N30">_xlfn.IFS(Q30=1,COUNT($E$7:G30),Q30&lt;&gt;1,"")</f>
        <v>63</v>
      </c>
      <c r="O30">
        <f>IF(Q30=1,ROUND(AVERAGE($E$7:G30),2),"")</f>
        <v>109.89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207</v>
      </c>
      <c r="X30" cm="1">
        <f t="array" ref="X30">_xlfn.IFS(AND(Q30=1,COUNT($E$7:G30)&gt;hcpng),F30+D30,$A$7=1," ")</f>
        <v>228</v>
      </c>
      <c r="Y30" cm="1">
        <f t="array" ref="Y30">_xlfn.IFS(AND(Q30=1,COUNT($E$7:G30)&gt;hcpng),G30+D30,$A$7=1," ")</f>
        <v>213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109</v>
      </c>
      <c r="D31" s="15" cm="1">
        <f t="array" ref="D31">_xlfn.IFS(Q31&lt;&gt;1,"",Q31=1,TRUNC((HCPB-C31)*HCPPC))</f>
        <v>108</v>
      </c>
      <c r="E31" s="13">
        <v>103</v>
      </c>
      <c r="F31" s="13">
        <v>115</v>
      </c>
      <c r="G31" s="13">
        <v>161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379</v>
      </c>
      <c r="J31">
        <f t="shared" si="2"/>
        <v>126</v>
      </c>
      <c r="K31" cm="1">
        <f t="array" ref="K31">_xlfn.IFS(Q31&lt;&gt;1,"",Q31=1,I31+(3*D31))</f>
        <v>703</v>
      </c>
      <c r="L31" cm="1">
        <f t="array" ref="L31">_xlfn.IFS(Q31&lt;&gt;1,"",COUNT($E$7:G31)&lt;=hcpng,"",COUNT($E$7:G31)&gt;=hcpng,K31)</f>
        <v>703</v>
      </c>
      <c r="M31" cm="1">
        <f t="array" ref="M31">_xlfn.IFS(Q31=1,SUM($E$7:G31),Q31&lt;&gt;1,"")</f>
        <v>7302</v>
      </c>
      <c r="N31" cm="1">
        <f t="array" ref="N31">_xlfn.IFS(Q31=1,COUNT($E$7:G31),Q31&lt;&gt;1,"")</f>
        <v>66</v>
      </c>
      <c r="O31">
        <f>IF(Q31=1,ROUND(AVERAGE($E$7:G31),2),"")</f>
        <v>110.64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211</v>
      </c>
      <c r="X31" cm="1">
        <f t="array" ref="X31">_xlfn.IFS(AND(Q31=1,COUNT($E$7:G31)&gt;hcpng),F31+D31,$A$7=1," ")</f>
        <v>223</v>
      </c>
      <c r="Y31" cm="1">
        <f t="array" ref="Y31">_xlfn.IFS(AND(Q31=1,COUNT($E$7:G31)&gt;hcpng),G31+D31,$A$7=1," ")</f>
        <v>269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110</v>
      </c>
      <c r="D32" s="15" cm="1">
        <f t="array" ref="D32">_xlfn.IFS(Q32&lt;&gt;1,"",Q32=1,TRUNC((HCPB-C32)*HCPPC))</f>
        <v>108</v>
      </c>
      <c r="E32" s="13">
        <v>113</v>
      </c>
      <c r="F32" s="13">
        <v>118</v>
      </c>
      <c r="G32" s="13">
        <v>109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340</v>
      </c>
      <c r="J32">
        <f t="shared" si="2"/>
        <v>113</v>
      </c>
      <c r="K32" cm="1">
        <f t="array" ref="K32">_xlfn.IFS(Q32&lt;&gt;1,"",Q32=1,I32+(3*D32))</f>
        <v>664</v>
      </c>
      <c r="L32" cm="1">
        <f t="array" ref="L32">_xlfn.IFS(Q32&lt;&gt;1,"",COUNT($E$7:G32)&lt;=hcpng,"",COUNT($E$7:G32)&gt;=hcpng,K32)</f>
        <v>664</v>
      </c>
      <c r="M32" cm="1">
        <f t="array" ref="M32">_xlfn.IFS(Q32=1,SUM($E$7:G32),Q32&lt;&gt;1,"")</f>
        <v>7642</v>
      </c>
      <c r="N32" cm="1">
        <f t="array" ref="N32">_xlfn.IFS(Q32=1,COUNT($E$7:G32),Q32&lt;&gt;1,"")</f>
        <v>69</v>
      </c>
      <c r="O32">
        <f>IF(Q32=1,ROUND(AVERAGE($E$7:G32),2),"")</f>
        <v>110.75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221</v>
      </c>
      <c r="X32" cm="1">
        <f t="array" ref="X32">_xlfn.IFS(AND(Q32=1,COUNT($E$7:G32)&gt;hcpng),F32+D32,$A$7=1," ")</f>
        <v>226</v>
      </c>
      <c r="Y32" cm="1">
        <f t="array" ref="Y32">_xlfn.IFS(AND(Q32=1,COUNT($E$7:G32)&gt;hcpng),G32+D32,$A$7=1," ")</f>
        <v>217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110</v>
      </c>
      <c r="D33" s="15" cm="1">
        <f t="array" ref="D33">_xlfn.IFS(Q33&lt;&gt;1,"",Q33=1,TRUNC((HCPB-C33)*HCPPC))</f>
        <v>108</v>
      </c>
      <c r="E33" s="13">
        <v>110</v>
      </c>
      <c r="F33" s="13">
        <v>92</v>
      </c>
      <c r="G33" s="13">
        <v>115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317</v>
      </c>
      <c r="J33">
        <f t="shared" si="2"/>
        <v>105</v>
      </c>
      <c r="K33" cm="1">
        <f t="array" ref="K33">_xlfn.IFS(Q33&lt;&gt;1,"",Q33=1,I33+(3*D33))</f>
        <v>641</v>
      </c>
      <c r="L33" cm="1">
        <f t="array" ref="L33">_xlfn.IFS(Q33&lt;&gt;1,"",COUNT($E$7:G33)&lt;=hcpng,"",COUNT($E$7:G33)&gt;=hcpng,K33)</f>
        <v>641</v>
      </c>
      <c r="M33" cm="1">
        <f t="array" ref="M33">_xlfn.IFS(Q33=1,SUM($E$7:G33),Q33&lt;&gt;1,"")</f>
        <v>7959</v>
      </c>
      <c r="N33" cm="1">
        <f t="array" ref="N33">_xlfn.IFS(Q33=1,COUNT($E$7:G33),Q33&lt;&gt;1,"")</f>
        <v>72</v>
      </c>
      <c r="O33">
        <f>IF(Q33=1,ROUND(AVERAGE($E$7:G33),2),"")</f>
        <v>110.54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218</v>
      </c>
      <c r="X33" cm="1">
        <f t="array" ref="X33">_xlfn.IFS(AND(Q33=1,COUNT($E$7:G33)&gt;hcpng),F33+D33,$A$7=1," ")</f>
        <v>200</v>
      </c>
      <c r="Y33" cm="1">
        <f t="array" ref="Y33">_xlfn.IFS(AND(Q33=1,COUNT($E$7:G33)&gt;hcpng),G33+D33,$A$7=1," ")</f>
        <v>223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110</v>
      </c>
      <c r="D34" s="15" cm="1">
        <f t="array" ref="D34">_xlfn.IFS(Q34&lt;&gt;1,"",Q34=1,TRUNC((HCPB-C34)*HCPPC))</f>
        <v>108</v>
      </c>
      <c r="E34" s="13">
        <v>127</v>
      </c>
      <c r="F34" s="13">
        <v>93</v>
      </c>
      <c r="G34" s="13">
        <v>177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397</v>
      </c>
      <c r="J34">
        <f t="shared" si="2"/>
        <v>132</v>
      </c>
      <c r="K34" cm="1">
        <f t="array" ref="K34">_xlfn.IFS(Q34&lt;&gt;1,"",Q34=1,I34+(3*D34))</f>
        <v>721</v>
      </c>
      <c r="L34" cm="1">
        <f t="array" ref="L34">_xlfn.IFS(Q34&lt;&gt;1,"",COUNT($E$7:G34)&lt;=hcpng,"",COUNT($E$7:G34)&gt;=hcpng,K34)</f>
        <v>721</v>
      </c>
      <c r="M34" cm="1">
        <f t="array" ref="M34">_xlfn.IFS(Q34=1,SUM($E$7:G34),Q34&lt;&gt;1,"")</f>
        <v>8356</v>
      </c>
      <c r="N34" cm="1">
        <f t="array" ref="N34">_xlfn.IFS(Q34=1,COUNT($E$7:G34),Q34&lt;&gt;1,"")</f>
        <v>75</v>
      </c>
      <c r="O34">
        <f>IF(Q34=1,ROUND(AVERAGE($E$7:G34),2),"")</f>
        <v>111.41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cm="1">
        <f t="array" ref="S34">_xlfn.IFS(E34=$X$5,E34,F34=$X$5,F34,G34=$X$5,G34,$A$7=1,"")</f>
        <v>177</v>
      </c>
      <c r="T34">
        <f t="shared" si="5"/>
        <v>721</v>
      </c>
      <c r="U34" cm="1">
        <f t="array" ref="U34">_xlfn.IFS(W34=$X$6,W34,X34=$X$6,X34,Y34=$X$6,Y34,$A$7=1,"")</f>
        <v>285</v>
      </c>
      <c r="W34" cm="1">
        <f t="array" ref="W34">_xlfn.IFS(AND(Q34=1,COUNT($E$7:G34)&gt;hcpng),E34+D34,$A$7=1," ")</f>
        <v>235</v>
      </c>
      <c r="X34" cm="1">
        <f t="array" ref="X34">_xlfn.IFS(AND(Q34=1,COUNT($E$7:G34)&gt;hcpng),F34+D34,$A$7=1," ")</f>
        <v>201</v>
      </c>
      <c r="Y34" cm="1">
        <f t="array" ref="Y34">_xlfn.IFS(AND(Q34=1,COUNT($E$7:G34)&gt;hcpng),G34+D34,$A$7=1," ")</f>
        <v>285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111</v>
      </c>
      <c r="D35" s="15" cm="1">
        <f t="array" ref="D35">_xlfn.IFS(Q35&lt;&gt;1,"",Q35=1,TRUNC((HCPB-C35)*HCPPC))</f>
        <v>107</v>
      </c>
      <c r="E35" s="13">
        <v>129</v>
      </c>
      <c r="F35" s="13">
        <v>129</v>
      </c>
      <c r="G35" s="13">
        <v>122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>#</v>
      </c>
      <c r="I35">
        <f t="shared" si="1"/>
        <v>380</v>
      </c>
      <c r="J35">
        <f t="shared" si="2"/>
        <v>126</v>
      </c>
      <c r="K35" cm="1">
        <f t="array" ref="K35">_xlfn.IFS(Q35&lt;&gt;1,"",Q35=1,I35+(3*D35))</f>
        <v>701</v>
      </c>
      <c r="L35" cm="1">
        <f t="array" ref="L35">_xlfn.IFS(Q35&lt;&gt;1,"",COUNT($E$7:G35)&lt;=hcpng,"",COUNT($E$7:G35)&gt;=hcpng,K35)</f>
        <v>701</v>
      </c>
      <c r="M35" cm="1">
        <f t="array" ref="M35">_xlfn.IFS(Q35=1,SUM($E$7:G35),Q35&lt;&gt;1,"")</f>
        <v>8736</v>
      </c>
      <c r="N35" cm="1">
        <f t="array" ref="N35">_xlfn.IFS(Q35=1,COUNT($E$7:G35),Q35&lt;&gt;1,"")</f>
        <v>78</v>
      </c>
      <c r="O35">
        <f>IF(Q35=1,ROUND(AVERAGE($E$7:G35),2),"")</f>
        <v>112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236</v>
      </c>
      <c r="X35" cm="1">
        <f t="array" ref="X35">_xlfn.IFS(AND(Q35=1,COUNT($E$7:G35)&gt;hcpng),F35+D35,$A$7=1," ")</f>
        <v>236</v>
      </c>
      <c r="Y35" cm="1">
        <f t="array" ref="Y35">_xlfn.IFS(AND(Q35=1,COUNT($E$7:G35)&gt;hcpng),G35+D35,$A$7=1," ")</f>
        <v>229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112</v>
      </c>
      <c r="D36" s="15" cm="1">
        <f t="array" ref="D36">_xlfn.IFS(Q36&lt;&gt;1,"",Q36=1,TRUNC((HCPB-C36)*HCPPC))</f>
        <v>106</v>
      </c>
      <c r="E36" s="13">
        <v>142</v>
      </c>
      <c r="F36" s="13">
        <v>109</v>
      </c>
      <c r="G36" s="13">
        <v>147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398</v>
      </c>
      <c r="J36">
        <f t="shared" si="2"/>
        <v>132</v>
      </c>
      <c r="K36" cm="1">
        <f t="array" ref="K36">_xlfn.IFS(Q36&lt;&gt;1,"",Q36=1,I36+(3*D36))</f>
        <v>716</v>
      </c>
      <c r="L36" cm="1">
        <f t="array" ref="L36">_xlfn.IFS(Q36&lt;&gt;1,"",COUNT($E$7:G36)&lt;=hcpng,"",COUNT($E$7:G36)&gt;=hcpng,K36)</f>
        <v>716</v>
      </c>
      <c r="M36" cm="1">
        <f t="array" ref="M36">_xlfn.IFS(Q36=1,SUM($E$7:G36),Q36&lt;&gt;1,"")</f>
        <v>9134</v>
      </c>
      <c r="N36" cm="1">
        <f t="array" ref="N36">_xlfn.IFS(Q36=1,COUNT($E$7:G36),Q36&lt;&gt;1,"")</f>
        <v>81</v>
      </c>
      <c r="O36">
        <f>IF(Q36=1,ROUND(AVERAGE($E$7:G36),2),"")</f>
        <v>112.77</v>
      </c>
      <c r="P36" t="str" cm="1">
        <f t="array" ref="P36">_xlfn.IFS(Q36&lt;&gt;1,"",SUM($Q$7:Q36)=1,1,SUM($Q$7:Q36)&lt;&gt;1,"")</f>
        <v/>
      </c>
      <c r="Q36">
        <f t="shared" si="7"/>
        <v>1</v>
      </c>
      <c r="R36">
        <f t="shared" si="4"/>
        <v>398</v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248</v>
      </c>
      <c r="X36" cm="1">
        <f t="array" ref="X36">_xlfn.IFS(AND(Q36=1,COUNT($E$7:G36)&gt;hcpng),F36+D36,$A$7=1," ")</f>
        <v>215</v>
      </c>
      <c r="Y36" cm="1">
        <f t="array" ref="Y36">_xlfn.IFS(AND(Q36=1,COUNT($E$7:G36)&gt;hcpng),G36+D36,$A$7=1," ")</f>
        <v>253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109.89</v>
      </c>
      <c r="F37" s="17">
        <f>IF(COUNT(F7:F36)&gt;=1,ROUND(SUM(F7:F36)/COUNT(F7:F36),2),"")</f>
        <v>112.63</v>
      </c>
      <c r="G37" s="17">
        <f>IF(COUNT(G7:G36)&gt;=1,ROUND(SUM(G7:G36)/COUNT(G7:G36),2),"")</f>
        <v>115.78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>X</v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>X</v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>X</v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>X</v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5" priority="2">
      <formula>MOD(ROW(),2)=0</formula>
    </cfRule>
  </conditionalFormatting>
  <conditionalFormatting sqref="E7:G36">
    <cfRule type="expression" dxfId="14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11481-B347-4CD1-B694-C8F4234ED818}">
  <dimension ref="A1:AB73"/>
  <sheetViews>
    <sheetView topLeftCell="A9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27</v>
      </c>
      <c r="AB2" t="s">
        <v>72</v>
      </c>
    </row>
    <row r="3" spans="1:28" ht="14.45" customHeight="1" x14ac:dyDescent="0.25">
      <c r="A3" s="6" t="s">
        <v>7</v>
      </c>
      <c r="B3" s="65" t="s">
        <v>168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450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186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288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5" t="str" cm="1">
        <f t="array" ref="D7">_xlfn.IFS(Q7&lt;&gt;1,"",Q7=1,TRUNC((HCPB-C7)*HCPPC))</f>
        <v/>
      </c>
      <c r="E7" s="13"/>
      <c r="F7" s="13"/>
      <c r="G7" s="13"/>
      <c r="H7" s="16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5" t="str" cm="1">
        <f t="array" ref="D8">_xlfn.IFS(Q8&lt;&gt;1,"",Q8=1,TRUNC((HCPB-C8)*HCPPC))</f>
        <v/>
      </c>
      <c r="E8" s="13"/>
      <c r="F8" s="13"/>
      <c r="G8" s="13"/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1">IF(Q8=1,SUM(E8:G8),"")</f>
        <v/>
      </c>
      <c r="J8" t="str">
        <f t="shared" ref="J8:J36" si="2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" si="3">IF(MAX(E8:G8)&lt;1,"",1)</f>
        <v/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0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108</v>
      </c>
      <c r="D9" s="15" cm="1">
        <f t="array" ref="D9">_xlfn.IFS(Q9&lt;&gt;1,"",Q9=1,TRUNC((HCPB-C9)*HCPPC))</f>
        <v>109</v>
      </c>
      <c r="E9" s="13">
        <v>127</v>
      </c>
      <c r="F9" s="13">
        <v>98</v>
      </c>
      <c r="G9" s="13">
        <v>100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325</v>
      </c>
      <c r="J9">
        <f t="shared" si="2"/>
        <v>108</v>
      </c>
      <c r="K9" cm="1">
        <f t="array" ref="K9">_xlfn.IFS(Q9&lt;&gt;1,"",Q9=1,I9+(3*D9))</f>
        <v>652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325</v>
      </c>
      <c r="N9" cm="1">
        <f t="array" ref="N9">_xlfn.IFS(Q9=1,COUNT($E$7:G9),Q9&lt;&gt;1,"")</f>
        <v>3</v>
      </c>
      <c r="O9">
        <f>IF(Q9=1,ROUND(AVERAGE($E$7:G9),2),"")</f>
        <v>108.33</v>
      </c>
      <c r="P9" cm="1">
        <f t="array" ref="P9">_xlfn.IFS(Q9&lt;&gt;1,"",SUM($Q$7:Q9)=1,1,SUM($Q$7:Q9)&lt;&gt;1,"")</f>
        <v>1</v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108</v>
      </c>
      <c r="D10" s="15" cm="1">
        <f t="array" ref="D10">_xlfn.IFS(Q10&lt;&gt;1,"",Q10=1,TRUNC((HCPB-C10)*HCPPC))</f>
        <v>109</v>
      </c>
      <c r="E10" s="13">
        <v>93</v>
      </c>
      <c r="F10" s="13">
        <v>102</v>
      </c>
      <c r="G10" s="13">
        <v>102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297</v>
      </c>
      <c r="J10">
        <f t="shared" si="2"/>
        <v>99</v>
      </c>
      <c r="K10" cm="1">
        <f t="array" ref="K10">_xlfn.IFS(Q10&lt;&gt;1,"",Q10=1,I10+(3*D10))</f>
        <v>624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622</v>
      </c>
      <c r="N10" cm="1">
        <f t="array" ref="N10">_xlfn.IFS(Q10=1,COUNT($E$7:G10),Q10&lt;&gt;1,"")</f>
        <v>6</v>
      </c>
      <c r="O10">
        <f>IF(Q10=1,ROUND(AVERAGE($E$7:G10),2),"")</f>
        <v>103.67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103</v>
      </c>
      <c r="D11" s="15" cm="1">
        <f t="array" ref="D11">_xlfn.IFS(Q11&lt;&gt;1,"",Q11=1,TRUNC((HCPB-C11)*HCPPC))</f>
        <v>114</v>
      </c>
      <c r="E11" s="13">
        <v>93</v>
      </c>
      <c r="F11" s="13">
        <v>116</v>
      </c>
      <c r="G11" s="13">
        <v>128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337</v>
      </c>
      <c r="J11">
        <f t="shared" si="2"/>
        <v>112</v>
      </c>
      <c r="K11" cm="1">
        <f t="array" ref="K11">_xlfn.IFS(Q11&lt;&gt;1,"",Q11=1,I11+(3*D11))</f>
        <v>679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959</v>
      </c>
      <c r="N11" cm="1">
        <f t="array" ref="N11">_xlfn.IFS(Q11=1,COUNT($E$7:G11),Q11&lt;&gt;1,"")</f>
        <v>9</v>
      </c>
      <c r="O11">
        <f>IF(Q11=1,ROUND(AVERAGE($E$7:G11),2),"")</f>
        <v>106.56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106</v>
      </c>
      <c r="D12" s="15" cm="1">
        <f t="array" ref="D12">_xlfn.IFS(Q12&lt;&gt;1,"",Q12=1,TRUNC((HCPB-C12)*HCPPC))</f>
        <v>111</v>
      </c>
      <c r="E12" s="13">
        <v>100</v>
      </c>
      <c r="F12" s="13">
        <v>107</v>
      </c>
      <c r="G12" s="13">
        <v>142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349</v>
      </c>
      <c r="J12">
        <f t="shared" si="2"/>
        <v>116</v>
      </c>
      <c r="K12" cm="1">
        <f t="array" ref="K12">_xlfn.IFS(Q12&lt;&gt;1,"",Q12=1,I12+(3*D12))</f>
        <v>682</v>
      </c>
      <c r="L12" cm="1">
        <f t="array" ref="L12">_xlfn.IFS(Q12&lt;&gt;1,"",COUNT($E$7:G12)&lt;=hcpng,"",COUNT($E$7:G12)&gt;=hcpng,K12)</f>
        <v>682</v>
      </c>
      <c r="M12" cm="1">
        <f t="array" ref="M12">_xlfn.IFS(Q12=1,SUM($E$7:G12),Q12&lt;&gt;1,"")</f>
        <v>1308</v>
      </c>
      <c r="N12" cm="1">
        <f t="array" ref="N12">_xlfn.IFS(Q12=1,COUNT($E$7:G12),Q12&lt;&gt;1,"")</f>
        <v>12</v>
      </c>
      <c r="O12">
        <f>IF(Q12=1,ROUND(AVERAGE($E$7:G12),2),"")</f>
        <v>109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211</v>
      </c>
      <c r="X12" cm="1">
        <f t="array" ref="X12">_xlfn.IFS(AND(Q12=1,COUNT($E$7:G12)&gt;hcpng),F12+D12,$A$7=1," ")</f>
        <v>218</v>
      </c>
      <c r="Y12" cm="1">
        <f t="array" ref="Y12">_xlfn.IFS(AND(Q12=1,COUNT($E$7:G12)&gt;hcpng),G12+D12,$A$7=1," ")</f>
        <v>253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109</v>
      </c>
      <c r="D13" s="15" cm="1">
        <f t="array" ref="D13">_xlfn.IFS(Q13&lt;&gt;1,"",Q13=1,TRUNC((HCPB-C13)*HCPPC))</f>
        <v>108</v>
      </c>
      <c r="E13" s="13">
        <v>119</v>
      </c>
      <c r="F13" s="13">
        <v>82</v>
      </c>
      <c r="G13" s="13">
        <v>83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284</v>
      </c>
      <c r="J13">
        <f t="shared" si="2"/>
        <v>94</v>
      </c>
      <c r="K13" cm="1">
        <f t="array" ref="K13">_xlfn.IFS(Q13&lt;&gt;1,"",Q13=1,I13+(3*D13))</f>
        <v>608</v>
      </c>
      <c r="L13" cm="1">
        <f t="array" ref="L13">_xlfn.IFS(Q13&lt;&gt;1,"",COUNT($E$7:G13)&lt;=hcpng,"",COUNT($E$7:G13)&gt;=hcpng,K13)</f>
        <v>608</v>
      </c>
      <c r="M13" cm="1">
        <f t="array" ref="M13">_xlfn.IFS(Q13=1,SUM($E$7:G13),Q13&lt;&gt;1,"")</f>
        <v>1592</v>
      </c>
      <c r="N13" cm="1">
        <f t="array" ref="N13">_xlfn.IFS(Q13=1,COUNT($E$7:G13),Q13&lt;&gt;1,"")</f>
        <v>15</v>
      </c>
      <c r="O13">
        <f>IF(Q13=1,ROUND(AVERAGE($E$7:G13),2),"")</f>
        <v>106.13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227</v>
      </c>
      <c r="X13" cm="1">
        <f t="array" ref="X13">_xlfn.IFS(AND(Q13=1,COUNT($E$7:G13)&gt;hcpng),F13+D13,$A$7=1," ")</f>
        <v>190</v>
      </c>
      <c r="Y13" cm="1">
        <f t="array" ref="Y13">_xlfn.IFS(AND(Q13=1,COUNT($E$7:G13)&gt;hcpng),G13+D13,$A$7=1," ")</f>
        <v>191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106</v>
      </c>
      <c r="D14" s="15" cm="1">
        <f t="array" ref="D14">_xlfn.IFS(Q14&lt;&gt;1,"",Q14=1,TRUNC((HCPB-C14)*HCPPC))</f>
        <v>111</v>
      </c>
      <c r="E14" s="13">
        <v>72</v>
      </c>
      <c r="F14" s="13">
        <v>102</v>
      </c>
      <c r="G14" s="13">
        <v>162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336</v>
      </c>
      <c r="J14">
        <f t="shared" si="2"/>
        <v>112</v>
      </c>
      <c r="K14" cm="1">
        <f t="array" ref="K14">_xlfn.IFS(Q14&lt;&gt;1,"",Q14=1,I14+(3*D14))</f>
        <v>669</v>
      </c>
      <c r="L14" cm="1">
        <f t="array" ref="L14">_xlfn.IFS(Q14&lt;&gt;1,"",COUNT($E$7:G14)&lt;=hcpng,"",COUNT($E$7:G14)&gt;=hcpng,K14)</f>
        <v>669</v>
      </c>
      <c r="M14" cm="1">
        <f t="array" ref="M14">_xlfn.IFS(Q14=1,SUM($E$7:G14),Q14&lt;&gt;1,"")</f>
        <v>1928</v>
      </c>
      <c r="N14" cm="1">
        <f t="array" ref="N14">_xlfn.IFS(Q14=1,COUNT($E$7:G14),Q14&lt;&gt;1,"")</f>
        <v>18</v>
      </c>
      <c r="O14">
        <f>IF(Q14=1,ROUND(AVERAGE($E$7:G14),2),"")</f>
        <v>107.11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183</v>
      </c>
      <c r="X14" cm="1">
        <f t="array" ref="X14">_xlfn.IFS(AND(Q14=1,COUNT($E$7:G14)&gt;hcpng),F14+D14,$A$7=1," ")</f>
        <v>213</v>
      </c>
      <c r="Y14" cm="1">
        <f t="array" ref="Y14">_xlfn.IFS(AND(Q14=1,COUNT($E$7:G14)&gt;hcpng),G14+D14,$A$7=1," ")</f>
        <v>273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107</v>
      </c>
      <c r="D15" s="15" cm="1">
        <f t="array" ref="D15">_xlfn.IFS(Q15&lt;&gt;1,"",Q15=1,TRUNC((HCPB-C15)*HCPPC))</f>
        <v>110</v>
      </c>
      <c r="E15" s="13">
        <v>107</v>
      </c>
      <c r="F15" s="13">
        <v>137</v>
      </c>
      <c r="G15" s="13">
        <v>98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342</v>
      </c>
      <c r="J15">
        <f t="shared" si="2"/>
        <v>114</v>
      </c>
      <c r="K15" cm="1">
        <f t="array" ref="K15">_xlfn.IFS(Q15&lt;&gt;1,"",Q15=1,I15+(3*D15))</f>
        <v>672</v>
      </c>
      <c r="L15" cm="1">
        <f t="array" ref="L15">_xlfn.IFS(Q15&lt;&gt;1,"",COUNT($E$7:G15)&lt;=hcpng,"",COUNT($E$7:G15)&gt;=hcpng,K15)</f>
        <v>672</v>
      </c>
      <c r="M15" cm="1">
        <f t="array" ref="M15">_xlfn.IFS(Q15=1,SUM($E$7:G15),Q15&lt;&gt;1,"")</f>
        <v>2270</v>
      </c>
      <c r="N15" cm="1">
        <f t="array" ref="N15">_xlfn.IFS(Q15=1,COUNT($E$7:G15),Q15&lt;&gt;1,"")</f>
        <v>21</v>
      </c>
      <c r="O15">
        <f>IF(Q15=1,ROUND(AVERAGE($E$7:G15),2),"")</f>
        <v>108.1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217</v>
      </c>
      <c r="X15" cm="1">
        <f t="array" ref="X15">_xlfn.IFS(AND(Q15=1,COUNT($E$7:G15)&gt;hcpng),F15+D15,$A$7=1," ")</f>
        <v>247</v>
      </c>
      <c r="Y15" cm="1">
        <f t="array" ref="Y15">_xlfn.IFS(AND(Q15=1,COUNT($E$7:G15)&gt;hcpng),G15+D15,$A$7=1," ")</f>
        <v>208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108</v>
      </c>
      <c r="D16" s="15" cm="1">
        <f t="array" ref="D16">_xlfn.IFS(Q16&lt;&gt;1,"",Q16=1,TRUNC((HCPB-C16)*HCPPC))</f>
        <v>109</v>
      </c>
      <c r="E16" s="13">
        <v>120</v>
      </c>
      <c r="F16" s="13">
        <v>113</v>
      </c>
      <c r="G16" s="13">
        <v>105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338</v>
      </c>
      <c r="J16">
        <f t="shared" si="2"/>
        <v>112</v>
      </c>
      <c r="K16" cm="1">
        <f t="array" ref="K16">_xlfn.IFS(Q16&lt;&gt;1,"",Q16=1,I16+(3*D16))</f>
        <v>665</v>
      </c>
      <c r="L16" cm="1">
        <f t="array" ref="L16">_xlfn.IFS(Q16&lt;&gt;1,"",COUNT($E$7:G16)&lt;=hcpng,"",COUNT($E$7:G16)&gt;=hcpng,K16)</f>
        <v>665</v>
      </c>
      <c r="M16" cm="1">
        <f t="array" ref="M16">_xlfn.IFS(Q16=1,SUM($E$7:G16),Q16&lt;&gt;1,"")</f>
        <v>2608</v>
      </c>
      <c r="N16" cm="1">
        <f t="array" ref="N16">_xlfn.IFS(Q16=1,COUNT($E$7:G16),Q16&lt;&gt;1,"")</f>
        <v>24</v>
      </c>
      <c r="O16">
        <f>IF(Q16=1,ROUND(AVERAGE($E$7:G16),2),"")</f>
        <v>108.67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229</v>
      </c>
      <c r="X16" cm="1">
        <f t="array" ref="X16">_xlfn.IFS(AND(Q16=1,COUNT($E$7:G16)&gt;hcpng),F16+D16,$A$7=1," ")</f>
        <v>222</v>
      </c>
      <c r="Y16" cm="1">
        <f t="array" ref="Y16">_xlfn.IFS(AND(Q16=1,COUNT($E$7:G16)&gt;hcpng),G16+D16,$A$7=1," ")</f>
        <v>214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5" t="str" cm="1">
        <f t="array" ref="D17">_xlfn.IFS(Q17&lt;&gt;1,"",Q17=1,TRUNC((HCPB-C17)*HCPPC))</f>
        <v/>
      </c>
      <c r="E17" s="13"/>
      <c r="F17" s="13"/>
      <c r="G17" s="13"/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1"/>
        <v/>
      </c>
      <c r="J17" t="str">
        <f t="shared" si="2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7"/>
        <v/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6"/>
        <v>0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108</v>
      </c>
      <c r="D18" s="15" cm="1">
        <f t="array" ref="D18">_xlfn.IFS(Q18&lt;&gt;1,"",Q18=1,TRUNC((HCPB-C18)*HCPPC))</f>
        <v>109</v>
      </c>
      <c r="E18" s="13">
        <v>112</v>
      </c>
      <c r="F18" s="13">
        <v>114</v>
      </c>
      <c r="G18" s="13">
        <v>125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>#</v>
      </c>
      <c r="I18">
        <f t="shared" si="1"/>
        <v>351</v>
      </c>
      <c r="J18">
        <f t="shared" si="2"/>
        <v>117</v>
      </c>
      <c r="K18" cm="1">
        <f t="array" ref="K18">_xlfn.IFS(Q18&lt;&gt;1,"",Q18=1,I18+(3*D18))</f>
        <v>678</v>
      </c>
      <c r="L18" cm="1">
        <f t="array" ref="L18">_xlfn.IFS(Q18&lt;&gt;1,"",COUNT($E$7:G18)&lt;=hcpng,"",COUNT($E$7:G18)&gt;=hcpng,K18)</f>
        <v>678</v>
      </c>
      <c r="M18" cm="1">
        <f t="array" ref="M18">_xlfn.IFS(Q18=1,SUM($E$7:G18),Q18&lt;&gt;1,"")</f>
        <v>2959</v>
      </c>
      <c r="N18" cm="1">
        <f t="array" ref="N18">_xlfn.IFS(Q18=1,COUNT($E$7:G18),Q18&lt;&gt;1,"")</f>
        <v>27</v>
      </c>
      <c r="O18">
        <f>IF(Q18=1,ROUND(AVERAGE($E$7:G18),2),"")</f>
        <v>109.59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221</v>
      </c>
      <c r="X18" cm="1">
        <f t="array" ref="X18">_xlfn.IFS(AND(Q18=1,COUNT($E$7:G18)&gt;hcpng),F18+D18,$A$7=1," ")</f>
        <v>223</v>
      </c>
      <c r="Y18" cm="1">
        <f t="array" ref="Y18">_xlfn.IFS(AND(Q18=1,COUNT($E$7:G18)&gt;hcpng),G18+D18,$A$7=1," ")</f>
        <v>234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109</v>
      </c>
      <c r="D19" s="15" cm="1">
        <f t="array" ref="D19">_xlfn.IFS(Q19&lt;&gt;1,"",Q19=1,TRUNC((HCPB-C19)*HCPPC))</f>
        <v>108</v>
      </c>
      <c r="E19" s="13">
        <v>119</v>
      </c>
      <c r="F19" s="13">
        <v>98</v>
      </c>
      <c r="G19" s="13">
        <v>104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321</v>
      </c>
      <c r="J19">
        <f t="shared" si="2"/>
        <v>107</v>
      </c>
      <c r="K19" cm="1">
        <f t="array" ref="K19">_xlfn.IFS(Q19&lt;&gt;1,"",Q19=1,I19+(3*D19))</f>
        <v>645</v>
      </c>
      <c r="L19" cm="1">
        <f t="array" ref="L19">_xlfn.IFS(Q19&lt;&gt;1,"",COUNT($E$7:G19)&lt;=hcpng,"",COUNT($E$7:G19)&gt;=hcpng,K19)</f>
        <v>645</v>
      </c>
      <c r="M19" cm="1">
        <f t="array" ref="M19">_xlfn.IFS(Q19=1,SUM($E$7:G19),Q19&lt;&gt;1,"")</f>
        <v>3280</v>
      </c>
      <c r="N19" cm="1">
        <f t="array" ref="N19">_xlfn.IFS(Q19=1,COUNT($E$7:G19),Q19&lt;&gt;1,"")</f>
        <v>30</v>
      </c>
      <c r="O19">
        <f>IF(Q19=1,ROUND(AVERAGE($E$7:G19),2),"")</f>
        <v>109.33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227</v>
      </c>
      <c r="X19" cm="1">
        <f t="array" ref="X19">_xlfn.IFS(AND(Q19=1,COUNT($E$7:G19)&gt;hcpng),F19+D19,$A$7=1," ")</f>
        <v>206</v>
      </c>
      <c r="Y19" cm="1">
        <f t="array" ref="Y19">_xlfn.IFS(AND(Q19=1,COUNT($E$7:G19)&gt;hcpng),G19+D19,$A$7=1," ")</f>
        <v>212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5" t="str" cm="1">
        <f t="array" ref="D20">_xlfn.IFS(Q20&lt;&gt;1,"",Q20=1,TRUNC((HCPB-C20)*HCPPC))</f>
        <v/>
      </c>
      <c r="E20" s="13"/>
      <c r="F20" s="13"/>
      <c r="G20" s="13"/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1"/>
        <v/>
      </c>
      <c r="J20" t="str">
        <f t="shared" si="2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7"/>
        <v/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6"/>
        <v>0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109</v>
      </c>
      <c r="D21" s="15" cm="1">
        <f t="array" ref="D21">_xlfn.IFS(Q21&lt;&gt;1,"",Q21=1,TRUNC((HCPB-C21)*HCPPC))</f>
        <v>108</v>
      </c>
      <c r="E21" s="13">
        <v>117</v>
      </c>
      <c r="F21" s="13">
        <v>104</v>
      </c>
      <c r="G21" s="13">
        <v>142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363</v>
      </c>
      <c r="J21">
        <f t="shared" si="2"/>
        <v>121</v>
      </c>
      <c r="K21" cm="1">
        <f t="array" ref="K21">_xlfn.IFS(Q21&lt;&gt;1,"",Q21=1,I21+(3*D21))</f>
        <v>687</v>
      </c>
      <c r="L21" cm="1">
        <f t="array" ref="L21">_xlfn.IFS(Q21&lt;&gt;1,"",COUNT($E$7:G21)&lt;=hcpng,"",COUNT($E$7:G21)&gt;=hcpng,K21)</f>
        <v>687</v>
      </c>
      <c r="M21" cm="1">
        <f t="array" ref="M21">_xlfn.IFS(Q21=1,SUM($E$7:G21),Q21&lt;&gt;1,"")</f>
        <v>3643</v>
      </c>
      <c r="N21" cm="1">
        <f t="array" ref="N21">_xlfn.IFS(Q21=1,COUNT($E$7:G21),Q21&lt;&gt;1,"")</f>
        <v>33</v>
      </c>
      <c r="O21">
        <f>IF(Q21=1,ROUND(AVERAGE($E$7:G21),2),"")</f>
        <v>110.39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225</v>
      </c>
      <c r="X21" cm="1">
        <f t="array" ref="X21">_xlfn.IFS(AND(Q21=1,COUNT($E$7:G21)&gt;hcpng),F21+D21,$A$7=1," ")</f>
        <v>212</v>
      </c>
      <c r="Y21" cm="1">
        <f t="array" ref="Y21">_xlfn.IFS(AND(Q21=1,COUNT($E$7:G21)&gt;hcpng),G21+D21,$A$7=1," ")</f>
        <v>250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110</v>
      </c>
      <c r="D22" s="15" cm="1">
        <f t="array" ref="D22">_xlfn.IFS(Q22&lt;&gt;1,"",Q22=1,TRUNC((HCPB-C22)*HCPPC))</f>
        <v>108</v>
      </c>
      <c r="E22" s="13">
        <v>118</v>
      </c>
      <c r="F22" s="13">
        <v>114</v>
      </c>
      <c r="G22" s="13">
        <v>155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>#</v>
      </c>
      <c r="I22">
        <f t="shared" si="1"/>
        <v>387</v>
      </c>
      <c r="J22">
        <f t="shared" si="2"/>
        <v>129</v>
      </c>
      <c r="K22" cm="1">
        <f t="array" ref="K22">_xlfn.IFS(Q22&lt;&gt;1,"",Q22=1,I22+(3*D22))</f>
        <v>711</v>
      </c>
      <c r="L22" cm="1">
        <f t="array" ref="L22">_xlfn.IFS(Q22&lt;&gt;1,"",COUNT($E$7:G22)&lt;=hcpng,"",COUNT($E$7:G22)&gt;=hcpng,K22)</f>
        <v>711</v>
      </c>
      <c r="M22" cm="1">
        <f t="array" ref="M22">_xlfn.IFS(Q22=1,SUM($E$7:G22),Q22&lt;&gt;1,"")</f>
        <v>4030</v>
      </c>
      <c r="N22" cm="1">
        <f t="array" ref="N22">_xlfn.IFS(Q22=1,COUNT($E$7:G22),Q22&lt;&gt;1,"")</f>
        <v>36</v>
      </c>
      <c r="O22">
        <f>IF(Q22=1,ROUND(AVERAGE($E$7:G22),2),"")</f>
        <v>111.94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226</v>
      </c>
      <c r="X22" cm="1">
        <f t="array" ref="X22">_xlfn.IFS(AND(Q22=1,COUNT($E$7:G22)&gt;hcpng),F22+D22,$A$7=1," ")</f>
        <v>222</v>
      </c>
      <c r="Y22" cm="1">
        <f t="array" ref="Y22">_xlfn.IFS(AND(Q22=1,COUNT($E$7:G22)&gt;hcpng),G22+D22,$A$7=1," ")</f>
        <v>263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111</v>
      </c>
      <c r="D23" s="15" cm="1">
        <f t="array" ref="D23">_xlfn.IFS(Q23&lt;&gt;1,"",Q23=1,TRUNC((HCPB-C23)*HCPPC))</f>
        <v>107</v>
      </c>
      <c r="E23" s="13"/>
      <c r="F23" s="13">
        <v>106</v>
      </c>
      <c r="G23" s="13">
        <v>98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204</v>
      </c>
      <c r="J23">
        <f t="shared" si="2"/>
        <v>102</v>
      </c>
      <c r="K23" cm="1">
        <f t="array" ref="K23">_xlfn.IFS(Q23&lt;&gt;1,"",Q23=1,I23+(3*D23))</f>
        <v>525</v>
      </c>
      <c r="L23" cm="1">
        <f t="array" ref="L23">_xlfn.IFS(Q23&lt;&gt;1,"",COUNT($E$7:G23)&lt;=hcpng,"",COUNT($E$7:G23)&gt;=hcpng,K23)</f>
        <v>525</v>
      </c>
      <c r="M23" cm="1">
        <f t="array" ref="M23">_xlfn.IFS(Q23=1,SUM($E$7:G23),Q23&lt;&gt;1,"")</f>
        <v>4234</v>
      </c>
      <c r="N23" cm="1">
        <f t="array" ref="N23">_xlfn.IFS(Q23=1,COUNT($E$7:G23),Q23&lt;&gt;1,"")</f>
        <v>38</v>
      </c>
      <c r="O23">
        <f>IF(Q23=1,ROUND(AVERAGE($E$7:G23),2),"")</f>
        <v>111.42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107</v>
      </c>
      <c r="X23" cm="1">
        <f t="array" ref="X23">_xlfn.IFS(AND(Q23=1,COUNT($E$7:G23)&gt;hcpng),F23+D23,$A$7=1," ")</f>
        <v>213</v>
      </c>
      <c r="Y23" cm="1">
        <f t="array" ref="Y23">_xlfn.IFS(AND(Q23=1,COUNT($E$7:G23)&gt;hcpng),G23+D23,$A$7=1," ")</f>
        <v>205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111</v>
      </c>
      <c r="D24" s="15" cm="1">
        <f t="array" ref="D24">_xlfn.IFS(Q24&lt;&gt;1,"",Q24=1,TRUNC((HCPB-C24)*HCPPC))</f>
        <v>107</v>
      </c>
      <c r="E24" s="13">
        <v>135</v>
      </c>
      <c r="F24" s="13">
        <v>142</v>
      </c>
      <c r="G24" s="13">
        <v>96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373</v>
      </c>
      <c r="J24">
        <f t="shared" si="2"/>
        <v>124</v>
      </c>
      <c r="K24" cm="1">
        <f t="array" ref="K24">_xlfn.IFS(Q24&lt;&gt;1,"",Q24=1,I24+(3*D24))</f>
        <v>694</v>
      </c>
      <c r="L24" cm="1">
        <f t="array" ref="L24">_xlfn.IFS(Q24&lt;&gt;1,"",COUNT($E$7:G24)&lt;=hcpng,"",COUNT($E$7:G24)&gt;=hcpng,K24)</f>
        <v>694</v>
      </c>
      <c r="M24" cm="1">
        <f t="array" ref="M24">_xlfn.IFS(Q24=1,SUM($E$7:G24),Q24&lt;&gt;1,"")</f>
        <v>4607</v>
      </c>
      <c r="N24" cm="1">
        <f t="array" ref="N24">_xlfn.IFS(Q24=1,COUNT($E$7:G24),Q24&lt;&gt;1,"")</f>
        <v>41</v>
      </c>
      <c r="O24">
        <f>IF(Q24=1,ROUND(AVERAGE($E$7:G24),2),"")</f>
        <v>112.37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242</v>
      </c>
      <c r="X24" cm="1">
        <f t="array" ref="X24">_xlfn.IFS(AND(Q24=1,COUNT($E$7:G24)&gt;hcpng),F24+D24,$A$7=1," ")</f>
        <v>249</v>
      </c>
      <c r="Y24" cm="1">
        <f t="array" ref="Y24">_xlfn.IFS(AND(Q24=1,COUNT($E$7:G24)&gt;hcpng),G24+D24,$A$7=1," ")</f>
        <v>203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112</v>
      </c>
      <c r="D25" s="15" cm="1">
        <f t="array" ref="D25">_xlfn.IFS(Q25&lt;&gt;1,"",Q25=1,TRUNC((HCPB-C25)*HCPPC))</f>
        <v>106</v>
      </c>
      <c r="E25" s="13">
        <v>123</v>
      </c>
      <c r="F25" s="13">
        <v>179</v>
      </c>
      <c r="G25" s="13">
        <v>128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>#</v>
      </c>
      <c r="I25">
        <f t="shared" si="1"/>
        <v>430</v>
      </c>
      <c r="J25">
        <f t="shared" si="2"/>
        <v>143</v>
      </c>
      <c r="K25" cm="1">
        <f t="array" ref="K25">_xlfn.IFS(Q25&lt;&gt;1,"",Q25=1,I25+(3*D25))</f>
        <v>748</v>
      </c>
      <c r="L25" cm="1">
        <f t="array" ref="L25">_xlfn.IFS(Q25&lt;&gt;1,"",COUNT($E$7:G25)&lt;=hcpng,"",COUNT($E$7:G25)&gt;=hcpng,K25)</f>
        <v>748</v>
      </c>
      <c r="M25" cm="1">
        <f t="array" ref="M25">_xlfn.IFS(Q25=1,SUM($E$7:G25),Q25&lt;&gt;1,"")</f>
        <v>5037</v>
      </c>
      <c r="N25" cm="1">
        <f t="array" ref="N25">_xlfn.IFS(Q25=1,COUNT($E$7:G25),Q25&lt;&gt;1,"")</f>
        <v>44</v>
      </c>
      <c r="O25">
        <f>IF(Q25=1,ROUND(AVERAGE($E$7:G25),2),"")</f>
        <v>114.48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229</v>
      </c>
      <c r="X25" cm="1">
        <f t="array" ref="X25">_xlfn.IFS(AND(Q25=1,COUNT($E$7:G25)&gt;hcpng),F25+D25,$A$7=1," ")</f>
        <v>285</v>
      </c>
      <c r="Y25" cm="1">
        <f t="array" ref="Y25">_xlfn.IFS(AND(Q25=1,COUNT($E$7:G25)&gt;hcpng),G25+D25,$A$7=1," ")</f>
        <v>234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114</v>
      </c>
      <c r="D26" s="15" cm="1">
        <f t="array" ref="D26">_xlfn.IFS(Q26&lt;&gt;1,"",Q26=1,TRUNC((HCPB-C26)*HCPPC))</f>
        <v>104</v>
      </c>
      <c r="E26" s="13">
        <v>149</v>
      </c>
      <c r="F26" s="13">
        <v>91</v>
      </c>
      <c r="G26" s="13">
        <v>135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375</v>
      </c>
      <c r="J26">
        <f t="shared" si="2"/>
        <v>125</v>
      </c>
      <c r="K26" cm="1">
        <f t="array" ref="K26">_xlfn.IFS(Q26&lt;&gt;1,"",Q26=1,I26+(3*D26))</f>
        <v>687</v>
      </c>
      <c r="L26" cm="1">
        <f t="array" ref="L26">_xlfn.IFS(Q26&lt;&gt;1,"",COUNT($E$7:G26)&lt;=hcpng,"",COUNT($E$7:G26)&gt;=hcpng,K26)</f>
        <v>687</v>
      </c>
      <c r="M26" cm="1">
        <f t="array" ref="M26">_xlfn.IFS(Q26=1,SUM($E$7:G26),Q26&lt;&gt;1,"")</f>
        <v>5412</v>
      </c>
      <c r="N26" cm="1">
        <f t="array" ref="N26">_xlfn.IFS(Q26=1,COUNT($E$7:G26),Q26&lt;&gt;1,"")</f>
        <v>47</v>
      </c>
      <c r="O26">
        <f>IF(Q26=1,ROUND(AVERAGE($E$7:G26),2),"")</f>
        <v>115.15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253</v>
      </c>
      <c r="X26" cm="1">
        <f t="array" ref="X26">_xlfn.IFS(AND(Q26=1,COUNT($E$7:G26)&gt;hcpng),F26+D26,$A$7=1," ")</f>
        <v>195</v>
      </c>
      <c r="Y26" cm="1">
        <f t="array" ref="Y26">_xlfn.IFS(AND(Q26=1,COUNT($E$7:G26)&gt;hcpng),G26+D26,$A$7=1," ")</f>
        <v>239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115</v>
      </c>
      <c r="D27" s="15" cm="1">
        <f t="array" ref="D27">_xlfn.IFS(Q27&lt;&gt;1,"",Q27=1,TRUNC((HCPB-C27)*HCPPC))</f>
        <v>103</v>
      </c>
      <c r="E27" s="13">
        <v>129</v>
      </c>
      <c r="F27" s="13">
        <v>174</v>
      </c>
      <c r="G27" s="13">
        <v>120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1"/>
        <v>423</v>
      </c>
      <c r="J27">
        <f t="shared" si="2"/>
        <v>141</v>
      </c>
      <c r="K27" cm="1">
        <f t="array" ref="K27">_xlfn.IFS(Q27&lt;&gt;1,"",Q27=1,I27+(3*D27))</f>
        <v>732</v>
      </c>
      <c r="L27" cm="1">
        <f t="array" ref="L27">_xlfn.IFS(Q27&lt;&gt;1,"",COUNT($E$7:G27)&lt;=hcpng,"",COUNT($E$7:G27)&gt;=hcpng,K27)</f>
        <v>732</v>
      </c>
      <c r="M27" cm="1">
        <f t="array" ref="M27">_xlfn.IFS(Q27=1,SUM($E$7:G27),Q27&lt;&gt;1,"")</f>
        <v>5835</v>
      </c>
      <c r="N27" cm="1">
        <f t="array" ref="N27">_xlfn.IFS(Q27=1,COUNT($E$7:G27),Q27&lt;&gt;1,"")</f>
        <v>50</v>
      </c>
      <c r="O27">
        <f>IF(Q27=1,ROUND(AVERAGE($E$7:G27),2),"")</f>
        <v>116.7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232</v>
      </c>
      <c r="X27" cm="1">
        <f t="array" ref="X27">_xlfn.IFS(AND(Q27=1,COUNT($E$7:G27)&gt;hcpng),F27+D27,$A$7=1," ")</f>
        <v>277</v>
      </c>
      <c r="Y27" cm="1">
        <f t="array" ref="Y27">_xlfn.IFS(AND(Q27=1,COUNT($E$7:G27)&gt;hcpng),G27+D27,$A$7=1," ")</f>
        <v>223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116</v>
      </c>
      <c r="D28" s="15" cm="1">
        <f t="array" ref="D28">_xlfn.IFS(Q28&lt;&gt;1,"",Q28=1,TRUNC((HCPB-C28)*HCPPC))</f>
        <v>102</v>
      </c>
      <c r="E28" s="13">
        <v>113</v>
      </c>
      <c r="F28" s="13">
        <v>165</v>
      </c>
      <c r="G28" s="13">
        <v>92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370</v>
      </c>
      <c r="J28">
        <f t="shared" si="2"/>
        <v>123</v>
      </c>
      <c r="K28" cm="1">
        <f t="array" ref="K28">_xlfn.IFS(Q28&lt;&gt;1,"",Q28=1,I28+(3*D28))</f>
        <v>676</v>
      </c>
      <c r="L28" cm="1">
        <f t="array" ref="L28">_xlfn.IFS(Q28&lt;&gt;1,"",COUNT($E$7:G28)&lt;=hcpng,"",COUNT($E$7:G28)&gt;=hcpng,K28)</f>
        <v>676</v>
      </c>
      <c r="M28" cm="1">
        <f t="array" ref="M28">_xlfn.IFS(Q28=1,SUM($E$7:G28),Q28&lt;&gt;1,"")</f>
        <v>6205</v>
      </c>
      <c r="N28" cm="1">
        <f t="array" ref="N28">_xlfn.IFS(Q28=1,COUNT($E$7:G28),Q28&lt;&gt;1,"")</f>
        <v>53</v>
      </c>
      <c r="O28">
        <f>IF(Q28=1,ROUND(AVERAGE($E$7:G28),2),"")</f>
        <v>117.08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215</v>
      </c>
      <c r="X28" cm="1">
        <f t="array" ref="X28">_xlfn.IFS(AND(Q28=1,COUNT($E$7:G28)&gt;hcpng),F28+D28,$A$7=1," ")</f>
        <v>267</v>
      </c>
      <c r="Y28" cm="1">
        <f t="array" ref="Y28">_xlfn.IFS(AND(Q28=1,COUNT($E$7:G28)&gt;hcpng),G28+D28,$A$7=1," ")</f>
        <v>194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117</v>
      </c>
      <c r="D29" s="15" cm="1">
        <f t="array" ref="D29">_xlfn.IFS(Q29&lt;&gt;1,"",Q29=1,TRUNC((HCPB-C29)*HCPPC))</f>
        <v>101</v>
      </c>
      <c r="E29" s="13">
        <v>102</v>
      </c>
      <c r="F29" s="13">
        <v>87</v>
      </c>
      <c r="G29" s="13">
        <v>143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332</v>
      </c>
      <c r="J29">
        <f t="shared" si="2"/>
        <v>110</v>
      </c>
      <c r="K29" cm="1">
        <f t="array" ref="K29">_xlfn.IFS(Q29&lt;&gt;1,"",Q29=1,I29+(3*D29))</f>
        <v>635</v>
      </c>
      <c r="L29" cm="1">
        <f t="array" ref="L29">_xlfn.IFS(Q29&lt;&gt;1,"",COUNT($E$7:G29)&lt;=hcpng,"",COUNT($E$7:G29)&gt;=hcpng,K29)</f>
        <v>635</v>
      </c>
      <c r="M29" cm="1">
        <f t="array" ref="M29">_xlfn.IFS(Q29=1,SUM($E$7:G29),Q29&lt;&gt;1,"")</f>
        <v>6537</v>
      </c>
      <c r="N29" cm="1">
        <f t="array" ref="N29">_xlfn.IFS(Q29=1,COUNT($E$7:G29),Q29&lt;&gt;1,"")</f>
        <v>56</v>
      </c>
      <c r="O29">
        <f>IF(Q29=1,ROUND(AVERAGE($E$7:G29),2),"")</f>
        <v>116.73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203</v>
      </c>
      <c r="X29" cm="1">
        <f t="array" ref="X29">_xlfn.IFS(AND(Q29=1,COUNT($E$7:G29)&gt;hcpng),F29+D29,$A$7=1," ")</f>
        <v>188</v>
      </c>
      <c r="Y29" cm="1">
        <f t="array" ref="Y29">_xlfn.IFS(AND(Q29=1,COUNT($E$7:G29)&gt;hcpng),G29+D29,$A$7=1," ")</f>
        <v>244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116</v>
      </c>
      <c r="D30" s="15" cm="1">
        <f t="array" ref="D30">_xlfn.IFS(Q30&lt;&gt;1,"",Q30=1,TRUNC((HCPB-C30)*HCPPC))</f>
        <v>102</v>
      </c>
      <c r="E30" s="13">
        <v>115</v>
      </c>
      <c r="F30" s="13">
        <v>119</v>
      </c>
      <c r="G30" s="13">
        <v>137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371</v>
      </c>
      <c r="J30">
        <f t="shared" si="2"/>
        <v>123</v>
      </c>
      <c r="K30" cm="1">
        <f t="array" ref="K30">_xlfn.IFS(Q30&lt;&gt;1,"",Q30=1,I30+(3*D30))</f>
        <v>677</v>
      </c>
      <c r="L30" cm="1">
        <f t="array" ref="L30">_xlfn.IFS(Q30&lt;&gt;1,"",COUNT($E$7:G30)&lt;=hcpng,"",COUNT($E$7:G30)&gt;=hcpng,K30)</f>
        <v>677</v>
      </c>
      <c r="M30" cm="1">
        <f t="array" ref="M30">_xlfn.IFS(Q30=1,SUM($E$7:G30),Q30&lt;&gt;1,"")</f>
        <v>6908</v>
      </c>
      <c r="N30" cm="1">
        <f t="array" ref="N30">_xlfn.IFS(Q30=1,COUNT($E$7:G30),Q30&lt;&gt;1,"")</f>
        <v>59</v>
      </c>
      <c r="O30">
        <f>IF(Q30=1,ROUND(AVERAGE($E$7:G30),2),"")</f>
        <v>117.08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217</v>
      </c>
      <c r="X30" cm="1">
        <f t="array" ref="X30">_xlfn.IFS(AND(Q30=1,COUNT($E$7:G30)&gt;hcpng),F30+D30,$A$7=1," ")</f>
        <v>221</v>
      </c>
      <c r="Y30" cm="1">
        <f t="array" ref="Y30">_xlfn.IFS(AND(Q30=1,COUNT($E$7:G30)&gt;hcpng),G30+D30,$A$7=1," ")</f>
        <v>239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117</v>
      </c>
      <c r="D31" s="15" cm="1">
        <f t="array" ref="D31">_xlfn.IFS(Q31&lt;&gt;1,"",Q31=1,TRUNC((HCPB-C31)*HCPPC))</f>
        <v>101</v>
      </c>
      <c r="E31" s="13">
        <v>125</v>
      </c>
      <c r="F31" s="13">
        <v>107</v>
      </c>
      <c r="G31" s="13">
        <v>113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345</v>
      </c>
      <c r="J31">
        <f t="shared" si="2"/>
        <v>115</v>
      </c>
      <c r="K31" cm="1">
        <f t="array" ref="K31">_xlfn.IFS(Q31&lt;&gt;1,"",Q31=1,I31+(3*D31))</f>
        <v>648</v>
      </c>
      <c r="L31" cm="1">
        <f t="array" ref="L31">_xlfn.IFS(Q31&lt;&gt;1,"",COUNT($E$7:G31)&lt;=hcpng,"",COUNT($E$7:G31)&gt;=hcpng,K31)</f>
        <v>648</v>
      </c>
      <c r="M31" cm="1">
        <f t="array" ref="M31">_xlfn.IFS(Q31=1,SUM($E$7:G31),Q31&lt;&gt;1,"")</f>
        <v>7253</v>
      </c>
      <c r="N31" cm="1">
        <f t="array" ref="N31">_xlfn.IFS(Q31=1,COUNT($E$7:G31),Q31&lt;&gt;1,"")</f>
        <v>62</v>
      </c>
      <c r="O31">
        <f>IF(Q31=1,ROUND(AVERAGE($E$7:G31),2),"")</f>
        <v>116.98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226</v>
      </c>
      <c r="X31" cm="1">
        <f t="array" ref="X31">_xlfn.IFS(AND(Q31=1,COUNT($E$7:G31)&gt;hcpng),F31+D31,$A$7=1," ")</f>
        <v>208</v>
      </c>
      <c r="Y31" cm="1">
        <f t="array" ref="Y31">_xlfn.IFS(AND(Q31=1,COUNT($E$7:G31)&gt;hcpng),G31+D31,$A$7=1," ")</f>
        <v>214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116</v>
      </c>
      <c r="D32" s="15" cm="1">
        <f t="array" ref="D32">_xlfn.IFS(Q32&lt;&gt;1,"",Q32=1,TRUNC((HCPB-C32)*HCPPC))</f>
        <v>102</v>
      </c>
      <c r="E32" s="13">
        <v>113</v>
      </c>
      <c r="F32" s="13">
        <v>111</v>
      </c>
      <c r="G32" s="13">
        <v>115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339</v>
      </c>
      <c r="J32">
        <f t="shared" si="2"/>
        <v>113</v>
      </c>
      <c r="K32" cm="1">
        <f t="array" ref="K32">_xlfn.IFS(Q32&lt;&gt;1,"",Q32=1,I32+(3*D32))</f>
        <v>645</v>
      </c>
      <c r="L32" cm="1">
        <f t="array" ref="L32">_xlfn.IFS(Q32&lt;&gt;1,"",COUNT($E$7:G32)&lt;=hcpng,"",COUNT($E$7:G32)&gt;=hcpng,K32)</f>
        <v>645</v>
      </c>
      <c r="M32" cm="1">
        <f t="array" ref="M32">_xlfn.IFS(Q32=1,SUM($E$7:G32),Q32&lt;&gt;1,"")</f>
        <v>7592</v>
      </c>
      <c r="N32" cm="1">
        <f t="array" ref="N32">_xlfn.IFS(Q32=1,COUNT($E$7:G32),Q32&lt;&gt;1,"")</f>
        <v>65</v>
      </c>
      <c r="O32">
        <f>IF(Q32=1,ROUND(AVERAGE($E$7:G32),2),"")</f>
        <v>116.8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215</v>
      </c>
      <c r="X32" cm="1">
        <f t="array" ref="X32">_xlfn.IFS(AND(Q32=1,COUNT($E$7:G32)&gt;hcpng),F32+D32,$A$7=1," ")</f>
        <v>213</v>
      </c>
      <c r="Y32" cm="1">
        <f t="array" ref="Y32">_xlfn.IFS(AND(Q32=1,COUNT($E$7:G32)&gt;hcpng),G32+D32,$A$7=1," ")</f>
        <v>217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116</v>
      </c>
      <c r="D33" s="15" cm="1">
        <f t="array" ref="D33">_xlfn.IFS(Q33&lt;&gt;1,"",Q33=1,TRUNC((HCPB-C33)*HCPPC))</f>
        <v>102</v>
      </c>
      <c r="E33" s="13">
        <v>144</v>
      </c>
      <c r="F33" s="13">
        <v>120</v>
      </c>
      <c r="G33" s="13">
        <v>186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>#</v>
      </c>
      <c r="I33">
        <f t="shared" si="1"/>
        <v>450</v>
      </c>
      <c r="J33">
        <f t="shared" si="2"/>
        <v>150</v>
      </c>
      <c r="K33" cm="1">
        <f t="array" ref="K33">_xlfn.IFS(Q33&lt;&gt;1,"",Q33=1,I33+(3*D33))</f>
        <v>756</v>
      </c>
      <c r="L33" cm="1">
        <f t="array" ref="L33">_xlfn.IFS(Q33&lt;&gt;1,"",COUNT($E$7:G33)&lt;=hcpng,"",COUNT($E$7:G33)&gt;=hcpng,K33)</f>
        <v>756</v>
      </c>
      <c r="M33" cm="1">
        <f t="array" ref="M33">_xlfn.IFS(Q33=1,SUM($E$7:G33),Q33&lt;&gt;1,"")</f>
        <v>8042</v>
      </c>
      <c r="N33" cm="1">
        <f t="array" ref="N33">_xlfn.IFS(Q33=1,COUNT($E$7:G33),Q33&lt;&gt;1,"")</f>
        <v>68</v>
      </c>
      <c r="O33">
        <f>IF(Q33=1,ROUND(AVERAGE($E$7:G33),2),"")</f>
        <v>118.26</v>
      </c>
      <c r="P33" t="str" cm="1">
        <f t="array" ref="P33">_xlfn.IFS(Q33&lt;&gt;1,"",SUM($Q$7:Q33)=1,1,SUM($Q$7:Q33)&lt;&gt;1,"")</f>
        <v/>
      </c>
      <c r="Q33">
        <f t="shared" si="7"/>
        <v>1</v>
      </c>
      <c r="R33">
        <f t="shared" si="4"/>
        <v>450</v>
      </c>
      <c r="S33" cm="1">
        <f t="array" ref="S33">_xlfn.IFS(E33=$X$5,E33,F33=$X$5,F33,G33=$X$5,G33,$A$7=1,"")</f>
        <v>186</v>
      </c>
      <c r="T33">
        <f t="shared" si="5"/>
        <v>756</v>
      </c>
      <c r="U33" cm="1">
        <f t="array" ref="U33">_xlfn.IFS(W33=$X$6,W33,X33=$X$6,X33,Y33=$X$6,Y33,$A$7=1,"")</f>
        <v>288</v>
      </c>
      <c r="W33" cm="1">
        <f t="array" ref="W33">_xlfn.IFS(AND(Q33=1,COUNT($E$7:G33)&gt;hcpng),E33+D33,$A$7=1," ")</f>
        <v>246</v>
      </c>
      <c r="X33" cm="1">
        <f t="array" ref="X33">_xlfn.IFS(AND(Q33=1,COUNT($E$7:G33)&gt;hcpng),F33+D33,$A$7=1," ")</f>
        <v>222</v>
      </c>
      <c r="Y33" cm="1">
        <f t="array" ref="Y33">_xlfn.IFS(AND(Q33=1,COUNT($E$7:G33)&gt;hcpng),G33+D33,$A$7=1," ")</f>
        <v>288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118</v>
      </c>
      <c r="D34" s="15" cm="1">
        <f t="array" ref="D34">_xlfn.IFS(Q34&lt;&gt;1,"",Q34=1,TRUNC((HCPB-C34)*HCPPC))</f>
        <v>100</v>
      </c>
      <c r="E34" s="13">
        <v>123</v>
      </c>
      <c r="F34" s="13">
        <v>124</v>
      </c>
      <c r="G34" s="13">
        <v>130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1"/>
        <v>377</v>
      </c>
      <c r="J34">
        <f t="shared" si="2"/>
        <v>125</v>
      </c>
      <c r="K34" cm="1">
        <f t="array" ref="K34">_xlfn.IFS(Q34&lt;&gt;1,"",Q34=1,I34+(3*D34))</f>
        <v>677</v>
      </c>
      <c r="L34" cm="1">
        <f t="array" ref="L34">_xlfn.IFS(Q34&lt;&gt;1,"",COUNT($E$7:G34)&lt;=hcpng,"",COUNT($E$7:G34)&gt;=hcpng,K34)</f>
        <v>677</v>
      </c>
      <c r="M34" cm="1">
        <f t="array" ref="M34">_xlfn.IFS(Q34=1,SUM($E$7:G34),Q34&lt;&gt;1,"")</f>
        <v>8419</v>
      </c>
      <c r="N34" cm="1">
        <f t="array" ref="N34">_xlfn.IFS(Q34=1,COUNT($E$7:G34),Q34&lt;&gt;1,"")</f>
        <v>71</v>
      </c>
      <c r="O34">
        <f>IF(Q34=1,ROUND(AVERAGE($E$7:G34),2),"")</f>
        <v>118.58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223</v>
      </c>
      <c r="X34" cm="1">
        <f t="array" ref="X34">_xlfn.IFS(AND(Q34=1,COUNT($E$7:G34)&gt;hcpng),F34+D34,$A$7=1," ")</f>
        <v>224</v>
      </c>
      <c r="Y34" cm="1">
        <f t="array" ref="Y34">_xlfn.IFS(AND(Q34=1,COUNT($E$7:G34)&gt;hcpng),G34+D34,$A$7=1," ")</f>
        <v>230</v>
      </c>
      <c r="Z34">
        <f t="shared" si="6"/>
        <v>28</v>
      </c>
      <c r="AA34" cm="1">
        <f t="array" ref="AA34">_xlfn.IFS(COUNTIFS(H34,"#",H33,"#"),A33,COUNTIFS(H34,2,H33,"#"),A33,$A$7=1,"")</f>
        <v>27</v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118</v>
      </c>
      <c r="D35" s="15" cm="1">
        <f t="array" ref="D35">_xlfn.IFS(Q35&lt;&gt;1,"",Q35=1,TRUNC((HCPB-C35)*HCPPC))</f>
        <v>100</v>
      </c>
      <c r="E35" s="13">
        <v>132</v>
      </c>
      <c r="F35" s="13">
        <v>97</v>
      </c>
      <c r="G35" s="13">
        <v>122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351</v>
      </c>
      <c r="J35">
        <f t="shared" si="2"/>
        <v>117</v>
      </c>
      <c r="K35" cm="1">
        <f t="array" ref="K35">_xlfn.IFS(Q35&lt;&gt;1,"",Q35=1,I35+(3*D35))</f>
        <v>651</v>
      </c>
      <c r="L35" cm="1">
        <f t="array" ref="L35">_xlfn.IFS(Q35&lt;&gt;1,"",COUNT($E$7:G35)&lt;=hcpng,"",COUNT($E$7:G35)&gt;=hcpng,K35)</f>
        <v>651</v>
      </c>
      <c r="M35" cm="1">
        <f t="array" ref="M35">_xlfn.IFS(Q35=1,SUM($E$7:G35),Q35&lt;&gt;1,"")</f>
        <v>8770</v>
      </c>
      <c r="N35" cm="1">
        <f t="array" ref="N35">_xlfn.IFS(Q35=1,COUNT($E$7:G35),Q35&lt;&gt;1,"")</f>
        <v>74</v>
      </c>
      <c r="O35">
        <f>IF(Q35=1,ROUND(AVERAGE($E$7:G35),2),"")</f>
        <v>118.51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232</v>
      </c>
      <c r="X35" cm="1">
        <f t="array" ref="X35">_xlfn.IFS(AND(Q35=1,COUNT($E$7:G35)&gt;hcpng),F35+D35,$A$7=1," ")</f>
        <v>197</v>
      </c>
      <c r="Y35" cm="1">
        <f t="array" ref="Y35">_xlfn.IFS(AND(Q35=1,COUNT($E$7:G35)&gt;hcpng),G35+D35,$A$7=1," ")</f>
        <v>222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118</v>
      </c>
      <c r="D36" s="15" cm="1">
        <f t="array" ref="D36">_xlfn.IFS(Q36&lt;&gt;1,"",Q36=1,TRUNC((HCPB-C36)*HCPPC))</f>
        <v>100</v>
      </c>
      <c r="E36" s="13">
        <v>116</v>
      </c>
      <c r="F36" s="13">
        <v>119</v>
      </c>
      <c r="G36" s="13">
        <v>132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367</v>
      </c>
      <c r="J36">
        <f t="shared" si="2"/>
        <v>122</v>
      </c>
      <c r="K36" cm="1">
        <f t="array" ref="K36">_xlfn.IFS(Q36&lt;&gt;1,"",Q36=1,I36+(3*D36))</f>
        <v>667</v>
      </c>
      <c r="L36" cm="1">
        <f t="array" ref="L36">_xlfn.IFS(Q36&lt;&gt;1,"",COUNT($E$7:G36)&lt;=hcpng,"",COUNT($E$7:G36)&gt;=hcpng,K36)</f>
        <v>667</v>
      </c>
      <c r="M36" cm="1">
        <f t="array" ref="M36">_xlfn.IFS(Q36=1,SUM($E$7:G36),Q36&lt;&gt;1,"")</f>
        <v>9137</v>
      </c>
      <c r="N36" cm="1">
        <f t="array" ref="N36">_xlfn.IFS(Q36=1,COUNT($E$7:G36),Q36&lt;&gt;1,"")</f>
        <v>77</v>
      </c>
      <c r="O36">
        <f>IF(Q36=1,ROUND(AVERAGE($E$7:G36),2),"")</f>
        <v>118.66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216</v>
      </c>
      <c r="X36" cm="1">
        <f t="array" ref="X36">_xlfn.IFS(AND(Q36=1,COUNT($E$7:G36)&gt;hcpng),F36+D36,$A$7=1," ")</f>
        <v>219</v>
      </c>
      <c r="Y36" cm="1">
        <f t="array" ref="Y36">_xlfn.IFS(AND(Q36=1,COUNT($E$7:G36)&gt;hcpng),G36+D36,$A$7=1," ")</f>
        <v>232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116.64</v>
      </c>
      <c r="F37" s="17">
        <f>IF(COUNT(F7:F36)&gt;=1,ROUND(SUM(F7:F36)/COUNT(F7:F36),2),"")</f>
        <v>116.46</v>
      </c>
      <c r="G37" s="17">
        <f>IF(COUNT(G7:G36)&gt;=1,ROUND(SUM(G7:G36)/COUNT(G7:G36),2),"")</f>
        <v>122.81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>X</v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>X</v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>X</v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>X</v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>X</v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>X</v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>X</v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>X</v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3" priority="2">
      <formula>MOD(ROW(),2)=0</formula>
    </cfRule>
  </conditionalFormatting>
  <conditionalFormatting sqref="E7:G36">
    <cfRule type="expression" dxfId="12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B58C-A8AE-4F9E-B026-3D31B9520BAB}">
  <dimension ref="A1:AB73"/>
  <sheetViews>
    <sheetView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28</v>
      </c>
      <c r="AB2" t="s">
        <v>72</v>
      </c>
    </row>
    <row r="3" spans="1:28" ht="14.45" customHeight="1" x14ac:dyDescent="0.25">
      <c r="A3" s="6" t="s">
        <v>7</v>
      </c>
      <c r="B3" s="63" t="s">
        <v>158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568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226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306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147</v>
      </c>
      <c r="D7" s="15" cm="1">
        <f t="array" ref="D7">_xlfn.IFS(Q7&lt;&gt;1,"",Q7=1,TRUNC((HCPB-C7)*HCPPC))</f>
        <v>74</v>
      </c>
      <c r="E7" s="13">
        <v>124</v>
      </c>
      <c r="F7" s="13">
        <v>144</v>
      </c>
      <c r="G7" s="13">
        <v>173</v>
      </c>
      <c r="H7" s="16"/>
      <c r="I7">
        <f>IF(Q7=1,SUM(E7:G7),"")</f>
        <v>441</v>
      </c>
      <c r="J7">
        <f>IF(Q7=1,TRUNC(AVERAGE(E7:G7),0),"")</f>
        <v>147</v>
      </c>
      <c r="K7" cm="1">
        <f t="array" ref="K7">_xlfn.IFS(Q7&lt;&gt;1,"",Q7=1,I7+(3*D7))</f>
        <v>663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441</v>
      </c>
      <c r="N7" cm="1">
        <f t="array" ref="N7">_xlfn.IFS(Q7=1,COUNT($E$7:G7),Q7&lt;&gt;1,"")</f>
        <v>3</v>
      </c>
      <c r="O7">
        <f>IF(Q7=1,ROUND(AVERAGE($E$7:G7),2),"")</f>
        <v>147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147</v>
      </c>
      <c r="D8" s="15" cm="1">
        <f t="array" ref="D8">_xlfn.IFS(Q8&lt;&gt;1,"",Q8=1,TRUNC((HCPB-C8)*HCPPC))</f>
        <v>74</v>
      </c>
      <c r="E8" s="13">
        <v>120</v>
      </c>
      <c r="F8" s="13">
        <v>130</v>
      </c>
      <c r="G8" s="13">
        <v>135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385</v>
      </c>
      <c r="J8">
        <f t="shared" ref="J8:J36" si="2">IF(Q8=1,TRUNC(AVERAGE(E8:G8),0),"")</f>
        <v>128</v>
      </c>
      <c r="K8" cm="1">
        <f t="array" ref="K8">_xlfn.IFS(Q8&lt;&gt;1,"",Q8=1,I8+(3*D8))</f>
        <v>607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826</v>
      </c>
      <c r="N8" cm="1">
        <f t="array" ref="N8">_xlfn.IFS(Q8=1,COUNT($E$7:G8),Q8&lt;&gt;1,"")</f>
        <v>6</v>
      </c>
      <c r="O8">
        <f>IF(Q8=1,ROUND(AVERAGE($E$7:G8),2),"")</f>
        <v>137.66999999999999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137</v>
      </c>
      <c r="D9" s="15" cm="1">
        <f t="array" ref="D9">_xlfn.IFS(Q9&lt;&gt;1,"",Q9=1,TRUNC((HCPB-C9)*HCPPC))</f>
        <v>83</v>
      </c>
      <c r="E9" s="13">
        <v>122</v>
      </c>
      <c r="F9" s="13">
        <v>149</v>
      </c>
      <c r="G9" s="13">
        <v>188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459</v>
      </c>
      <c r="J9">
        <f t="shared" si="2"/>
        <v>153</v>
      </c>
      <c r="K9" cm="1">
        <f t="array" ref="K9">_xlfn.IFS(Q9&lt;&gt;1,"",Q9=1,I9+(3*D9))</f>
        <v>708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1285</v>
      </c>
      <c r="N9" cm="1">
        <f t="array" ref="N9">_xlfn.IFS(Q9=1,COUNT($E$7:G9),Q9&lt;&gt;1,"")</f>
        <v>9</v>
      </c>
      <c r="O9">
        <f>IF(Q9=1,ROUND(AVERAGE($E$7:G9),2),"")</f>
        <v>142.78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142</v>
      </c>
      <c r="D10" s="15" cm="1">
        <f t="array" ref="D10">_xlfn.IFS(Q10&lt;&gt;1,"",Q10=1,TRUNC((HCPB-C10)*HCPPC))</f>
        <v>79</v>
      </c>
      <c r="E10" s="13">
        <v>161</v>
      </c>
      <c r="F10" s="13">
        <v>151</v>
      </c>
      <c r="G10" s="13">
        <v>129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441</v>
      </c>
      <c r="J10">
        <f t="shared" si="2"/>
        <v>147</v>
      </c>
      <c r="K10" cm="1">
        <f t="array" ref="K10">_xlfn.IFS(Q10&lt;&gt;1,"",Q10=1,I10+(3*D10))</f>
        <v>678</v>
      </c>
      <c r="L10" cm="1">
        <f t="array" ref="L10">_xlfn.IFS(Q10&lt;&gt;1,"",COUNT($E$7:G10)&lt;=hcpng,"",COUNT($E$7:G10)&gt;=hcpng,K10)</f>
        <v>678</v>
      </c>
      <c r="M10" cm="1">
        <f t="array" ref="M10">_xlfn.IFS(Q10=1,SUM($E$7:G10),Q10&lt;&gt;1,"")</f>
        <v>1726</v>
      </c>
      <c r="N10" cm="1">
        <f t="array" ref="N10">_xlfn.IFS(Q10=1,COUNT($E$7:G10),Q10&lt;&gt;1,"")</f>
        <v>12</v>
      </c>
      <c r="O10">
        <f>IF(Q10=1,ROUND(AVERAGE($E$7:G10),2),"")</f>
        <v>143.83000000000001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240</v>
      </c>
      <c r="X10" cm="1">
        <f t="array" ref="X10">_xlfn.IFS(AND(Q10=1,COUNT($E$7:G10)&gt;hcpng),F10+D10,$A$7=1," ")</f>
        <v>230</v>
      </c>
      <c r="Y10" cm="1">
        <f t="array" ref="Y10">_xlfn.IFS(AND(Q10=1,COUNT($E$7:G10)&gt;hcpng),G10+D10,$A$7=1," ")</f>
        <v>208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143</v>
      </c>
      <c r="D11" s="15" cm="1">
        <f t="array" ref="D11">_xlfn.IFS(Q11&lt;&gt;1,"",Q11=1,TRUNC((HCPB-C11)*HCPPC))</f>
        <v>78</v>
      </c>
      <c r="E11" s="13">
        <v>109</v>
      </c>
      <c r="F11" s="13">
        <v>174</v>
      </c>
      <c r="G11" s="13">
        <v>137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420</v>
      </c>
      <c r="J11">
        <f t="shared" si="2"/>
        <v>140</v>
      </c>
      <c r="K11" cm="1">
        <f t="array" ref="K11">_xlfn.IFS(Q11&lt;&gt;1,"",Q11=1,I11+(3*D11))</f>
        <v>654</v>
      </c>
      <c r="L11" cm="1">
        <f t="array" ref="L11">_xlfn.IFS(Q11&lt;&gt;1,"",COUNT($E$7:G11)&lt;=hcpng,"",COUNT($E$7:G11)&gt;=hcpng,K11)</f>
        <v>654</v>
      </c>
      <c r="M11" cm="1">
        <f t="array" ref="M11">_xlfn.IFS(Q11=1,SUM($E$7:G11),Q11&lt;&gt;1,"")</f>
        <v>2146</v>
      </c>
      <c r="N11" cm="1">
        <f t="array" ref="N11">_xlfn.IFS(Q11=1,COUNT($E$7:G11),Q11&lt;&gt;1,"")</f>
        <v>15</v>
      </c>
      <c r="O11">
        <f>IF(Q11=1,ROUND(AVERAGE($E$7:G11),2),"")</f>
        <v>143.07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187</v>
      </c>
      <c r="X11" cm="1">
        <f t="array" ref="X11">_xlfn.IFS(AND(Q11=1,COUNT($E$7:G11)&gt;hcpng),F11+D11,$A$7=1," ")</f>
        <v>252</v>
      </c>
      <c r="Y11" cm="1">
        <f t="array" ref="Y11">_xlfn.IFS(AND(Q11=1,COUNT($E$7:G11)&gt;hcpng),G11+D11,$A$7=1," ")</f>
        <v>215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143</v>
      </c>
      <c r="D12" s="15" cm="1">
        <f t="array" ref="D12">_xlfn.IFS(Q12&lt;&gt;1,"",Q12=1,TRUNC((HCPB-C12)*HCPPC))</f>
        <v>78</v>
      </c>
      <c r="E12" s="13">
        <v>151</v>
      </c>
      <c r="F12" s="13">
        <v>93</v>
      </c>
      <c r="G12" s="13">
        <v>144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388</v>
      </c>
      <c r="J12">
        <f t="shared" si="2"/>
        <v>129</v>
      </c>
      <c r="K12" cm="1">
        <f t="array" ref="K12">_xlfn.IFS(Q12&lt;&gt;1,"",Q12=1,I12+(3*D12))</f>
        <v>622</v>
      </c>
      <c r="L12" cm="1">
        <f t="array" ref="L12">_xlfn.IFS(Q12&lt;&gt;1,"",COUNT($E$7:G12)&lt;=hcpng,"",COUNT($E$7:G12)&gt;=hcpng,K12)</f>
        <v>622</v>
      </c>
      <c r="M12" cm="1">
        <f t="array" ref="M12">_xlfn.IFS(Q12=1,SUM($E$7:G12),Q12&lt;&gt;1,"")</f>
        <v>2534</v>
      </c>
      <c r="N12" cm="1">
        <f t="array" ref="N12">_xlfn.IFS(Q12=1,COUNT($E$7:G12),Q12&lt;&gt;1,"")</f>
        <v>18</v>
      </c>
      <c r="O12">
        <f>IF(Q12=1,ROUND(AVERAGE($E$7:G12),2),"")</f>
        <v>140.78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229</v>
      </c>
      <c r="X12" cm="1">
        <f t="array" ref="X12">_xlfn.IFS(AND(Q12=1,COUNT($E$7:G12)&gt;hcpng),F12+D12,$A$7=1," ")</f>
        <v>171</v>
      </c>
      <c r="Y12" cm="1">
        <f t="array" ref="Y12">_xlfn.IFS(AND(Q12=1,COUNT($E$7:G12)&gt;hcpng),G12+D12,$A$7=1," ")</f>
        <v>222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140</v>
      </c>
      <c r="D13" s="15" cm="1">
        <f t="array" ref="D13">_xlfn.IFS(Q13&lt;&gt;1,"",Q13=1,TRUNC((HCPB-C13)*HCPPC))</f>
        <v>81</v>
      </c>
      <c r="E13" s="13">
        <v>111</v>
      </c>
      <c r="F13" s="13">
        <v>178</v>
      </c>
      <c r="G13" s="13">
        <v>192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481</v>
      </c>
      <c r="J13">
        <f t="shared" si="2"/>
        <v>160</v>
      </c>
      <c r="K13" cm="1">
        <f t="array" ref="K13">_xlfn.IFS(Q13&lt;&gt;1,"",Q13=1,I13+(3*D13))</f>
        <v>724</v>
      </c>
      <c r="L13" cm="1">
        <f t="array" ref="L13">_xlfn.IFS(Q13&lt;&gt;1,"",COUNT($E$7:G13)&lt;=hcpng,"",COUNT($E$7:G13)&gt;=hcpng,K13)</f>
        <v>724</v>
      </c>
      <c r="M13" cm="1">
        <f t="array" ref="M13">_xlfn.IFS(Q13=1,SUM($E$7:G13),Q13&lt;&gt;1,"")</f>
        <v>3015</v>
      </c>
      <c r="N13" cm="1">
        <f t="array" ref="N13">_xlfn.IFS(Q13=1,COUNT($E$7:G13),Q13&lt;&gt;1,"")</f>
        <v>21</v>
      </c>
      <c r="O13">
        <f>IF(Q13=1,ROUND(AVERAGE($E$7:G13),2),"")</f>
        <v>143.57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192</v>
      </c>
      <c r="X13" cm="1">
        <f t="array" ref="X13">_xlfn.IFS(AND(Q13=1,COUNT($E$7:G13)&gt;hcpng),F13+D13,$A$7=1," ")</f>
        <v>259</v>
      </c>
      <c r="Y13" cm="1">
        <f t="array" ref="Y13">_xlfn.IFS(AND(Q13=1,COUNT($E$7:G13)&gt;hcpng),G13+D13,$A$7=1," ")</f>
        <v>273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143</v>
      </c>
      <c r="D14" s="15" cm="1">
        <f t="array" ref="D14">_xlfn.IFS(Q14&lt;&gt;1,"",Q14=1,TRUNC((HCPB-C14)*HCPPC))</f>
        <v>78</v>
      </c>
      <c r="E14" s="13">
        <v>165</v>
      </c>
      <c r="F14" s="13">
        <v>146</v>
      </c>
      <c r="G14" s="13">
        <v>124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435</v>
      </c>
      <c r="J14">
        <f t="shared" si="2"/>
        <v>145</v>
      </c>
      <c r="K14" cm="1">
        <f t="array" ref="K14">_xlfn.IFS(Q14&lt;&gt;1,"",Q14=1,I14+(3*D14))</f>
        <v>669</v>
      </c>
      <c r="L14" cm="1">
        <f t="array" ref="L14">_xlfn.IFS(Q14&lt;&gt;1,"",COUNT($E$7:G14)&lt;=hcpng,"",COUNT($E$7:G14)&gt;=hcpng,K14)</f>
        <v>669</v>
      </c>
      <c r="M14" cm="1">
        <f t="array" ref="M14">_xlfn.IFS(Q14=1,SUM($E$7:G14),Q14&lt;&gt;1,"")</f>
        <v>3450</v>
      </c>
      <c r="N14" cm="1">
        <f t="array" ref="N14">_xlfn.IFS(Q14=1,COUNT($E$7:G14),Q14&lt;&gt;1,"")</f>
        <v>24</v>
      </c>
      <c r="O14">
        <f>IF(Q14=1,ROUND(AVERAGE($E$7:G14),2),"")</f>
        <v>143.75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243</v>
      </c>
      <c r="X14" cm="1">
        <f t="array" ref="X14">_xlfn.IFS(AND(Q14=1,COUNT($E$7:G14)&gt;hcpng),F14+D14,$A$7=1," ")</f>
        <v>224</v>
      </c>
      <c r="Y14" cm="1">
        <f t="array" ref="Y14">_xlfn.IFS(AND(Q14=1,COUNT($E$7:G14)&gt;hcpng),G14+D14,$A$7=1," ")</f>
        <v>202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143</v>
      </c>
      <c r="D15" s="15" cm="1">
        <f t="array" ref="D15">_xlfn.IFS(Q15&lt;&gt;1,"",Q15=1,TRUNC((HCPB-C15)*HCPPC))</f>
        <v>78</v>
      </c>
      <c r="E15" s="13">
        <v>118</v>
      </c>
      <c r="F15" s="13">
        <v>130</v>
      </c>
      <c r="G15" s="13">
        <v>170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418</v>
      </c>
      <c r="J15">
        <f t="shared" si="2"/>
        <v>139</v>
      </c>
      <c r="K15" cm="1">
        <f t="array" ref="K15">_xlfn.IFS(Q15&lt;&gt;1,"",Q15=1,I15+(3*D15))</f>
        <v>652</v>
      </c>
      <c r="L15" cm="1">
        <f t="array" ref="L15">_xlfn.IFS(Q15&lt;&gt;1,"",COUNT($E$7:G15)&lt;=hcpng,"",COUNT($E$7:G15)&gt;=hcpng,K15)</f>
        <v>652</v>
      </c>
      <c r="M15" cm="1">
        <f t="array" ref="M15">_xlfn.IFS(Q15=1,SUM($E$7:G15),Q15&lt;&gt;1,"")</f>
        <v>3868</v>
      </c>
      <c r="N15" cm="1">
        <f t="array" ref="N15">_xlfn.IFS(Q15=1,COUNT($E$7:G15),Q15&lt;&gt;1,"")</f>
        <v>27</v>
      </c>
      <c r="O15">
        <f>IF(Q15=1,ROUND(AVERAGE($E$7:G15),2),"")</f>
        <v>143.26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196</v>
      </c>
      <c r="X15" cm="1">
        <f t="array" ref="X15">_xlfn.IFS(AND(Q15=1,COUNT($E$7:G15)&gt;hcpng),F15+D15,$A$7=1," ")</f>
        <v>208</v>
      </c>
      <c r="Y15" cm="1">
        <f t="array" ref="Y15">_xlfn.IFS(AND(Q15=1,COUNT($E$7:G15)&gt;hcpng),G15+D15,$A$7=1," ")</f>
        <v>248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143</v>
      </c>
      <c r="D16" s="15" cm="1">
        <f t="array" ref="D16">_xlfn.IFS(Q16&lt;&gt;1,"",Q16=1,TRUNC((HCPB-C16)*HCPPC))</f>
        <v>78</v>
      </c>
      <c r="E16" s="13">
        <v>157</v>
      </c>
      <c r="F16" s="13">
        <v>161</v>
      </c>
      <c r="G16" s="13">
        <v>169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>#</v>
      </c>
      <c r="I16">
        <f t="shared" si="1"/>
        <v>487</v>
      </c>
      <c r="J16">
        <f t="shared" si="2"/>
        <v>162</v>
      </c>
      <c r="K16" cm="1">
        <f t="array" ref="K16">_xlfn.IFS(Q16&lt;&gt;1,"",Q16=1,I16+(3*D16))</f>
        <v>721</v>
      </c>
      <c r="L16" cm="1">
        <f t="array" ref="L16">_xlfn.IFS(Q16&lt;&gt;1,"",COUNT($E$7:G16)&lt;=hcpng,"",COUNT($E$7:G16)&gt;=hcpng,K16)</f>
        <v>721</v>
      </c>
      <c r="M16" cm="1">
        <f t="array" ref="M16">_xlfn.IFS(Q16=1,SUM($E$7:G16),Q16&lt;&gt;1,"")</f>
        <v>4355</v>
      </c>
      <c r="N16" cm="1">
        <f t="array" ref="N16">_xlfn.IFS(Q16=1,COUNT($E$7:G16),Q16&lt;&gt;1,"")</f>
        <v>30</v>
      </c>
      <c r="O16">
        <f>IF(Q16=1,ROUND(AVERAGE($E$7:G16),2),"")</f>
        <v>145.16999999999999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235</v>
      </c>
      <c r="X16" cm="1">
        <f t="array" ref="X16">_xlfn.IFS(AND(Q16=1,COUNT($E$7:G16)&gt;hcpng),F16+D16,$A$7=1," ")</f>
        <v>239</v>
      </c>
      <c r="Y16" cm="1">
        <f t="array" ref="Y16">_xlfn.IFS(AND(Q16=1,COUNT($E$7:G16)&gt;hcpng),G16+D16,$A$7=1," ")</f>
        <v>247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145</v>
      </c>
      <c r="D17" s="15" cm="1">
        <f t="array" ref="D17">_xlfn.IFS(Q17&lt;&gt;1,"",Q17=1,TRUNC((HCPB-C17)*HCPPC))</f>
        <v>76</v>
      </c>
      <c r="E17" s="13">
        <v>151</v>
      </c>
      <c r="F17" s="13">
        <v>127</v>
      </c>
      <c r="G17" s="13">
        <v>110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388</v>
      </c>
      <c r="J17">
        <f t="shared" si="2"/>
        <v>129</v>
      </c>
      <c r="K17" cm="1">
        <f t="array" ref="K17">_xlfn.IFS(Q17&lt;&gt;1,"",Q17=1,I17+(3*D17))</f>
        <v>616</v>
      </c>
      <c r="L17" cm="1">
        <f t="array" ref="L17">_xlfn.IFS(Q17&lt;&gt;1,"",COUNT($E$7:G17)&lt;=hcpng,"",COUNT($E$7:G17)&gt;=hcpng,K17)</f>
        <v>616</v>
      </c>
      <c r="M17" cm="1">
        <f t="array" ref="M17">_xlfn.IFS(Q17=1,SUM($E$7:G17),Q17&lt;&gt;1,"")</f>
        <v>4743</v>
      </c>
      <c r="N17" cm="1">
        <f t="array" ref="N17">_xlfn.IFS(Q17=1,COUNT($E$7:G17),Q17&lt;&gt;1,"")</f>
        <v>33</v>
      </c>
      <c r="O17">
        <f>IF(Q17=1,ROUND(AVERAGE($E$7:G17),2),"")</f>
        <v>143.72999999999999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227</v>
      </c>
      <c r="X17" cm="1">
        <f t="array" ref="X17">_xlfn.IFS(AND(Q17=1,COUNT($E$7:G17)&gt;hcpng),F17+D17,$A$7=1," ")</f>
        <v>203</v>
      </c>
      <c r="Y17" cm="1">
        <f t="array" ref="Y17">_xlfn.IFS(AND(Q17=1,COUNT($E$7:G17)&gt;hcpng),G17+D17,$A$7=1," ")</f>
        <v>186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5" t="str" cm="1">
        <f t="array" ref="D18">_xlfn.IFS(Q18&lt;&gt;1,"",Q18=1,TRUNC((HCPB-C18)*HCPPC))</f>
        <v/>
      </c>
      <c r="E18" s="13"/>
      <c r="F18" s="13"/>
      <c r="G18" s="13"/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1"/>
        <v/>
      </c>
      <c r="J18" t="str">
        <f t="shared" si="2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7"/>
        <v/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6"/>
        <v>0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143</v>
      </c>
      <c r="D19" s="15" cm="1">
        <f t="array" ref="D19">_xlfn.IFS(Q19&lt;&gt;1,"",Q19=1,TRUNC((HCPB-C19)*HCPPC))</f>
        <v>78</v>
      </c>
      <c r="E19" s="13">
        <v>120</v>
      </c>
      <c r="F19" s="13">
        <v>136</v>
      </c>
      <c r="G19" s="13">
        <v>129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385</v>
      </c>
      <c r="J19">
        <f t="shared" si="2"/>
        <v>128</v>
      </c>
      <c r="K19" cm="1">
        <f t="array" ref="K19">_xlfn.IFS(Q19&lt;&gt;1,"",Q19=1,I19+(3*D19))</f>
        <v>619</v>
      </c>
      <c r="L19" cm="1">
        <f t="array" ref="L19">_xlfn.IFS(Q19&lt;&gt;1,"",COUNT($E$7:G19)&lt;=hcpng,"",COUNT($E$7:G19)&gt;=hcpng,K19)</f>
        <v>619</v>
      </c>
      <c r="M19" cm="1">
        <f t="array" ref="M19">_xlfn.IFS(Q19=1,SUM($E$7:G19),Q19&lt;&gt;1,"")</f>
        <v>5128</v>
      </c>
      <c r="N19" cm="1">
        <f t="array" ref="N19">_xlfn.IFS(Q19=1,COUNT($E$7:G19),Q19&lt;&gt;1,"")</f>
        <v>36</v>
      </c>
      <c r="O19">
        <f>IF(Q19=1,ROUND(AVERAGE($E$7:G19),2),"")</f>
        <v>142.44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198</v>
      </c>
      <c r="X19" cm="1">
        <f t="array" ref="X19">_xlfn.IFS(AND(Q19=1,COUNT($E$7:G19)&gt;hcpng),F19+D19,$A$7=1," ")</f>
        <v>214</v>
      </c>
      <c r="Y19" cm="1">
        <f t="array" ref="Y19">_xlfn.IFS(AND(Q19=1,COUNT($E$7:G19)&gt;hcpng),G19+D19,$A$7=1," ")</f>
        <v>207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142</v>
      </c>
      <c r="D20" s="15" cm="1">
        <f t="array" ref="D20">_xlfn.IFS(Q20&lt;&gt;1,"",Q20=1,TRUNC((HCPB-C20)*HCPPC))</f>
        <v>79</v>
      </c>
      <c r="E20" s="13">
        <v>123</v>
      </c>
      <c r="F20" s="13">
        <v>113</v>
      </c>
      <c r="G20" s="13">
        <v>139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375</v>
      </c>
      <c r="J20">
        <f t="shared" si="2"/>
        <v>125</v>
      </c>
      <c r="K20" cm="1">
        <f t="array" ref="K20">_xlfn.IFS(Q20&lt;&gt;1,"",Q20=1,I20+(3*D20))</f>
        <v>612</v>
      </c>
      <c r="L20" cm="1">
        <f t="array" ref="L20">_xlfn.IFS(Q20&lt;&gt;1,"",COUNT($E$7:G20)&lt;=hcpng,"",COUNT($E$7:G20)&gt;=hcpng,K20)</f>
        <v>612</v>
      </c>
      <c r="M20" cm="1">
        <f t="array" ref="M20">_xlfn.IFS(Q20=1,SUM($E$7:G20),Q20&lt;&gt;1,"")</f>
        <v>5503</v>
      </c>
      <c r="N20" cm="1">
        <f t="array" ref="N20">_xlfn.IFS(Q20=1,COUNT($E$7:G20),Q20&lt;&gt;1,"")</f>
        <v>39</v>
      </c>
      <c r="O20">
        <f>IF(Q20=1,ROUND(AVERAGE($E$7:G20),2),"")</f>
        <v>141.1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202</v>
      </c>
      <c r="X20" cm="1">
        <f t="array" ref="X20">_xlfn.IFS(AND(Q20=1,COUNT($E$7:G20)&gt;hcpng),F20+D20,$A$7=1," ")</f>
        <v>192</v>
      </c>
      <c r="Y20" cm="1">
        <f t="array" ref="Y20">_xlfn.IFS(AND(Q20=1,COUNT($E$7:G20)&gt;hcpng),G20+D20,$A$7=1," ")</f>
        <v>218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141</v>
      </c>
      <c r="D21" s="15" cm="1">
        <f t="array" ref="D21">_xlfn.IFS(Q21&lt;&gt;1,"",Q21=1,TRUNC((HCPB-C21)*HCPPC))</f>
        <v>80</v>
      </c>
      <c r="E21" s="13">
        <v>97</v>
      </c>
      <c r="F21" s="13">
        <v>107</v>
      </c>
      <c r="G21" s="13">
        <v>115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319</v>
      </c>
      <c r="J21">
        <f t="shared" si="2"/>
        <v>106</v>
      </c>
      <c r="K21" cm="1">
        <f t="array" ref="K21">_xlfn.IFS(Q21&lt;&gt;1,"",Q21=1,I21+(3*D21))</f>
        <v>559</v>
      </c>
      <c r="L21" cm="1">
        <f t="array" ref="L21">_xlfn.IFS(Q21&lt;&gt;1,"",COUNT($E$7:G21)&lt;=hcpng,"",COUNT($E$7:G21)&gt;=hcpng,K21)</f>
        <v>559</v>
      </c>
      <c r="M21" cm="1">
        <f t="array" ref="M21">_xlfn.IFS(Q21=1,SUM($E$7:G21),Q21&lt;&gt;1,"")</f>
        <v>5822</v>
      </c>
      <c r="N21" cm="1">
        <f t="array" ref="N21">_xlfn.IFS(Q21=1,COUNT($E$7:G21),Q21&lt;&gt;1,"")</f>
        <v>42</v>
      </c>
      <c r="O21">
        <f>IF(Q21=1,ROUND(AVERAGE($E$7:G21),2),"")</f>
        <v>138.62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177</v>
      </c>
      <c r="X21" cm="1">
        <f t="array" ref="X21">_xlfn.IFS(AND(Q21=1,COUNT($E$7:G21)&gt;hcpng),F21+D21,$A$7=1," ")</f>
        <v>187</v>
      </c>
      <c r="Y21" cm="1">
        <f t="array" ref="Y21">_xlfn.IFS(AND(Q21=1,COUNT($E$7:G21)&gt;hcpng),G21+D21,$A$7=1," ")</f>
        <v>195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138</v>
      </c>
      <c r="D22" s="15" cm="1">
        <f t="array" ref="D22">_xlfn.IFS(Q22&lt;&gt;1,"",Q22=1,TRUNC((HCPB-C22)*HCPPC))</f>
        <v>82</v>
      </c>
      <c r="E22" s="13">
        <v>128</v>
      </c>
      <c r="F22" s="13">
        <v>119</v>
      </c>
      <c r="G22" s="13">
        <v>159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406</v>
      </c>
      <c r="J22">
        <f t="shared" si="2"/>
        <v>135</v>
      </c>
      <c r="K22" cm="1">
        <f t="array" ref="K22">_xlfn.IFS(Q22&lt;&gt;1,"",Q22=1,I22+(3*D22))</f>
        <v>652</v>
      </c>
      <c r="L22" cm="1">
        <f t="array" ref="L22">_xlfn.IFS(Q22&lt;&gt;1,"",COUNT($E$7:G22)&lt;=hcpng,"",COUNT($E$7:G22)&gt;=hcpng,K22)</f>
        <v>652</v>
      </c>
      <c r="M22" cm="1">
        <f t="array" ref="M22">_xlfn.IFS(Q22=1,SUM($E$7:G22),Q22&lt;&gt;1,"")</f>
        <v>6228</v>
      </c>
      <c r="N22" cm="1">
        <f t="array" ref="N22">_xlfn.IFS(Q22=1,COUNT($E$7:G22),Q22&lt;&gt;1,"")</f>
        <v>45</v>
      </c>
      <c r="O22">
        <f>IF(Q22=1,ROUND(AVERAGE($E$7:G22),2),"")</f>
        <v>138.4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210</v>
      </c>
      <c r="X22" cm="1">
        <f t="array" ref="X22">_xlfn.IFS(AND(Q22=1,COUNT($E$7:G22)&gt;hcpng),F22+D22,$A$7=1," ")</f>
        <v>201</v>
      </c>
      <c r="Y22" cm="1">
        <f t="array" ref="Y22">_xlfn.IFS(AND(Q22=1,COUNT($E$7:G22)&gt;hcpng),G22+D22,$A$7=1," ")</f>
        <v>241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138</v>
      </c>
      <c r="D23" s="15" cm="1">
        <f t="array" ref="D23">_xlfn.IFS(Q23&lt;&gt;1,"",Q23=1,TRUNC((HCPB-C23)*HCPPC))</f>
        <v>82</v>
      </c>
      <c r="E23" s="13">
        <v>130</v>
      </c>
      <c r="F23" s="13">
        <v>132</v>
      </c>
      <c r="G23" s="13">
        <v>128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390</v>
      </c>
      <c r="J23">
        <f t="shared" si="2"/>
        <v>130</v>
      </c>
      <c r="K23" cm="1">
        <f t="array" ref="K23">_xlfn.IFS(Q23&lt;&gt;1,"",Q23=1,I23+(3*D23))</f>
        <v>636</v>
      </c>
      <c r="L23" cm="1">
        <f t="array" ref="L23">_xlfn.IFS(Q23&lt;&gt;1,"",COUNT($E$7:G23)&lt;=hcpng,"",COUNT($E$7:G23)&gt;=hcpng,K23)</f>
        <v>636</v>
      </c>
      <c r="M23" cm="1">
        <f t="array" ref="M23">_xlfn.IFS(Q23=1,SUM($E$7:G23),Q23&lt;&gt;1,"")</f>
        <v>6618</v>
      </c>
      <c r="N23" cm="1">
        <f t="array" ref="N23">_xlfn.IFS(Q23=1,COUNT($E$7:G23),Q23&lt;&gt;1,"")</f>
        <v>48</v>
      </c>
      <c r="O23">
        <f>IF(Q23=1,ROUND(AVERAGE($E$7:G23),2),"")</f>
        <v>137.88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212</v>
      </c>
      <c r="X23" cm="1">
        <f t="array" ref="X23">_xlfn.IFS(AND(Q23=1,COUNT($E$7:G23)&gt;hcpng),F23+D23,$A$7=1," ")</f>
        <v>214</v>
      </c>
      <c r="Y23" cm="1">
        <f t="array" ref="Y23">_xlfn.IFS(AND(Q23=1,COUNT($E$7:G23)&gt;hcpng),G23+D23,$A$7=1," ")</f>
        <v>210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137</v>
      </c>
      <c r="D24" s="15" cm="1">
        <f t="array" ref="D24">_xlfn.IFS(Q24&lt;&gt;1,"",Q24=1,TRUNC((HCPB-C24)*HCPPC))</f>
        <v>83</v>
      </c>
      <c r="E24" s="13">
        <v>122</v>
      </c>
      <c r="F24" s="13">
        <v>142</v>
      </c>
      <c r="G24" s="13">
        <v>170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434</v>
      </c>
      <c r="J24">
        <f t="shared" si="2"/>
        <v>144</v>
      </c>
      <c r="K24" cm="1">
        <f t="array" ref="K24">_xlfn.IFS(Q24&lt;&gt;1,"",Q24=1,I24+(3*D24))</f>
        <v>683</v>
      </c>
      <c r="L24" cm="1">
        <f t="array" ref="L24">_xlfn.IFS(Q24&lt;&gt;1,"",COUNT($E$7:G24)&lt;=hcpng,"",COUNT($E$7:G24)&gt;=hcpng,K24)</f>
        <v>683</v>
      </c>
      <c r="M24" cm="1">
        <f t="array" ref="M24">_xlfn.IFS(Q24=1,SUM($E$7:G24),Q24&lt;&gt;1,"")</f>
        <v>7052</v>
      </c>
      <c r="N24" cm="1">
        <f t="array" ref="N24">_xlfn.IFS(Q24=1,COUNT($E$7:G24),Q24&lt;&gt;1,"")</f>
        <v>51</v>
      </c>
      <c r="O24">
        <f>IF(Q24=1,ROUND(AVERAGE($E$7:G24),2),"")</f>
        <v>138.27000000000001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205</v>
      </c>
      <c r="X24" cm="1">
        <f t="array" ref="X24">_xlfn.IFS(AND(Q24=1,COUNT($E$7:G24)&gt;hcpng),F24+D24,$A$7=1," ")</f>
        <v>225</v>
      </c>
      <c r="Y24" cm="1">
        <f t="array" ref="Y24">_xlfn.IFS(AND(Q24=1,COUNT($E$7:G24)&gt;hcpng),G24+D24,$A$7=1," ")</f>
        <v>253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138</v>
      </c>
      <c r="D25" s="15" cm="1">
        <f t="array" ref="D25">_xlfn.IFS(Q25&lt;&gt;1,"",Q25=1,TRUNC((HCPB-C25)*HCPPC))</f>
        <v>82</v>
      </c>
      <c r="E25" s="13">
        <v>210</v>
      </c>
      <c r="F25" s="13">
        <v>143</v>
      </c>
      <c r="G25" s="13">
        <v>134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487</v>
      </c>
      <c r="J25">
        <f t="shared" si="2"/>
        <v>162</v>
      </c>
      <c r="K25" cm="1">
        <f t="array" ref="K25">_xlfn.IFS(Q25&lt;&gt;1,"",Q25=1,I25+(3*D25))</f>
        <v>733</v>
      </c>
      <c r="L25" cm="1">
        <f t="array" ref="L25">_xlfn.IFS(Q25&lt;&gt;1,"",COUNT($E$7:G25)&lt;=hcpng,"",COUNT($E$7:G25)&gt;=hcpng,K25)</f>
        <v>733</v>
      </c>
      <c r="M25" cm="1">
        <f t="array" ref="M25">_xlfn.IFS(Q25=1,SUM($E$7:G25),Q25&lt;&gt;1,"")</f>
        <v>7539</v>
      </c>
      <c r="N25" cm="1">
        <f t="array" ref="N25">_xlfn.IFS(Q25=1,COUNT($E$7:G25),Q25&lt;&gt;1,"")</f>
        <v>54</v>
      </c>
      <c r="O25">
        <f>IF(Q25=1,ROUND(AVERAGE($E$7:G25),2),"")</f>
        <v>139.61000000000001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292</v>
      </c>
      <c r="X25" cm="1">
        <f t="array" ref="X25">_xlfn.IFS(AND(Q25=1,COUNT($E$7:G25)&gt;hcpng),F25+D25,$A$7=1," ")</f>
        <v>225</v>
      </c>
      <c r="Y25" cm="1">
        <f t="array" ref="Y25">_xlfn.IFS(AND(Q25=1,COUNT($E$7:G25)&gt;hcpng),G25+D25,$A$7=1," ")</f>
        <v>216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139</v>
      </c>
      <c r="D26" s="15" cm="1">
        <f t="array" ref="D26">_xlfn.IFS(Q26&lt;&gt;1,"",Q26=1,TRUNC((HCPB-C26)*HCPPC))</f>
        <v>81</v>
      </c>
      <c r="E26" s="13">
        <v>109</v>
      </c>
      <c r="F26" s="13">
        <v>137</v>
      </c>
      <c r="G26" s="13">
        <v>144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390</v>
      </c>
      <c r="J26">
        <f t="shared" si="2"/>
        <v>130</v>
      </c>
      <c r="K26" cm="1">
        <f t="array" ref="K26">_xlfn.IFS(Q26&lt;&gt;1,"",Q26=1,I26+(3*D26))</f>
        <v>633</v>
      </c>
      <c r="L26" cm="1">
        <f t="array" ref="L26">_xlfn.IFS(Q26&lt;&gt;1,"",COUNT($E$7:G26)&lt;=hcpng,"",COUNT($E$7:G26)&gt;=hcpng,K26)</f>
        <v>633</v>
      </c>
      <c r="M26" cm="1">
        <f t="array" ref="M26">_xlfn.IFS(Q26=1,SUM($E$7:G26),Q26&lt;&gt;1,"")</f>
        <v>7929</v>
      </c>
      <c r="N26" cm="1">
        <f t="array" ref="N26">_xlfn.IFS(Q26=1,COUNT($E$7:G26),Q26&lt;&gt;1,"")</f>
        <v>57</v>
      </c>
      <c r="O26">
        <f>IF(Q26=1,ROUND(AVERAGE($E$7:G26),2),"")</f>
        <v>139.11000000000001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190</v>
      </c>
      <c r="X26" cm="1">
        <f t="array" ref="X26">_xlfn.IFS(AND(Q26=1,COUNT($E$7:G26)&gt;hcpng),F26+D26,$A$7=1," ")</f>
        <v>218</v>
      </c>
      <c r="Y26" cm="1">
        <f t="array" ref="Y26">_xlfn.IFS(AND(Q26=1,COUNT($E$7:G26)&gt;hcpng),G26+D26,$A$7=1," ")</f>
        <v>225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139</v>
      </c>
      <c r="D27" s="15" cm="1">
        <f t="array" ref="D27">_xlfn.IFS(Q27&lt;&gt;1,"",Q27=1,TRUNC((HCPB-C27)*HCPPC))</f>
        <v>81</v>
      </c>
      <c r="E27" s="13">
        <v>114</v>
      </c>
      <c r="F27" s="13">
        <v>164</v>
      </c>
      <c r="G27" s="13">
        <v>129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407</v>
      </c>
      <c r="J27">
        <f t="shared" si="2"/>
        <v>135</v>
      </c>
      <c r="K27" cm="1">
        <f t="array" ref="K27">_xlfn.IFS(Q27&lt;&gt;1,"",Q27=1,I27+(3*D27))</f>
        <v>650</v>
      </c>
      <c r="L27" cm="1">
        <f t="array" ref="L27">_xlfn.IFS(Q27&lt;&gt;1,"",COUNT($E$7:G27)&lt;=hcpng,"",COUNT($E$7:G27)&gt;=hcpng,K27)</f>
        <v>650</v>
      </c>
      <c r="M27" cm="1">
        <f t="array" ref="M27">_xlfn.IFS(Q27=1,SUM($E$7:G27),Q27&lt;&gt;1,"")</f>
        <v>8336</v>
      </c>
      <c r="N27" cm="1">
        <f t="array" ref="N27">_xlfn.IFS(Q27=1,COUNT($E$7:G27),Q27&lt;&gt;1,"")</f>
        <v>60</v>
      </c>
      <c r="O27">
        <f>IF(Q27=1,ROUND(AVERAGE($E$7:G27),2),"")</f>
        <v>138.93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195</v>
      </c>
      <c r="X27" cm="1">
        <f t="array" ref="X27">_xlfn.IFS(AND(Q27=1,COUNT($E$7:G27)&gt;hcpng),F27+D27,$A$7=1," ")</f>
        <v>245</v>
      </c>
      <c r="Y27" cm="1">
        <f t="array" ref="Y27">_xlfn.IFS(AND(Q27=1,COUNT($E$7:G27)&gt;hcpng),G27+D27,$A$7=1," ")</f>
        <v>210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138</v>
      </c>
      <c r="D28" s="15" cm="1">
        <f t="array" ref="D28">_xlfn.IFS(Q28&lt;&gt;1,"",Q28=1,TRUNC((HCPB-C28)*HCPPC))</f>
        <v>82</v>
      </c>
      <c r="E28" s="13">
        <v>136</v>
      </c>
      <c r="F28" s="13">
        <v>146</v>
      </c>
      <c r="G28" s="13">
        <v>139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421</v>
      </c>
      <c r="J28">
        <f t="shared" si="2"/>
        <v>140</v>
      </c>
      <c r="K28" cm="1">
        <f t="array" ref="K28">_xlfn.IFS(Q28&lt;&gt;1,"",Q28=1,I28+(3*D28))</f>
        <v>667</v>
      </c>
      <c r="L28" cm="1">
        <f t="array" ref="L28">_xlfn.IFS(Q28&lt;&gt;1,"",COUNT($E$7:G28)&lt;=hcpng,"",COUNT($E$7:G28)&gt;=hcpng,K28)</f>
        <v>667</v>
      </c>
      <c r="M28" cm="1">
        <f t="array" ref="M28">_xlfn.IFS(Q28=1,SUM($E$7:G28),Q28&lt;&gt;1,"")</f>
        <v>8757</v>
      </c>
      <c r="N28" cm="1">
        <f t="array" ref="N28">_xlfn.IFS(Q28=1,COUNT($E$7:G28),Q28&lt;&gt;1,"")</f>
        <v>63</v>
      </c>
      <c r="O28">
        <f>IF(Q28=1,ROUND(AVERAGE($E$7:G28),2),"")</f>
        <v>139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218</v>
      </c>
      <c r="X28" cm="1">
        <f t="array" ref="X28">_xlfn.IFS(AND(Q28=1,COUNT($E$7:G28)&gt;hcpng),F28+D28,$A$7=1," ")</f>
        <v>228</v>
      </c>
      <c r="Y28" cm="1">
        <f t="array" ref="Y28">_xlfn.IFS(AND(Q28=1,COUNT($E$7:G28)&gt;hcpng),G28+D28,$A$7=1," ")</f>
        <v>221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5" t="str" cm="1">
        <f t="array" ref="D29">_xlfn.IFS(Q29&lt;&gt;1,"",Q29=1,TRUNC((HCPB-C29)*HCPPC))</f>
        <v/>
      </c>
      <c r="E29" s="13"/>
      <c r="F29" s="13"/>
      <c r="G29" s="13"/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1"/>
        <v/>
      </c>
      <c r="J29" t="str">
        <f t="shared" si="2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7"/>
        <v/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6"/>
        <v>0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139</v>
      </c>
      <c r="D30" s="15" cm="1">
        <f t="array" ref="D30">_xlfn.IFS(Q30&lt;&gt;1,"",Q30=1,TRUNC((HCPB-C30)*HCPPC))</f>
        <v>81</v>
      </c>
      <c r="E30" s="13">
        <v>156</v>
      </c>
      <c r="F30" s="13">
        <v>128</v>
      </c>
      <c r="G30" s="13">
        <v>117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401</v>
      </c>
      <c r="J30">
        <f t="shared" si="2"/>
        <v>133</v>
      </c>
      <c r="K30" cm="1">
        <f t="array" ref="K30">_xlfn.IFS(Q30&lt;&gt;1,"",Q30=1,I30+(3*D30))</f>
        <v>644</v>
      </c>
      <c r="L30" cm="1">
        <f t="array" ref="L30">_xlfn.IFS(Q30&lt;&gt;1,"",COUNT($E$7:G30)&lt;=hcpng,"",COUNT($E$7:G30)&gt;=hcpng,K30)</f>
        <v>644</v>
      </c>
      <c r="M30" cm="1">
        <f t="array" ref="M30">_xlfn.IFS(Q30=1,SUM($E$7:G30),Q30&lt;&gt;1,"")</f>
        <v>9158</v>
      </c>
      <c r="N30" cm="1">
        <f t="array" ref="N30">_xlfn.IFS(Q30=1,COUNT($E$7:G30),Q30&lt;&gt;1,"")</f>
        <v>66</v>
      </c>
      <c r="O30">
        <f>IF(Q30=1,ROUND(AVERAGE($E$7:G30),2),"")</f>
        <v>138.76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237</v>
      </c>
      <c r="X30" cm="1">
        <f t="array" ref="X30">_xlfn.IFS(AND(Q30=1,COUNT($E$7:G30)&gt;hcpng),F30+D30,$A$7=1," ")</f>
        <v>209</v>
      </c>
      <c r="Y30" cm="1">
        <f t="array" ref="Y30">_xlfn.IFS(AND(Q30=1,COUNT($E$7:G30)&gt;hcpng),G30+D30,$A$7=1," ")</f>
        <v>198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138</v>
      </c>
      <c r="D31" s="15" cm="1">
        <f t="array" ref="D31">_xlfn.IFS(Q31&lt;&gt;1,"",Q31=1,TRUNC((HCPB-C31)*HCPPC))</f>
        <v>82</v>
      </c>
      <c r="E31" s="13">
        <v>136</v>
      </c>
      <c r="F31" s="13">
        <v>166</v>
      </c>
      <c r="G31" s="13">
        <v>187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489</v>
      </c>
      <c r="J31">
        <f t="shared" si="2"/>
        <v>163</v>
      </c>
      <c r="K31" cm="1">
        <f t="array" ref="K31">_xlfn.IFS(Q31&lt;&gt;1,"",Q31=1,I31+(3*D31))</f>
        <v>735</v>
      </c>
      <c r="L31" cm="1">
        <f t="array" ref="L31">_xlfn.IFS(Q31&lt;&gt;1,"",COUNT($E$7:G31)&lt;=hcpng,"",COUNT($E$7:G31)&gt;=hcpng,K31)</f>
        <v>735</v>
      </c>
      <c r="M31" cm="1">
        <f t="array" ref="M31">_xlfn.IFS(Q31=1,SUM($E$7:G31),Q31&lt;&gt;1,"")</f>
        <v>9647</v>
      </c>
      <c r="N31" cm="1">
        <f t="array" ref="N31">_xlfn.IFS(Q31=1,COUNT($E$7:G31),Q31&lt;&gt;1,"")</f>
        <v>69</v>
      </c>
      <c r="O31">
        <f>IF(Q31=1,ROUND(AVERAGE($E$7:G31),2),"")</f>
        <v>139.81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218</v>
      </c>
      <c r="X31" cm="1">
        <f t="array" ref="X31">_xlfn.IFS(AND(Q31=1,COUNT($E$7:G31)&gt;hcpng),F31+D31,$A$7=1," ")</f>
        <v>248</v>
      </c>
      <c r="Y31" cm="1">
        <f t="array" ref="Y31">_xlfn.IFS(AND(Q31=1,COUNT($E$7:G31)&gt;hcpng),G31+D31,$A$7=1," ")</f>
        <v>269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139</v>
      </c>
      <c r="D32" s="15" cm="1">
        <f t="array" ref="D32">_xlfn.IFS(Q32&lt;&gt;1,"",Q32=1,TRUNC((HCPB-C32)*HCPPC))</f>
        <v>81</v>
      </c>
      <c r="E32" s="13">
        <v>149</v>
      </c>
      <c r="F32" s="13">
        <v>104</v>
      </c>
      <c r="G32" s="13">
        <v>143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396</v>
      </c>
      <c r="J32">
        <f t="shared" si="2"/>
        <v>132</v>
      </c>
      <c r="K32" cm="1">
        <f t="array" ref="K32">_xlfn.IFS(Q32&lt;&gt;1,"",Q32=1,I32+(3*D32))</f>
        <v>639</v>
      </c>
      <c r="L32" cm="1">
        <f t="array" ref="L32">_xlfn.IFS(Q32&lt;&gt;1,"",COUNT($E$7:G32)&lt;=hcpng,"",COUNT($E$7:G32)&gt;=hcpng,K32)</f>
        <v>639</v>
      </c>
      <c r="M32" cm="1">
        <f t="array" ref="M32">_xlfn.IFS(Q32=1,SUM($E$7:G32),Q32&lt;&gt;1,"")</f>
        <v>10043</v>
      </c>
      <c r="N32" cm="1">
        <f t="array" ref="N32">_xlfn.IFS(Q32=1,COUNT($E$7:G32),Q32&lt;&gt;1,"")</f>
        <v>72</v>
      </c>
      <c r="O32">
        <f>IF(Q32=1,ROUND(AVERAGE($E$7:G32),2),"")</f>
        <v>139.49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230</v>
      </c>
      <c r="X32" cm="1">
        <f t="array" ref="X32">_xlfn.IFS(AND(Q32=1,COUNT($E$7:G32)&gt;hcpng),F32+D32,$A$7=1," ")</f>
        <v>185</v>
      </c>
      <c r="Y32" cm="1">
        <f t="array" ref="Y32">_xlfn.IFS(AND(Q32=1,COUNT($E$7:G32)&gt;hcpng),G32+D32,$A$7=1," ")</f>
        <v>224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139</v>
      </c>
      <c r="D33" s="15" cm="1">
        <f t="array" ref="D33">_xlfn.IFS(Q33&lt;&gt;1,"",Q33=1,TRUNC((HCPB-C33)*HCPPC))</f>
        <v>81</v>
      </c>
      <c r="E33" s="13">
        <v>132</v>
      </c>
      <c r="F33" s="13">
        <v>137</v>
      </c>
      <c r="G33" s="13">
        <v>148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417</v>
      </c>
      <c r="J33">
        <f t="shared" si="2"/>
        <v>139</v>
      </c>
      <c r="K33" cm="1">
        <f t="array" ref="K33">_xlfn.IFS(Q33&lt;&gt;1,"",Q33=1,I33+(3*D33))</f>
        <v>660</v>
      </c>
      <c r="L33" cm="1">
        <f t="array" ref="L33">_xlfn.IFS(Q33&lt;&gt;1,"",COUNT($E$7:G33)&lt;=hcpng,"",COUNT($E$7:G33)&gt;=hcpng,K33)</f>
        <v>660</v>
      </c>
      <c r="M33" cm="1">
        <f t="array" ref="M33">_xlfn.IFS(Q33=1,SUM($E$7:G33),Q33&lt;&gt;1,"")</f>
        <v>10460</v>
      </c>
      <c r="N33" cm="1">
        <f t="array" ref="N33">_xlfn.IFS(Q33=1,COUNT($E$7:G33),Q33&lt;&gt;1,"")</f>
        <v>75</v>
      </c>
      <c r="O33">
        <f>IF(Q33=1,ROUND(AVERAGE($E$7:G33),2),"")</f>
        <v>139.47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213</v>
      </c>
      <c r="X33" cm="1">
        <f t="array" ref="X33">_xlfn.IFS(AND(Q33=1,COUNT($E$7:G33)&gt;hcpng),F33+D33,$A$7=1," ")</f>
        <v>218</v>
      </c>
      <c r="Y33" cm="1">
        <f t="array" ref="Y33">_xlfn.IFS(AND(Q33=1,COUNT($E$7:G33)&gt;hcpng),G33+D33,$A$7=1," ")</f>
        <v>229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139</v>
      </c>
      <c r="D34" s="15" cm="1">
        <f t="array" ref="D34">_xlfn.IFS(Q34&lt;&gt;1,"",Q34=1,TRUNC((HCPB-C34)*HCPPC))</f>
        <v>81</v>
      </c>
      <c r="E34" s="13">
        <v>179</v>
      </c>
      <c r="F34" s="13">
        <v>158</v>
      </c>
      <c r="G34" s="13">
        <v>192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1"/>
        <v>529</v>
      </c>
      <c r="J34">
        <f t="shared" si="2"/>
        <v>176</v>
      </c>
      <c r="K34" cm="1">
        <f t="array" ref="K34">_xlfn.IFS(Q34&lt;&gt;1,"",Q34=1,I34+(3*D34))</f>
        <v>772</v>
      </c>
      <c r="L34" cm="1">
        <f t="array" ref="L34">_xlfn.IFS(Q34&lt;&gt;1,"",COUNT($E$7:G34)&lt;=hcpng,"",COUNT($E$7:G34)&gt;=hcpng,K34)</f>
        <v>772</v>
      </c>
      <c r="M34" cm="1">
        <f t="array" ref="M34">_xlfn.IFS(Q34=1,SUM($E$7:G34),Q34&lt;&gt;1,"")</f>
        <v>10989</v>
      </c>
      <c r="N34" cm="1">
        <f t="array" ref="N34">_xlfn.IFS(Q34=1,COUNT($E$7:G34),Q34&lt;&gt;1,"")</f>
        <v>78</v>
      </c>
      <c r="O34">
        <f>IF(Q34=1,ROUND(AVERAGE($E$7:G34),2),"")</f>
        <v>140.88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260</v>
      </c>
      <c r="X34" cm="1">
        <f t="array" ref="X34">_xlfn.IFS(AND(Q34=1,COUNT($E$7:G34)&gt;hcpng),F34+D34,$A$7=1," ")</f>
        <v>239</v>
      </c>
      <c r="Y34" cm="1">
        <f t="array" ref="Y34">_xlfn.IFS(AND(Q34=1,COUNT($E$7:G34)&gt;hcpng),G34+D34,$A$7=1," ")</f>
        <v>273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140</v>
      </c>
      <c r="D35" s="15" cm="1">
        <f t="array" ref="D35">_xlfn.IFS(Q35&lt;&gt;1,"",Q35=1,TRUNC((HCPB-C35)*HCPPC))</f>
        <v>81</v>
      </c>
      <c r="E35" s="13">
        <v>157</v>
      </c>
      <c r="F35" s="13">
        <v>149</v>
      </c>
      <c r="G35" s="13">
        <v>145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>#</v>
      </c>
      <c r="I35">
        <f t="shared" si="1"/>
        <v>451</v>
      </c>
      <c r="J35">
        <f t="shared" si="2"/>
        <v>150</v>
      </c>
      <c r="K35" cm="1">
        <f t="array" ref="K35">_xlfn.IFS(Q35&lt;&gt;1,"",Q35=1,I35+(3*D35))</f>
        <v>694</v>
      </c>
      <c r="L35" cm="1">
        <f t="array" ref="L35">_xlfn.IFS(Q35&lt;&gt;1,"",COUNT($E$7:G35)&lt;=hcpng,"",COUNT($E$7:G35)&gt;=hcpng,K35)</f>
        <v>694</v>
      </c>
      <c r="M35" cm="1">
        <f t="array" ref="M35">_xlfn.IFS(Q35=1,SUM($E$7:G35),Q35&lt;&gt;1,"")</f>
        <v>11440</v>
      </c>
      <c r="N35" cm="1">
        <f t="array" ref="N35">_xlfn.IFS(Q35=1,COUNT($E$7:G35),Q35&lt;&gt;1,"")</f>
        <v>81</v>
      </c>
      <c r="O35">
        <f>IF(Q35=1,ROUND(AVERAGE($E$7:G35),2),"")</f>
        <v>141.22999999999999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238</v>
      </c>
      <c r="X35" cm="1">
        <f t="array" ref="X35">_xlfn.IFS(AND(Q35=1,COUNT($E$7:G35)&gt;hcpng),F35+D35,$A$7=1," ")</f>
        <v>230</v>
      </c>
      <c r="Y35" cm="1">
        <f t="array" ref="Y35">_xlfn.IFS(AND(Q35=1,COUNT($E$7:G35)&gt;hcpng),G35+D35,$A$7=1," ")</f>
        <v>226</v>
      </c>
      <c r="Z35">
        <f t="shared" si="6"/>
        <v>29</v>
      </c>
      <c r="AA35" cm="1">
        <f t="array" ref="AA35">_xlfn.IFS(COUNTIFS(H35,"#",H34,"#"),A34,COUNTIFS(H35,2,H34,"#"),A34,$A$7=1,"")</f>
        <v>28</v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141</v>
      </c>
      <c r="D36" s="15" cm="1">
        <f t="array" ref="D36">_xlfn.IFS(Q36&lt;&gt;1,"",Q36=1,TRUNC((HCPB-C36)*HCPPC))</f>
        <v>80</v>
      </c>
      <c r="E36" s="13">
        <v>226</v>
      </c>
      <c r="F36" s="13">
        <v>190</v>
      </c>
      <c r="G36" s="13">
        <v>152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>#</v>
      </c>
      <c r="I36">
        <f t="shared" si="1"/>
        <v>568</v>
      </c>
      <c r="J36">
        <f t="shared" si="2"/>
        <v>189</v>
      </c>
      <c r="K36" cm="1">
        <f t="array" ref="K36">_xlfn.IFS(Q36&lt;&gt;1,"",Q36=1,I36+(3*D36))</f>
        <v>808</v>
      </c>
      <c r="L36" cm="1">
        <f t="array" ref="L36">_xlfn.IFS(Q36&lt;&gt;1,"",COUNT($E$7:G36)&lt;=hcpng,"",COUNT($E$7:G36)&gt;=hcpng,K36)</f>
        <v>808</v>
      </c>
      <c r="M36" cm="1">
        <f t="array" ref="M36">_xlfn.IFS(Q36=1,SUM($E$7:G36),Q36&lt;&gt;1,"")</f>
        <v>12008</v>
      </c>
      <c r="N36" cm="1">
        <f t="array" ref="N36">_xlfn.IFS(Q36=1,COUNT($E$7:G36),Q36&lt;&gt;1,"")</f>
        <v>84</v>
      </c>
      <c r="O36">
        <f>IF(Q36=1,ROUND(AVERAGE($E$7:G36),2),"")</f>
        <v>142.94999999999999</v>
      </c>
      <c r="P36" t="str" cm="1">
        <f t="array" ref="P36">_xlfn.IFS(Q36&lt;&gt;1,"",SUM($Q$7:Q36)=1,1,SUM($Q$7:Q36)&lt;&gt;1,"")</f>
        <v/>
      </c>
      <c r="Q36">
        <f t="shared" si="7"/>
        <v>1</v>
      </c>
      <c r="R36">
        <f t="shared" si="4"/>
        <v>568</v>
      </c>
      <c r="S36" cm="1">
        <f t="array" ref="S36">_xlfn.IFS(E36=$X$5,E36,F36=$X$5,F36,G36=$X$5,G36,$A$7=1,"")</f>
        <v>226</v>
      </c>
      <c r="T36">
        <f t="shared" si="5"/>
        <v>808</v>
      </c>
      <c r="U36" cm="1">
        <f t="array" ref="U36">_xlfn.IFS(W36=$X$6,W36,X36=$X$6,X36,Y36=$X$6,Y36,$A$7=1,"")</f>
        <v>306</v>
      </c>
      <c r="W36" cm="1">
        <f t="array" ref="W36">_xlfn.IFS(AND(Q36=1,COUNT($E$7:G36)&gt;hcpng),E36+D36,$A$7=1," ")</f>
        <v>306</v>
      </c>
      <c r="X36" cm="1">
        <f t="array" ref="X36">_xlfn.IFS(AND(Q36=1,COUNT($E$7:G36)&gt;hcpng),F36+D36,$A$7=1," ")</f>
        <v>270</v>
      </c>
      <c r="Y36" cm="1">
        <f t="array" ref="Y36">_xlfn.IFS(AND(Q36=1,COUNT($E$7:G36)&gt;hcpng),G36+D36,$A$7=1," ")</f>
        <v>232</v>
      </c>
      <c r="Z36">
        <f t="shared" si="6"/>
        <v>30</v>
      </c>
      <c r="AA36" cm="1">
        <f t="array" ref="AA36">_xlfn.IFS(COUNTIFS(H36,"#",H35,"#"),A35,COUNTIFS(H36,2,H35,"#"),A35,$A$7=1,"")</f>
        <v>29</v>
      </c>
    </row>
    <row r="37" spans="1:27" ht="14.45" customHeight="1" x14ac:dyDescent="0.2">
      <c r="E37" s="17">
        <f>IF(COUNT(E7:E36)&gt;=1,ROUND(SUM(E7:E36)/COUNT(E7:E36),2),"")</f>
        <v>139.75</v>
      </c>
      <c r="F37" s="17">
        <f>IF(COUNT(F7:F36)&gt;=1,ROUND(SUM(F7:F36)/COUNT(F7:F36),2),"")</f>
        <v>141.21</v>
      </c>
      <c r="G37" s="17">
        <f>IF(COUNT(G7:G36)&gt;=1,ROUND(SUM(G7:G36)/COUNT(G7:G36),2),"")</f>
        <v>147.88999999999999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>X</v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>X</v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>X</v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>X</v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>X</v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>X</v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>X</v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>X</v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>X</v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1" priority="2">
      <formula>MOD(ROW(),2)=0</formula>
    </cfRule>
  </conditionalFormatting>
  <conditionalFormatting sqref="E7:G36">
    <cfRule type="expression" dxfId="10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6A32E-6E31-48BE-A7D0-E9A12DDCFF3E}">
  <dimension ref="A1:AB73"/>
  <sheetViews>
    <sheetView tabSelected="1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6</v>
      </c>
      <c r="AB2" t="s">
        <v>72</v>
      </c>
    </row>
    <row r="3" spans="1:28" ht="14.45" customHeight="1" x14ac:dyDescent="0.25">
      <c r="A3" s="6" t="s">
        <v>7</v>
      </c>
      <c r="B3" s="63" t="s">
        <v>159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678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278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346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5" t="str" cm="1">
        <f t="array" ref="D7">_xlfn.IFS(Q7&lt;&gt;1,"",Q7=1,TRUNC((HCPB-C7)*HCPPC))</f>
        <v/>
      </c>
      <c r="E7" s="13"/>
      <c r="F7" s="13"/>
      <c r="G7" s="13"/>
      <c r="H7" s="16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135</v>
      </c>
      <c r="D8" s="15" cm="1">
        <f t="array" ref="D8">_xlfn.IFS(Q8&lt;&gt;1,"",Q8=1,TRUNC((HCPB-C8)*HCPPC))</f>
        <v>85</v>
      </c>
      <c r="E8" s="13">
        <v>105</v>
      </c>
      <c r="F8" s="13">
        <v>127</v>
      </c>
      <c r="G8" s="13">
        <v>175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407</v>
      </c>
      <c r="J8">
        <f t="shared" ref="J8:J36" si="2">IF(Q8=1,TRUNC(AVERAGE(E8:G8),0),"")</f>
        <v>135</v>
      </c>
      <c r="K8" cm="1">
        <f t="array" ref="K8">_xlfn.IFS(Q8&lt;&gt;1,"",Q8=1,I8+(3*D8))</f>
        <v>662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407</v>
      </c>
      <c r="N8" cm="1">
        <f t="array" ref="N8">_xlfn.IFS(Q8=1,COUNT($E$7:G8),Q8&lt;&gt;1,"")</f>
        <v>3</v>
      </c>
      <c r="O8">
        <f>IF(Q8=1,ROUND(AVERAGE($E$7:G8),2),"")</f>
        <v>135.66999999999999</v>
      </c>
      <c r="P8" cm="1">
        <f t="array" ref="P8">_xlfn.IFS(Q8&lt;&gt;1,"",SUM($Q$7:Q8)=1,1,SUM($Q$7:Q8)&lt;&gt;1,"")</f>
        <v>1</v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135</v>
      </c>
      <c r="D9" s="15" cm="1">
        <f t="array" ref="D9">_xlfn.IFS(Q9&lt;&gt;1,"",Q9=1,TRUNC((HCPB-C9)*HCPPC))</f>
        <v>85</v>
      </c>
      <c r="E9" s="13">
        <v>139</v>
      </c>
      <c r="F9" s="13">
        <v>117</v>
      </c>
      <c r="G9" s="13">
        <v>144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400</v>
      </c>
      <c r="J9">
        <f t="shared" si="2"/>
        <v>133</v>
      </c>
      <c r="K9" cm="1">
        <f t="array" ref="K9">_xlfn.IFS(Q9&lt;&gt;1,"",Q9=1,I9+(3*D9))</f>
        <v>655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807</v>
      </c>
      <c r="N9" cm="1">
        <f t="array" ref="N9">_xlfn.IFS(Q9=1,COUNT($E$7:G9),Q9&lt;&gt;1,"")</f>
        <v>6</v>
      </c>
      <c r="O9">
        <f>IF(Q9=1,ROUND(AVERAGE($E$7:G9),2),"")</f>
        <v>134.5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134</v>
      </c>
      <c r="D10" s="15" cm="1">
        <f t="array" ref="D10">_xlfn.IFS(Q10&lt;&gt;1,"",Q10=1,TRUNC((HCPB-C10)*HCPPC))</f>
        <v>86</v>
      </c>
      <c r="E10" s="13">
        <v>137</v>
      </c>
      <c r="F10" s="13">
        <v>179</v>
      </c>
      <c r="G10" s="13">
        <v>117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433</v>
      </c>
      <c r="J10">
        <f t="shared" si="2"/>
        <v>144</v>
      </c>
      <c r="K10" cm="1">
        <f t="array" ref="K10">_xlfn.IFS(Q10&lt;&gt;1,"",Q10=1,I10+(3*D10))</f>
        <v>691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1240</v>
      </c>
      <c r="N10" cm="1">
        <f t="array" ref="N10">_xlfn.IFS(Q10=1,COUNT($E$7:G10),Q10&lt;&gt;1,"")</f>
        <v>9</v>
      </c>
      <c r="O10">
        <f>IF(Q10=1,ROUND(AVERAGE($E$7:G10),2),"")</f>
        <v>137.78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137</v>
      </c>
      <c r="D11" s="15" cm="1">
        <f t="array" ref="D11">_xlfn.IFS(Q11&lt;&gt;1,"",Q11=1,TRUNC((HCPB-C11)*HCPPC))</f>
        <v>83</v>
      </c>
      <c r="E11" s="13">
        <v>151</v>
      </c>
      <c r="F11" s="13">
        <v>211</v>
      </c>
      <c r="G11" s="13">
        <v>247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609</v>
      </c>
      <c r="J11">
        <f t="shared" si="2"/>
        <v>203</v>
      </c>
      <c r="K11" cm="1">
        <f t="array" ref="K11">_xlfn.IFS(Q11&lt;&gt;1,"",Q11=1,I11+(3*D11))</f>
        <v>858</v>
      </c>
      <c r="L11" cm="1">
        <f t="array" ref="L11">_xlfn.IFS(Q11&lt;&gt;1,"",COUNT($E$7:G11)&lt;=hcpng,"",COUNT($E$7:G11)&gt;=hcpng,K11)</f>
        <v>858</v>
      </c>
      <c r="M11" cm="1">
        <f t="array" ref="M11">_xlfn.IFS(Q11=1,SUM($E$7:G11),Q11&lt;&gt;1,"")</f>
        <v>1849</v>
      </c>
      <c r="N11" cm="1">
        <f t="array" ref="N11">_xlfn.IFS(Q11=1,COUNT($E$7:G11),Q11&lt;&gt;1,"")</f>
        <v>12</v>
      </c>
      <c r="O11">
        <f>IF(Q11=1,ROUND(AVERAGE($E$7:G11),2),"")</f>
        <v>154.08000000000001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234</v>
      </c>
      <c r="X11" cm="1">
        <f t="array" ref="X11">_xlfn.IFS(AND(Q11=1,COUNT($E$7:G11)&gt;hcpng),F11+D11,$A$7=1," ")</f>
        <v>294</v>
      </c>
      <c r="Y11" cm="1">
        <f t="array" ref="Y11">_xlfn.IFS(AND(Q11=1,COUNT($E$7:G11)&gt;hcpng),G11+D11,$A$7=1," ")</f>
        <v>330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154</v>
      </c>
      <c r="D12" s="15" cm="1">
        <f t="array" ref="D12">_xlfn.IFS(Q12&lt;&gt;1,"",Q12=1,TRUNC((HCPB-C12)*HCPPC))</f>
        <v>68</v>
      </c>
      <c r="E12" s="13">
        <v>227</v>
      </c>
      <c r="F12" s="13">
        <v>173</v>
      </c>
      <c r="G12" s="13">
        <v>278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>#</v>
      </c>
      <c r="I12">
        <f t="shared" si="1"/>
        <v>678</v>
      </c>
      <c r="J12">
        <f t="shared" si="2"/>
        <v>226</v>
      </c>
      <c r="K12" cm="1">
        <f t="array" ref="K12">_xlfn.IFS(Q12&lt;&gt;1,"",Q12=1,I12+(3*D12))</f>
        <v>882</v>
      </c>
      <c r="L12" cm="1">
        <f t="array" ref="L12">_xlfn.IFS(Q12&lt;&gt;1,"",COUNT($E$7:G12)&lt;=hcpng,"",COUNT($E$7:G12)&gt;=hcpng,K12)</f>
        <v>882</v>
      </c>
      <c r="M12" cm="1">
        <f t="array" ref="M12">_xlfn.IFS(Q12=1,SUM($E$7:G12),Q12&lt;&gt;1,"")</f>
        <v>2527</v>
      </c>
      <c r="N12" cm="1">
        <f t="array" ref="N12">_xlfn.IFS(Q12=1,COUNT($E$7:G12),Q12&lt;&gt;1,"")</f>
        <v>15</v>
      </c>
      <c r="O12">
        <f>IF(Q12=1,ROUND(AVERAGE($E$7:G12),2),"")</f>
        <v>168.47</v>
      </c>
      <c r="P12" t="str" cm="1">
        <f t="array" ref="P12">_xlfn.IFS(Q12&lt;&gt;1,"",SUM($Q$7:Q12)=1,1,SUM($Q$7:Q12)&lt;&gt;1,"")</f>
        <v/>
      </c>
      <c r="Q12">
        <f t="shared" si="7"/>
        <v>1</v>
      </c>
      <c r="R12">
        <f t="shared" si="4"/>
        <v>678</v>
      </c>
      <c r="S12" cm="1">
        <f t="array" ref="S12">_xlfn.IFS(E12=$X$5,E12,F12=$X$5,F12,G12=$X$5,G12,$A$7=1,"")</f>
        <v>278</v>
      </c>
      <c r="T12">
        <f t="shared" si="5"/>
        <v>882</v>
      </c>
      <c r="U12" cm="1">
        <f t="array" ref="U12">_xlfn.IFS(W12=$X$6,W12,X12=$X$6,X12,Y12=$X$6,Y12,$A$7=1,"")</f>
        <v>346</v>
      </c>
      <c r="W12" cm="1">
        <f t="array" ref="W12">_xlfn.IFS(AND(Q12=1,COUNT($E$7:G12)&gt;hcpng),E12+D12,$A$7=1," ")</f>
        <v>295</v>
      </c>
      <c r="X12" cm="1">
        <f t="array" ref="X12">_xlfn.IFS(AND(Q12=1,COUNT($E$7:G12)&gt;hcpng),F12+D12,$A$7=1," ")</f>
        <v>241</v>
      </c>
      <c r="Y12" cm="1">
        <f t="array" ref="Y12">_xlfn.IFS(AND(Q12=1,COUNT($E$7:G12)&gt;hcpng),G12+D12,$A$7=1," ")</f>
        <v>346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168</v>
      </c>
      <c r="D13" s="15" cm="1">
        <f t="array" ref="D13">_xlfn.IFS(Q13&lt;&gt;1,"",Q13=1,TRUNC((HCPB-C13)*HCPPC))</f>
        <v>55</v>
      </c>
      <c r="E13" s="13">
        <v>221</v>
      </c>
      <c r="F13" s="13">
        <v>178</v>
      </c>
      <c r="G13" s="13">
        <v>195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1"/>
        <v>594</v>
      </c>
      <c r="J13">
        <f t="shared" si="2"/>
        <v>198</v>
      </c>
      <c r="K13" cm="1">
        <f t="array" ref="K13">_xlfn.IFS(Q13&lt;&gt;1,"",Q13=1,I13+(3*D13))</f>
        <v>759</v>
      </c>
      <c r="L13" cm="1">
        <f t="array" ref="L13">_xlfn.IFS(Q13&lt;&gt;1,"",COUNT($E$7:G13)&lt;=hcpng,"",COUNT($E$7:G13)&gt;=hcpng,K13)</f>
        <v>759</v>
      </c>
      <c r="M13" cm="1">
        <f t="array" ref="M13">_xlfn.IFS(Q13=1,SUM($E$7:G13),Q13&lt;&gt;1,"")</f>
        <v>3121</v>
      </c>
      <c r="N13" cm="1">
        <f t="array" ref="N13">_xlfn.IFS(Q13=1,COUNT($E$7:G13),Q13&lt;&gt;1,"")</f>
        <v>18</v>
      </c>
      <c r="O13">
        <f>IF(Q13=1,ROUND(AVERAGE($E$7:G13),2),"")</f>
        <v>173.39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276</v>
      </c>
      <c r="X13" cm="1">
        <f t="array" ref="X13">_xlfn.IFS(AND(Q13=1,COUNT($E$7:G13)&gt;hcpng),F13+D13,$A$7=1," ")</f>
        <v>233</v>
      </c>
      <c r="Y13" cm="1">
        <f t="array" ref="Y13">_xlfn.IFS(AND(Q13=1,COUNT($E$7:G13)&gt;hcpng),G13+D13,$A$7=1," ")</f>
        <v>250</v>
      </c>
      <c r="Z13">
        <f t="shared" si="6"/>
        <v>7</v>
      </c>
      <c r="AA13" cm="1">
        <f t="array" ref="AA13">_xlfn.IFS(COUNTIFS(H13,"#",H12,"#"),A12,COUNTIFS(H13,2,H12,"#"),A12,$A$7=1,"")</f>
        <v>6</v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173</v>
      </c>
      <c r="D14" s="15" cm="1">
        <f t="array" ref="D14">_xlfn.IFS(Q14&lt;&gt;1,"",Q14=1,TRUNC((HCPB-C14)*HCPPC))</f>
        <v>51</v>
      </c>
      <c r="E14" s="13">
        <v>188</v>
      </c>
      <c r="F14" s="13">
        <v>162</v>
      </c>
      <c r="G14" s="13">
        <v>176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526</v>
      </c>
      <c r="J14">
        <f t="shared" si="2"/>
        <v>175</v>
      </c>
      <c r="K14" cm="1">
        <f t="array" ref="K14">_xlfn.IFS(Q14&lt;&gt;1,"",Q14=1,I14+(3*D14))</f>
        <v>679</v>
      </c>
      <c r="L14" cm="1">
        <f t="array" ref="L14">_xlfn.IFS(Q14&lt;&gt;1,"",COUNT($E$7:G14)&lt;=hcpng,"",COUNT($E$7:G14)&gt;=hcpng,K14)</f>
        <v>679</v>
      </c>
      <c r="M14" cm="1">
        <f t="array" ref="M14">_xlfn.IFS(Q14=1,SUM($E$7:G14),Q14&lt;&gt;1,"")</f>
        <v>3647</v>
      </c>
      <c r="N14" cm="1">
        <f t="array" ref="N14">_xlfn.IFS(Q14=1,COUNT($E$7:G14),Q14&lt;&gt;1,"")</f>
        <v>21</v>
      </c>
      <c r="O14">
        <f>IF(Q14=1,ROUND(AVERAGE($E$7:G14),2),"")</f>
        <v>173.67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239</v>
      </c>
      <c r="X14" cm="1">
        <f t="array" ref="X14">_xlfn.IFS(AND(Q14=1,COUNT($E$7:G14)&gt;hcpng),F14+D14,$A$7=1," ")</f>
        <v>213</v>
      </c>
      <c r="Y14" cm="1">
        <f t="array" ref="Y14">_xlfn.IFS(AND(Q14=1,COUNT($E$7:G14)&gt;hcpng),G14+D14,$A$7=1," ")</f>
        <v>227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173</v>
      </c>
      <c r="D15" s="15" cm="1">
        <f t="array" ref="D15">_xlfn.IFS(Q15&lt;&gt;1,"",Q15=1,TRUNC((HCPB-C15)*HCPPC))</f>
        <v>51</v>
      </c>
      <c r="E15" s="13">
        <v>192</v>
      </c>
      <c r="F15" s="13">
        <v>139</v>
      </c>
      <c r="G15" s="13">
        <v>171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502</v>
      </c>
      <c r="J15">
        <f t="shared" si="2"/>
        <v>167</v>
      </c>
      <c r="K15" cm="1">
        <f t="array" ref="K15">_xlfn.IFS(Q15&lt;&gt;1,"",Q15=1,I15+(3*D15))</f>
        <v>655</v>
      </c>
      <c r="L15" cm="1">
        <f t="array" ref="L15">_xlfn.IFS(Q15&lt;&gt;1,"",COUNT($E$7:G15)&lt;=hcpng,"",COUNT($E$7:G15)&gt;=hcpng,K15)</f>
        <v>655</v>
      </c>
      <c r="M15" cm="1">
        <f t="array" ref="M15">_xlfn.IFS(Q15=1,SUM($E$7:G15),Q15&lt;&gt;1,"")</f>
        <v>4149</v>
      </c>
      <c r="N15" cm="1">
        <f t="array" ref="N15">_xlfn.IFS(Q15=1,COUNT($E$7:G15),Q15&lt;&gt;1,"")</f>
        <v>24</v>
      </c>
      <c r="O15">
        <f>IF(Q15=1,ROUND(AVERAGE($E$7:G15),2),"")</f>
        <v>172.88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243</v>
      </c>
      <c r="X15" cm="1">
        <f t="array" ref="X15">_xlfn.IFS(AND(Q15=1,COUNT($E$7:G15)&gt;hcpng),F15+D15,$A$7=1," ")</f>
        <v>190</v>
      </c>
      <c r="Y15" cm="1">
        <f t="array" ref="Y15">_xlfn.IFS(AND(Q15=1,COUNT($E$7:G15)&gt;hcpng),G15+D15,$A$7=1," ")</f>
        <v>222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172</v>
      </c>
      <c r="D16" s="15" cm="1">
        <f t="array" ref="D16">_xlfn.IFS(Q16&lt;&gt;1,"",Q16=1,TRUNC((HCPB-C16)*HCPPC))</f>
        <v>52</v>
      </c>
      <c r="E16" s="13">
        <v>221</v>
      </c>
      <c r="F16" s="13">
        <v>202</v>
      </c>
      <c r="G16" s="13">
        <v>174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>#</v>
      </c>
      <c r="I16">
        <f t="shared" si="1"/>
        <v>597</v>
      </c>
      <c r="J16">
        <f t="shared" si="2"/>
        <v>199</v>
      </c>
      <c r="K16" cm="1">
        <f t="array" ref="K16">_xlfn.IFS(Q16&lt;&gt;1,"",Q16=1,I16+(3*D16))</f>
        <v>753</v>
      </c>
      <c r="L16" cm="1">
        <f t="array" ref="L16">_xlfn.IFS(Q16&lt;&gt;1,"",COUNT($E$7:G16)&lt;=hcpng,"",COUNT($E$7:G16)&gt;=hcpng,K16)</f>
        <v>753</v>
      </c>
      <c r="M16" cm="1">
        <f t="array" ref="M16">_xlfn.IFS(Q16=1,SUM($E$7:G16),Q16&lt;&gt;1,"")</f>
        <v>4746</v>
      </c>
      <c r="N16" cm="1">
        <f t="array" ref="N16">_xlfn.IFS(Q16=1,COUNT($E$7:G16),Q16&lt;&gt;1,"")</f>
        <v>27</v>
      </c>
      <c r="O16">
        <f>IF(Q16=1,ROUND(AVERAGE($E$7:G16),2),"")</f>
        <v>175.78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273</v>
      </c>
      <c r="X16" cm="1">
        <f t="array" ref="X16">_xlfn.IFS(AND(Q16=1,COUNT($E$7:G16)&gt;hcpng),F16+D16,$A$7=1," ")</f>
        <v>254</v>
      </c>
      <c r="Y16" cm="1">
        <f t="array" ref="Y16">_xlfn.IFS(AND(Q16=1,COUNT($E$7:G16)&gt;hcpng),G16+D16,$A$7=1," ")</f>
        <v>226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175</v>
      </c>
      <c r="D17" s="15" cm="1">
        <f t="array" ref="D17">_xlfn.IFS(Q17&lt;&gt;1,"",Q17=1,TRUNC((HCPB-C17)*HCPPC))</f>
        <v>49</v>
      </c>
      <c r="E17" s="13">
        <v>183</v>
      </c>
      <c r="F17" s="13">
        <v>191</v>
      </c>
      <c r="G17" s="13">
        <v>172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546</v>
      </c>
      <c r="J17">
        <f t="shared" si="2"/>
        <v>182</v>
      </c>
      <c r="K17" cm="1">
        <f t="array" ref="K17">_xlfn.IFS(Q17&lt;&gt;1,"",Q17=1,I17+(3*D17))</f>
        <v>693</v>
      </c>
      <c r="L17" cm="1">
        <f t="array" ref="L17">_xlfn.IFS(Q17&lt;&gt;1,"",COUNT($E$7:G17)&lt;=hcpng,"",COUNT($E$7:G17)&gt;=hcpng,K17)</f>
        <v>693</v>
      </c>
      <c r="M17" cm="1">
        <f t="array" ref="M17">_xlfn.IFS(Q17=1,SUM($E$7:G17),Q17&lt;&gt;1,"")</f>
        <v>5292</v>
      </c>
      <c r="N17" cm="1">
        <f t="array" ref="N17">_xlfn.IFS(Q17=1,COUNT($E$7:G17),Q17&lt;&gt;1,"")</f>
        <v>30</v>
      </c>
      <c r="O17">
        <f>IF(Q17=1,ROUND(AVERAGE($E$7:G17),2),"")</f>
        <v>176.4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232</v>
      </c>
      <c r="X17" cm="1">
        <f t="array" ref="X17">_xlfn.IFS(AND(Q17=1,COUNT($E$7:G17)&gt;hcpng),F17+D17,$A$7=1," ")</f>
        <v>240</v>
      </c>
      <c r="Y17" cm="1">
        <f t="array" ref="Y17">_xlfn.IFS(AND(Q17=1,COUNT($E$7:G17)&gt;hcpng),G17+D17,$A$7=1," ")</f>
        <v>221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176</v>
      </c>
      <c r="D18" s="15" cm="1">
        <f t="array" ref="D18">_xlfn.IFS(Q18&lt;&gt;1,"",Q18=1,TRUNC((HCPB-C18)*HCPPC))</f>
        <v>48</v>
      </c>
      <c r="E18" s="13">
        <v>121</v>
      </c>
      <c r="F18" s="13">
        <v>111</v>
      </c>
      <c r="G18" s="13">
        <v>210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442</v>
      </c>
      <c r="J18">
        <f t="shared" si="2"/>
        <v>147</v>
      </c>
      <c r="K18" cm="1">
        <f t="array" ref="K18">_xlfn.IFS(Q18&lt;&gt;1,"",Q18=1,I18+(3*D18))</f>
        <v>586</v>
      </c>
      <c r="L18" cm="1">
        <f t="array" ref="L18">_xlfn.IFS(Q18&lt;&gt;1,"",COUNT($E$7:G18)&lt;=hcpng,"",COUNT($E$7:G18)&gt;=hcpng,K18)</f>
        <v>586</v>
      </c>
      <c r="M18" cm="1">
        <f t="array" ref="M18">_xlfn.IFS(Q18=1,SUM($E$7:G18),Q18&lt;&gt;1,"")</f>
        <v>5734</v>
      </c>
      <c r="N18" cm="1">
        <f t="array" ref="N18">_xlfn.IFS(Q18=1,COUNT($E$7:G18),Q18&lt;&gt;1,"")</f>
        <v>33</v>
      </c>
      <c r="O18">
        <f>IF(Q18=1,ROUND(AVERAGE($E$7:G18),2),"")</f>
        <v>173.76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169</v>
      </c>
      <c r="X18" cm="1">
        <f t="array" ref="X18">_xlfn.IFS(AND(Q18=1,COUNT($E$7:G18)&gt;hcpng),F18+D18,$A$7=1," ")</f>
        <v>159</v>
      </c>
      <c r="Y18" cm="1">
        <f t="array" ref="Y18">_xlfn.IFS(AND(Q18=1,COUNT($E$7:G18)&gt;hcpng),G18+D18,$A$7=1," ")</f>
        <v>258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173</v>
      </c>
      <c r="D19" s="15" cm="1">
        <f t="array" ref="D19">_xlfn.IFS(Q19&lt;&gt;1,"",Q19=1,TRUNC((HCPB-C19)*HCPPC))</f>
        <v>51</v>
      </c>
      <c r="E19" s="13">
        <v>204</v>
      </c>
      <c r="F19" s="13">
        <v>147</v>
      </c>
      <c r="G19" s="13">
        <v>170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521</v>
      </c>
      <c r="J19">
        <f t="shared" si="2"/>
        <v>173</v>
      </c>
      <c r="K19" cm="1">
        <f t="array" ref="K19">_xlfn.IFS(Q19&lt;&gt;1,"",Q19=1,I19+(3*D19))</f>
        <v>674</v>
      </c>
      <c r="L19" cm="1">
        <f t="array" ref="L19">_xlfn.IFS(Q19&lt;&gt;1,"",COUNT($E$7:G19)&lt;=hcpng,"",COUNT($E$7:G19)&gt;=hcpng,K19)</f>
        <v>674</v>
      </c>
      <c r="M19" cm="1">
        <f t="array" ref="M19">_xlfn.IFS(Q19=1,SUM($E$7:G19),Q19&lt;&gt;1,"")</f>
        <v>6255</v>
      </c>
      <c r="N19" cm="1">
        <f t="array" ref="N19">_xlfn.IFS(Q19=1,COUNT($E$7:G19),Q19&lt;&gt;1,"")</f>
        <v>36</v>
      </c>
      <c r="O19">
        <f>IF(Q19=1,ROUND(AVERAGE($E$7:G19),2),"")</f>
        <v>173.75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255</v>
      </c>
      <c r="X19" cm="1">
        <f t="array" ref="X19">_xlfn.IFS(AND(Q19=1,COUNT($E$7:G19)&gt;hcpng),F19+D19,$A$7=1," ")</f>
        <v>198</v>
      </c>
      <c r="Y19" cm="1">
        <f t="array" ref="Y19">_xlfn.IFS(AND(Q19=1,COUNT($E$7:G19)&gt;hcpng),G19+D19,$A$7=1," ")</f>
        <v>221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173</v>
      </c>
      <c r="D20" s="15" cm="1">
        <f t="array" ref="D20">_xlfn.IFS(Q20&lt;&gt;1,"",Q20=1,TRUNC((HCPB-C20)*HCPPC))</f>
        <v>51</v>
      </c>
      <c r="E20" s="13">
        <v>183</v>
      </c>
      <c r="F20" s="13">
        <v>182</v>
      </c>
      <c r="G20" s="13">
        <v>166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531</v>
      </c>
      <c r="J20">
        <f t="shared" si="2"/>
        <v>177</v>
      </c>
      <c r="K20" cm="1">
        <f t="array" ref="K20">_xlfn.IFS(Q20&lt;&gt;1,"",Q20=1,I20+(3*D20))</f>
        <v>684</v>
      </c>
      <c r="L20" cm="1">
        <f t="array" ref="L20">_xlfn.IFS(Q20&lt;&gt;1,"",COUNT($E$7:G20)&lt;=hcpng,"",COUNT($E$7:G20)&gt;=hcpng,K20)</f>
        <v>684</v>
      </c>
      <c r="M20" cm="1">
        <f t="array" ref="M20">_xlfn.IFS(Q20=1,SUM($E$7:G20),Q20&lt;&gt;1,"")</f>
        <v>6786</v>
      </c>
      <c r="N20" cm="1">
        <f t="array" ref="N20">_xlfn.IFS(Q20=1,COUNT($E$7:G20),Q20&lt;&gt;1,"")</f>
        <v>39</v>
      </c>
      <c r="O20">
        <f>IF(Q20=1,ROUND(AVERAGE($E$7:G20),2),"")</f>
        <v>174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234</v>
      </c>
      <c r="X20" cm="1">
        <f t="array" ref="X20">_xlfn.IFS(AND(Q20=1,COUNT($E$7:G20)&gt;hcpng),F20+D20,$A$7=1," ")</f>
        <v>233</v>
      </c>
      <c r="Y20" cm="1">
        <f t="array" ref="Y20">_xlfn.IFS(AND(Q20=1,COUNT($E$7:G20)&gt;hcpng),G20+D20,$A$7=1," ")</f>
        <v>217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174</v>
      </c>
      <c r="D21" s="15" cm="1">
        <f t="array" ref="D21">_xlfn.IFS(Q21&lt;&gt;1,"",Q21=1,TRUNC((HCPB-C21)*HCPPC))</f>
        <v>50</v>
      </c>
      <c r="E21" s="13">
        <v>219</v>
      </c>
      <c r="F21" s="13">
        <v>168</v>
      </c>
      <c r="G21" s="13">
        <v>180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567</v>
      </c>
      <c r="J21">
        <f t="shared" si="2"/>
        <v>189</v>
      </c>
      <c r="K21" cm="1">
        <f t="array" ref="K21">_xlfn.IFS(Q21&lt;&gt;1,"",Q21=1,I21+(3*D21))</f>
        <v>717</v>
      </c>
      <c r="L21" cm="1">
        <f t="array" ref="L21">_xlfn.IFS(Q21&lt;&gt;1,"",COUNT($E$7:G21)&lt;=hcpng,"",COUNT($E$7:G21)&gt;=hcpng,K21)</f>
        <v>717</v>
      </c>
      <c r="M21" cm="1">
        <f t="array" ref="M21">_xlfn.IFS(Q21=1,SUM($E$7:G21),Q21&lt;&gt;1,"")</f>
        <v>7353</v>
      </c>
      <c r="N21" cm="1">
        <f t="array" ref="N21">_xlfn.IFS(Q21=1,COUNT($E$7:G21),Q21&lt;&gt;1,"")</f>
        <v>42</v>
      </c>
      <c r="O21">
        <f>IF(Q21=1,ROUND(AVERAGE($E$7:G21),2),"")</f>
        <v>175.07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269</v>
      </c>
      <c r="X21" cm="1">
        <f t="array" ref="X21">_xlfn.IFS(AND(Q21=1,COUNT($E$7:G21)&gt;hcpng),F21+D21,$A$7=1," ")</f>
        <v>218</v>
      </c>
      <c r="Y21" cm="1">
        <f t="array" ref="Y21">_xlfn.IFS(AND(Q21=1,COUNT($E$7:G21)&gt;hcpng),G21+D21,$A$7=1," ")</f>
        <v>230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175</v>
      </c>
      <c r="D22" s="15" cm="1">
        <f t="array" ref="D22">_xlfn.IFS(Q22&lt;&gt;1,"",Q22=1,TRUNC((HCPB-C22)*HCPPC))</f>
        <v>49</v>
      </c>
      <c r="E22" s="13">
        <v>193</v>
      </c>
      <c r="F22" s="13">
        <v>194</v>
      </c>
      <c r="G22" s="13">
        <v>214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>#</v>
      </c>
      <c r="I22">
        <f t="shared" si="1"/>
        <v>601</v>
      </c>
      <c r="J22">
        <f t="shared" si="2"/>
        <v>200</v>
      </c>
      <c r="K22" cm="1">
        <f t="array" ref="K22">_xlfn.IFS(Q22&lt;&gt;1,"",Q22=1,I22+(3*D22))</f>
        <v>748</v>
      </c>
      <c r="L22" cm="1">
        <f t="array" ref="L22">_xlfn.IFS(Q22&lt;&gt;1,"",COUNT($E$7:G22)&lt;=hcpng,"",COUNT($E$7:G22)&gt;=hcpng,K22)</f>
        <v>748</v>
      </c>
      <c r="M22" cm="1">
        <f t="array" ref="M22">_xlfn.IFS(Q22=1,SUM($E$7:G22),Q22&lt;&gt;1,"")</f>
        <v>7954</v>
      </c>
      <c r="N22" cm="1">
        <f t="array" ref="N22">_xlfn.IFS(Q22=1,COUNT($E$7:G22),Q22&lt;&gt;1,"")</f>
        <v>45</v>
      </c>
      <c r="O22">
        <f>IF(Q22=1,ROUND(AVERAGE($E$7:G22),2),"")</f>
        <v>176.76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242</v>
      </c>
      <c r="X22" cm="1">
        <f t="array" ref="X22">_xlfn.IFS(AND(Q22=1,COUNT($E$7:G22)&gt;hcpng),F22+D22,$A$7=1," ")</f>
        <v>243</v>
      </c>
      <c r="Y22" cm="1">
        <f t="array" ref="Y22">_xlfn.IFS(AND(Q22=1,COUNT($E$7:G22)&gt;hcpng),G22+D22,$A$7=1," ")</f>
        <v>263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176</v>
      </c>
      <c r="D23" s="15" cm="1">
        <f t="array" ref="D23">_xlfn.IFS(Q23&lt;&gt;1,"",Q23=1,TRUNC((HCPB-C23)*HCPPC))</f>
        <v>48</v>
      </c>
      <c r="E23" s="13">
        <v>175</v>
      </c>
      <c r="F23" s="13">
        <v>247</v>
      </c>
      <c r="G23" s="13">
        <v>153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575</v>
      </c>
      <c r="J23">
        <f t="shared" si="2"/>
        <v>191</v>
      </c>
      <c r="K23" cm="1">
        <f t="array" ref="K23">_xlfn.IFS(Q23&lt;&gt;1,"",Q23=1,I23+(3*D23))</f>
        <v>719</v>
      </c>
      <c r="L23" cm="1">
        <f t="array" ref="L23">_xlfn.IFS(Q23&lt;&gt;1,"",COUNT($E$7:G23)&lt;=hcpng,"",COUNT($E$7:G23)&gt;=hcpng,K23)</f>
        <v>719</v>
      </c>
      <c r="M23" cm="1">
        <f t="array" ref="M23">_xlfn.IFS(Q23=1,SUM($E$7:G23),Q23&lt;&gt;1,"")</f>
        <v>8529</v>
      </c>
      <c r="N23" cm="1">
        <f t="array" ref="N23">_xlfn.IFS(Q23=1,COUNT($E$7:G23),Q23&lt;&gt;1,"")</f>
        <v>48</v>
      </c>
      <c r="O23">
        <f>IF(Q23=1,ROUND(AVERAGE($E$7:G23),2),"")</f>
        <v>177.69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223</v>
      </c>
      <c r="X23" cm="1">
        <f t="array" ref="X23">_xlfn.IFS(AND(Q23=1,COUNT($E$7:G23)&gt;hcpng),F23+D23,$A$7=1," ")</f>
        <v>295</v>
      </c>
      <c r="Y23" cm="1">
        <f t="array" ref="Y23">_xlfn.IFS(AND(Q23=1,COUNT($E$7:G23)&gt;hcpng),G23+D23,$A$7=1," ")</f>
        <v>201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177</v>
      </c>
      <c r="D24" s="15" cm="1">
        <f t="array" ref="D24">_xlfn.IFS(Q24&lt;&gt;1,"",Q24=1,TRUNC((HCPB-C24)*HCPPC))</f>
        <v>47</v>
      </c>
      <c r="E24" s="13">
        <v>183</v>
      </c>
      <c r="F24" s="13">
        <v>234</v>
      </c>
      <c r="G24" s="13">
        <v>245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>#</v>
      </c>
      <c r="I24">
        <f t="shared" si="1"/>
        <v>662</v>
      </c>
      <c r="J24">
        <f t="shared" si="2"/>
        <v>220</v>
      </c>
      <c r="K24" cm="1">
        <f t="array" ref="K24">_xlfn.IFS(Q24&lt;&gt;1,"",Q24=1,I24+(3*D24))</f>
        <v>803</v>
      </c>
      <c r="L24" cm="1">
        <f t="array" ref="L24">_xlfn.IFS(Q24&lt;&gt;1,"",COUNT($E$7:G24)&lt;=hcpng,"",COUNT($E$7:G24)&gt;=hcpng,K24)</f>
        <v>803</v>
      </c>
      <c r="M24" cm="1">
        <f t="array" ref="M24">_xlfn.IFS(Q24=1,SUM($E$7:G24),Q24&lt;&gt;1,"")</f>
        <v>9191</v>
      </c>
      <c r="N24" cm="1">
        <f t="array" ref="N24">_xlfn.IFS(Q24=1,COUNT($E$7:G24),Q24&lt;&gt;1,"")</f>
        <v>51</v>
      </c>
      <c r="O24">
        <f>IF(Q24=1,ROUND(AVERAGE($E$7:G24),2),"")</f>
        <v>180.22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230</v>
      </c>
      <c r="X24" cm="1">
        <f t="array" ref="X24">_xlfn.IFS(AND(Q24=1,COUNT($E$7:G24)&gt;hcpng),F24+D24,$A$7=1," ")</f>
        <v>281</v>
      </c>
      <c r="Y24" cm="1">
        <f t="array" ref="Y24">_xlfn.IFS(AND(Q24=1,COUNT($E$7:G24)&gt;hcpng),G24+D24,$A$7=1," ")</f>
        <v>292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180</v>
      </c>
      <c r="D25" s="15" cm="1">
        <f t="array" ref="D25">_xlfn.IFS(Q25&lt;&gt;1,"",Q25=1,TRUNC((HCPB-C25)*HCPPC))</f>
        <v>45</v>
      </c>
      <c r="E25" s="13">
        <v>214</v>
      </c>
      <c r="F25" s="13">
        <v>166</v>
      </c>
      <c r="G25" s="13">
        <v>173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553</v>
      </c>
      <c r="J25">
        <f t="shared" si="2"/>
        <v>184</v>
      </c>
      <c r="K25" cm="1">
        <f t="array" ref="K25">_xlfn.IFS(Q25&lt;&gt;1,"",Q25=1,I25+(3*D25))</f>
        <v>688</v>
      </c>
      <c r="L25" cm="1">
        <f t="array" ref="L25">_xlfn.IFS(Q25&lt;&gt;1,"",COUNT($E$7:G25)&lt;=hcpng,"",COUNT($E$7:G25)&gt;=hcpng,K25)</f>
        <v>688</v>
      </c>
      <c r="M25" cm="1">
        <f t="array" ref="M25">_xlfn.IFS(Q25=1,SUM($E$7:G25),Q25&lt;&gt;1,"")</f>
        <v>9744</v>
      </c>
      <c r="N25" cm="1">
        <f t="array" ref="N25">_xlfn.IFS(Q25=1,COUNT($E$7:G25),Q25&lt;&gt;1,"")</f>
        <v>54</v>
      </c>
      <c r="O25">
        <f>IF(Q25=1,ROUND(AVERAGE($E$7:G25),2),"")</f>
        <v>180.44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259</v>
      </c>
      <c r="X25" cm="1">
        <f t="array" ref="X25">_xlfn.IFS(AND(Q25=1,COUNT($E$7:G25)&gt;hcpng),F25+D25,$A$7=1," ")</f>
        <v>211</v>
      </c>
      <c r="Y25" cm="1">
        <f t="array" ref="Y25">_xlfn.IFS(AND(Q25=1,COUNT($E$7:G25)&gt;hcpng),G25+D25,$A$7=1," ")</f>
        <v>218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180</v>
      </c>
      <c r="D26" s="15" cm="1">
        <f t="array" ref="D26">_xlfn.IFS(Q26&lt;&gt;1,"",Q26=1,TRUNC((HCPB-C26)*HCPPC))</f>
        <v>45</v>
      </c>
      <c r="E26" s="13">
        <v>203</v>
      </c>
      <c r="F26" s="13">
        <v>202</v>
      </c>
      <c r="G26" s="13">
        <v>192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>#</v>
      </c>
      <c r="I26">
        <f t="shared" si="1"/>
        <v>597</v>
      </c>
      <c r="J26">
        <f t="shared" si="2"/>
        <v>199</v>
      </c>
      <c r="K26" cm="1">
        <f t="array" ref="K26">_xlfn.IFS(Q26&lt;&gt;1,"",Q26=1,I26+(3*D26))</f>
        <v>732</v>
      </c>
      <c r="L26" cm="1">
        <f t="array" ref="L26">_xlfn.IFS(Q26&lt;&gt;1,"",COUNT($E$7:G26)&lt;=hcpng,"",COUNT($E$7:G26)&gt;=hcpng,K26)</f>
        <v>732</v>
      </c>
      <c r="M26" cm="1">
        <f t="array" ref="M26">_xlfn.IFS(Q26=1,SUM($E$7:G26),Q26&lt;&gt;1,"")</f>
        <v>10341</v>
      </c>
      <c r="N26" cm="1">
        <f t="array" ref="N26">_xlfn.IFS(Q26=1,COUNT($E$7:G26),Q26&lt;&gt;1,"")</f>
        <v>57</v>
      </c>
      <c r="O26">
        <f>IF(Q26=1,ROUND(AVERAGE($E$7:G26),2),"")</f>
        <v>181.42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248</v>
      </c>
      <c r="X26" cm="1">
        <f t="array" ref="X26">_xlfn.IFS(AND(Q26=1,COUNT($E$7:G26)&gt;hcpng),F26+D26,$A$7=1," ")</f>
        <v>247</v>
      </c>
      <c r="Y26" cm="1">
        <f t="array" ref="Y26">_xlfn.IFS(AND(Q26=1,COUNT($E$7:G26)&gt;hcpng),G26+D26,$A$7=1," ")</f>
        <v>237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181</v>
      </c>
      <c r="D27" s="15" cm="1">
        <f t="array" ref="D27">_xlfn.IFS(Q27&lt;&gt;1,"",Q27=1,TRUNC((HCPB-C27)*HCPPC))</f>
        <v>44</v>
      </c>
      <c r="E27" s="13">
        <v>163</v>
      </c>
      <c r="F27" s="13">
        <v>116</v>
      </c>
      <c r="G27" s="13">
        <v>171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450</v>
      </c>
      <c r="J27">
        <f t="shared" si="2"/>
        <v>150</v>
      </c>
      <c r="K27" cm="1">
        <f t="array" ref="K27">_xlfn.IFS(Q27&lt;&gt;1,"",Q27=1,I27+(3*D27))</f>
        <v>582</v>
      </c>
      <c r="L27" cm="1">
        <f t="array" ref="L27">_xlfn.IFS(Q27&lt;&gt;1,"",COUNT($E$7:G27)&lt;=hcpng,"",COUNT($E$7:G27)&gt;=hcpng,K27)</f>
        <v>582</v>
      </c>
      <c r="M27" cm="1">
        <f t="array" ref="M27">_xlfn.IFS(Q27=1,SUM($E$7:G27),Q27&lt;&gt;1,"")</f>
        <v>10791</v>
      </c>
      <c r="N27" cm="1">
        <f t="array" ref="N27">_xlfn.IFS(Q27=1,COUNT($E$7:G27),Q27&lt;&gt;1,"")</f>
        <v>60</v>
      </c>
      <c r="O27">
        <f>IF(Q27=1,ROUND(AVERAGE($E$7:G27),2),"")</f>
        <v>179.85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207</v>
      </c>
      <c r="X27" cm="1">
        <f t="array" ref="X27">_xlfn.IFS(AND(Q27=1,COUNT($E$7:G27)&gt;hcpng),F27+D27,$A$7=1," ")</f>
        <v>160</v>
      </c>
      <c r="Y27" cm="1">
        <f t="array" ref="Y27">_xlfn.IFS(AND(Q27=1,COUNT($E$7:G27)&gt;hcpng),G27+D27,$A$7=1," ")</f>
        <v>215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179</v>
      </c>
      <c r="D28" s="15" cm="1">
        <f t="array" ref="D28">_xlfn.IFS(Q28&lt;&gt;1,"",Q28=1,TRUNC((HCPB-C28)*HCPPC))</f>
        <v>45</v>
      </c>
      <c r="E28" s="13">
        <v>160</v>
      </c>
      <c r="F28" s="13">
        <v>163</v>
      </c>
      <c r="G28" s="13">
        <v>169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492</v>
      </c>
      <c r="J28">
        <f t="shared" si="2"/>
        <v>164</v>
      </c>
      <c r="K28" cm="1">
        <f t="array" ref="K28">_xlfn.IFS(Q28&lt;&gt;1,"",Q28=1,I28+(3*D28))</f>
        <v>627</v>
      </c>
      <c r="L28" cm="1">
        <f t="array" ref="L28">_xlfn.IFS(Q28&lt;&gt;1,"",COUNT($E$7:G28)&lt;=hcpng,"",COUNT($E$7:G28)&gt;=hcpng,K28)</f>
        <v>627</v>
      </c>
      <c r="M28" cm="1">
        <f t="array" ref="M28">_xlfn.IFS(Q28=1,SUM($E$7:G28),Q28&lt;&gt;1,"")</f>
        <v>11283</v>
      </c>
      <c r="N28" cm="1">
        <f t="array" ref="N28">_xlfn.IFS(Q28=1,COUNT($E$7:G28),Q28&lt;&gt;1,"")</f>
        <v>63</v>
      </c>
      <c r="O28">
        <f>IF(Q28=1,ROUND(AVERAGE($E$7:G28),2),"")</f>
        <v>179.1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205</v>
      </c>
      <c r="X28" cm="1">
        <f t="array" ref="X28">_xlfn.IFS(AND(Q28=1,COUNT($E$7:G28)&gt;hcpng),F28+D28,$A$7=1," ")</f>
        <v>208</v>
      </c>
      <c r="Y28" cm="1">
        <f t="array" ref="Y28">_xlfn.IFS(AND(Q28=1,COUNT($E$7:G28)&gt;hcpng),G28+D28,$A$7=1," ")</f>
        <v>214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179</v>
      </c>
      <c r="D29" s="15" cm="1">
        <f t="array" ref="D29">_xlfn.IFS(Q29&lt;&gt;1,"",Q29=1,TRUNC((HCPB-C29)*HCPPC))</f>
        <v>45</v>
      </c>
      <c r="E29" s="13">
        <v>140</v>
      </c>
      <c r="F29" s="13">
        <v>160</v>
      </c>
      <c r="G29" s="13">
        <v>159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459</v>
      </c>
      <c r="J29">
        <f t="shared" si="2"/>
        <v>153</v>
      </c>
      <c r="K29" cm="1">
        <f t="array" ref="K29">_xlfn.IFS(Q29&lt;&gt;1,"",Q29=1,I29+(3*D29))</f>
        <v>594</v>
      </c>
      <c r="L29" cm="1">
        <f t="array" ref="L29">_xlfn.IFS(Q29&lt;&gt;1,"",COUNT($E$7:G29)&lt;=hcpng,"",COUNT($E$7:G29)&gt;=hcpng,K29)</f>
        <v>594</v>
      </c>
      <c r="M29" cm="1">
        <f t="array" ref="M29">_xlfn.IFS(Q29=1,SUM($E$7:G29),Q29&lt;&gt;1,"")</f>
        <v>11742</v>
      </c>
      <c r="N29" cm="1">
        <f t="array" ref="N29">_xlfn.IFS(Q29=1,COUNT($E$7:G29),Q29&lt;&gt;1,"")</f>
        <v>66</v>
      </c>
      <c r="O29">
        <f>IF(Q29=1,ROUND(AVERAGE($E$7:G29),2),"")</f>
        <v>177.91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185</v>
      </c>
      <c r="X29" cm="1">
        <f t="array" ref="X29">_xlfn.IFS(AND(Q29=1,COUNT($E$7:G29)&gt;hcpng),F29+D29,$A$7=1," ")</f>
        <v>205</v>
      </c>
      <c r="Y29" cm="1">
        <f t="array" ref="Y29">_xlfn.IFS(AND(Q29=1,COUNT($E$7:G29)&gt;hcpng),G29+D29,$A$7=1," ")</f>
        <v>204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177</v>
      </c>
      <c r="D30" s="15" cm="1">
        <f t="array" ref="D30">_xlfn.IFS(Q30&lt;&gt;1,"",Q30=1,TRUNC((HCPB-C30)*HCPPC))</f>
        <v>47</v>
      </c>
      <c r="E30" s="13"/>
      <c r="F30" s="13">
        <v>134</v>
      </c>
      <c r="G30" s="13">
        <v>213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347</v>
      </c>
      <c r="J30">
        <f t="shared" si="2"/>
        <v>173</v>
      </c>
      <c r="K30" cm="1">
        <f t="array" ref="K30">_xlfn.IFS(Q30&lt;&gt;1,"",Q30=1,I30+(3*D30))</f>
        <v>488</v>
      </c>
      <c r="L30" cm="1">
        <f t="array" ref="L30">_xlfn.IFS(Q30&lt;&gt;1,"",COUNT($E$7:G30)&lt;=hcpng,"",COUNT($E$7:G30)&gt;=hcpng,K30)</f>
        <v>488</v>
      </c>
      <c r="M30" cm="1">
        <f t="array" ref="M30">_xlfn.IFS(Q30=1,SUM($E$7:G30),Q30&lt;&gt;1,"")</f>
        <v>12089</v>
      </c>
      <c r="N30" cm="1">
        <f t="array" ref="N30">_xlfn.IFS(Q30=1,COUNT($E$7:G30),Q30&lt;&gt;1,"")</f>
        <v>68</v>
      </c>
      <c r="O30">
        <f>IF(Q30=1,ROUND(AVERAGE($E$7:G30),2),"")</f>
        <v>177.78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47</v>
      </c>
      <c r="X30" cm="1">
        <f t="array" ref="X30">_xlfn.IFS(AND(Q30=1,COUNT($E$7:G30)&gt;hcpng),F30+D30,$A$7=1," ")</f>
        <v>181</v>
      </c>
      <c r="Y30" cm="1">
        <f t="array" ref="Y30">_xlfn.IFS(AND(Q30=1,COUNT($E$7:G30)&gt;hcpng),G30+D30,$A$7=1," ")</f>
        <v>260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177</v>
      </c>
      <c r="D31" s="15" cm="1">
        <f t="array" ref="D31">_xlfn.IFS(Q31&lt;&gt;1,"",Q31=1,TRUNC((HCPB-C31)*HCPPC))</f>
        <v>47</v>
      </c>
      <c r="E31" s="13"/>
      <c r="F31" s="13">
        <v>227</v>
      </c>
      <c r="G31" s="13">
        <v>191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418</v>
      </c>
      <c r="J31">
        <f t="shared" si="2"/>
        <v>209</v>
      </c>
      <c r="K31" cm="1">
        <f t="array" ref="K31">_xlfn.IFS(Q31&lt;&gt;1,"",Q31=1,I31+(3*D31))</f>
        <v>559</v>
      </c>
      <c r="L31" cm="1">
        <f t="array" ref="L31">_xlfn.IFS(Q31&lt;&gt;1,"",COUNT($E$7:G31)&lt;=hcpng,"",COUNT($E$7:G31)&gt;=hcpng,K31)</f>
        <v>559</v>
      </c>
      <c r="M31" cm="1">
        <f t="array" ref="M31">_xlfn.IFS(Q31=1,SUM($E$7:G31),Q31&lt;&gt;1,"")</f>
        <v>12507</v>
      </c>
      <c r="N31" cm="1">
        <f t="array" ref="N31">_xlfn.IFS(Q31=1,COUNT($E$7:G31),Q31&lt;&gt;1,"")</f>
        <v>70</v>
      </c>
      <c r="O31">
        <f>IF(Q31=1,ROUND(AVERAGE($E$7:G31),2),"")</f>
        <v>178.67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47</v>
      </c>
      <c r="X31" cm="1">
        <f t="array" ref="X31">_xlfn.IFS(AND(Q31=1,COUNT($E$7:G31)&gt;hcpng),F31+D31,$A$7=1," ")</f>
        <v>274</v>
      </c>
      <c r="Y31" cm="1">
        <f t="array" ref="Y31">_xlfn.IFS(AND(Q31=1,COUNT($E$7:G31)&gt;hcpng),G31+D31,$A$7=1," ")</f>
        <v>238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178</v>
      </c>
      <c r="D32" s="15" cm="1">
        <f t="array" ref="D32">_xlfn.IFS(Q32&lt;&gt;1,"",Q32=1,TRUNC((HCPB-C32)*HCPPC))</f>
        <v>46</v>
      </c>
      <c r="E32" s="13"/>
      <c r="F32" s="13">
        <v>158</v>
      </c>
      <c r="G32" s="13">
        <v>155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313</v>
      </c>
      <c r="J32">
        <f t="shared" si="2"/>
        <v>156</v>
      </c>
      <c r="K32" cm="1">
        <f t="array" ref="K32">_xlfn.IFS(Q32&lt;&gt;1,"",Q32=1,I32+(3*D32))</f>
        <v>451</v>
      </c>
      <c r="L32" cm="1">
        <f t="array" ref="L32">_xlfn.IFS(Q32&lt;&gt;1,"",COUNT($E$7:G32)&lt;=hcpng,"",COUNT($E$7:G32)&gt;=hcpng,K32)</f>
        <v>451</v>
      </c>
      <c r="M32" cm="1">
        <f t="array" ref="M32">_xlfn.IFS(Q32=1,SUM($E$7:G32),Q32&lt;&gt;1,"")</f>
        <v>12820</v>
      </c>
      <c r="N32" cm="1">
        <f t="array" ref="N32">_xlfn.IFS(Q32=1,COUNT($E$7:G32),Q32&lt;&gt;1,"")</f>
        <v>72</v>
      </c>
      <c r="O32">
        <f>IF(Q32=1,ROUND(AVERAGE($E$7:G32),2),"")</f>
        <v>178.06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46</v>
      </c>
      <c r="X32" cm="1">
        <f t="array" ref="X32">_xlfn.IFS(AND(Q32=1,COUNT($E$7:G32)&gt;hcpng),F32+D32,$A$7=1," ")</f>
        <v>204</v>
      </c>
      <c r="Y32" cm="1">
        <f t="array" ref="Y32">_xlfn.IFS(AND(Q32=1,COUNT($E$7:G32)&gt;hcpng),G32+D32,$A$7=1," ")</f>
        <v>201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178</v>
      </c>
      <c r="D33" s="15" cm="1">
        <f t="array" ref="D33">_xlfn.IFS(Q33&lt;&gt;1,"",Q33=1,TRUNC((HCPB-C33)*HCPPC))</f>
        <v>46</v>
      </c>
      <c r="E33" s="13"/>
      <c r="F33" s="13">
        <v>207</v>
      </c>
      <c r="G33" s="13">
        <v>256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463</v>
      </c>
      <c r="J33">
        <f t="shared" si="2"/>
        <v>231</v>
      </c>
      <c r="K33" cm="1">
        <f t="array" ref="K33">_xlfn.IFS(Q33&lt;&gt;1,"",Q33=1,I33+(3*D33))</f>
        <v>601</v>
      </c>
      <c r="L33" cm="1">
        <f t="array" ref="L33">_xlfn.IFS(Q33&lt;&gt;1,"",COUNT($E$7:G33)&lt;=hcpng,"",COUNT($E$7:G33)&gt;=hcpng,K33)</f>
        <v>601</v>
      </c>
      <c r="M33" cm="1">
        <f t="array" ref="M33">_xlfn.IFS(Q33=1,SUM($E$7:G33),Q33&lt;&gt;1,"")</f>
        <v>13283</v>
      </c>
      <c r="N33" cm="1">
        <f t="array" ref="N33">_xlfn.IFS(Q33=1,COUNT($E$7:G33),Q33&lt;&gt;1,"")</f>
        <v>74</v>
      </c>
      <c r="O33">
        <f>IF(Q33=1,ROUND(AVERAGE($E$7:G33),2),"")</f>
        <v>179.5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46</v>
      </c>
      <c r="X33" cm="1">
        <f t="array" ref="X33">_xlfn.IFS(AND(Q33=1,COUNT($E$7:G33)&gt;hcpng),F33+D33,$A$7=1," ")</f>
        <v>253</v>
      </c>
      <c r="Y33" cm="1">
        <f t="array" ref="Y33">_xlfn.IFS(AND(Q33=1,COUNT($E$7:G33)&gt;hcpng),G33+D33,$A$7=1," ")</f>
        <v>302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179</v>
      </c>
      <c r="D34" s="15" cm="1">
        <f t="array" ref="D34">_xlfn.IFS(Q34&lt;&gt;1,"",Q34=1,TRUNC((HCPB-C34)*HCPPC))</f>
        <v>45</v>
      </c>
      <c r="E34" s="13">
        <v>179</v>
      </c>
      <c r="F34" s="13">
        <v>193</v>
      </c>
      <c r="G34" s="13">
        <v>199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571</v>
      </c>
      <c r="J34">
        <f t="shared" si="2"/>
        <v>190</v>
      </c>
      <c r="K34" cm="1">
        <f t="array" ref="K34">_xlfn.IFS(Q34&lt;&gt;1,"",Q34=1,I34+(3*D34))</f>
        <v>706</v>
      </c>
      <c r="L34" cm="1">
        <f t="array" ref="L34">_xlfn.IFS(Q34&lt;&gt;1,"",COUNT($E$7:G34)&lt;=hcpng,"",COUNT($E$7:G34)&gt;=hcpng,K34)</f>
        <v>706</v>
      </c>
      <c r="M34" cm="1">
        <f t="array" ref="M34">_xlfn.IFS(Q34=1,SUM($E$7:G34),Q34&lt;&gt;1,"")</f>
        <v>13854</v>
      </c>
      <c r="N34" cm="1">
        <f t="array" ref="N34">_xlfn.IFS(Q34=1,COUNT($E$7:G34),Q34&lt;&gt;1,"")</f>
        <v>77</v>
      </c>
      <c r="O34">
        <f>IF(Q34=1,ROUND(AVERAGE($E$7:G34),2),"")</f>
        <v>179.92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224</v>
      </c>
      <c r="X34" cm="1">
        <f t="array" ref="X34">_xlfn.IFS(AND(Q34=1,COUNT($E$7:G34)&gt;hcpng),F34+D34,$A$7=1," ")</f>
        <v>238</v>
      </c>
      <c r="Y34" cm="1">
        <f t="array" ref="Y34">_xlfn.IFS(AND(Q34=1,COUNT($E$7:G34)&gt;hcpng),G34+D34,$A$7=1," ")</f>
        <v>244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179</v>
      </c>
      <c r="D35" s="15" cm="1">
        <f t="array" ref="D35">_xlfn.IFS(Q35&lt;&gt;1,"",Q35=1,TRUNC((HCPB-C35)*HCPPC))</f>
        <v>45</v>
      </c>
      <c r="E35" s="13">
        <v>202</v>
      </c>
      <c r="F35" s="13">
        <v>170</v>
      </c>
      <c r="G35" s="13">
        <v>155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527</v>
      </c>
      <c r="J35">
        <f t="shared" si="2"/>
        <v>175</v>
      </c>
      <c r="K35" cm="1">
        <f t="array" ref="K35">_xlfn.IFS(Q35&lt;&gt;1,"",Q35=1,I35+(3*D35))</f>
        <v>662</v>
      </c>
      <c r="L35" cm="1">
        <f t="array" ref="L35">_xlfn.IFS(Q35&lt;&gt;1,"",COUNT($E$7:G35)&lt;=hcpng,"",COUNT($E$7:G35)&gt;=hcpng,K35)</f>
        <v>662</v>
      </c>
      <c r="M35" cm="1">
        <f t="array" ref="M35">_xlfn.IFS(Q35=1,SUM($E$7:G35),Q35&lt;&gt;1,"")</f>
        <v>14381</v>
      </c>
      <c r="N35" cm="1">
        <f t="array" ref="N35">_xlfn.IFS(Q35=1,COUNT($E$7:G35),Q35&lt;&gt;1,"")</f>
        <v>80</v>
      </c>
      <c r="O35">
        <f>IF(Q35=1,ROUND(AVERAGE($E$7:G35),2),"")</f>
        <v>179.76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247</v>
      </c>
      <c r="X35" cm="1">
        <f t="array" ref="X35">_xlfn.IFS(AND(Q35=1,COUNT($E$7:G35)&gt;hcpng),F35+D35,$A$7=1," ")</f>
        <v>215</v>
      </c>
      <c r="Y35" cm="1">
        <f t="array" ref="Y35">_xlfn.IFS(AND(Q35=1,COUNT($E$7:G35)&gt;hcpng),G35+D35,$A$7=1," ")</f>
        <v>200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179</v>
      </c>
      <c r="D36" s="15" cm="1">
        <f t="array" ref="D36">_xlfn.IFS(Q36&lt;&gt;1,"",Q36=1,TRUNC((HCPB-C36)*HCPPC))</f>
        <v>45</v>
      </c>
      <c r="E36" s="13">
        <v>206</v>
      </c>
      <c r="F36" s="13">
        <v>168</v>
      </c>
      <c r="G36" s="13">
        <v>160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534</v>
      </c>
      <c r="J36">
        <f t="shared" si="2"/>
        <v>178</v>
      </c>
      <c r="K36" cm="1">
        <f t="array" ref="K36">_xlfn.IFS(Q36&lt;&gt;1,"",Q36=1,I36+(3*D36))</f>
        <v>669</v>
      </c>
      <c r="L36" cm="1">
        <f t="array" ref="L36">_xlfn.IFS(Q36&lt;&gt;1,"",COUNT($E$7:G36)&lt;=hcpng,"",COUNT($E$7:G36)&gt;=hcpng,K36)</f>
        <v>669</v>
      </c>
      <c r="M36" cm="1">
        <f t="array" ref="M36">_xlfn.IFS(Q36=1,SUM($E$7:G36),Q36&lt;&gt;1,"")</f>
        <v>14915</v>
      </c>
      <c r="N36" cm="1">
        <f t="array" ref="N36">_xlfn.IFS(Q36=1,COUNT($E$7:G36),Q36&lt;&gt;1,"")</f>
        <v>83</v>
      </c>
      <c r="O36">
        <f>IF(Q36=1,ROUND(AVERAGE($E$7:G36),2),"")</f>
        <v>179.7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251</v>
      </c>
      <c r="X36" cm="1">
        <f t="array" ref="X36">_xlfn.IFS(AND(Q36=1,COUNT($E$7:G36)&gt;hcpng),F36+D36,$A$7=1," ")</f>
        <v>213</v>
      </c>
      <c r="Y36" cm="1">
        <f t="array" ref="Y36">_xlfn.IFS(AND(Q36=1,COUNT($E$7:G36)&gt;hcpng),G36+D36,$A$7=1," ")</f>
        <v>205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180.36</v>
      </c>
      <c r="F37" s="17">
        <f>IF(COUNT(F7:F36)&gt;=1,ROUND(SUM(F7:F36)/COUNT(F7:F36),2),"")</f>
        <v>173.31</v>
      </c>
      <c r="G37" s="17">
        <f>IF(COUNT(G7:G36)&gt;=1,ROUND(SUM(G7:G36)/COUNT(G7:G36),2),"")</f>
        <v>185.52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>X</v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>X</v>
      </c>
      <c r="K48" s="30" t="str" cm="1">
        <f t="array" ref="K48">_xlfn.IFS(COUNT(E12:G12)&lt;=0,"",AND(COUNT($E$7:$G12)&gt;=hcpma,OR(E12&gt;=(C12+G75OV),F12&gt;=(C12+G75OV),G12&gt;=(C12+G75OV))),"X",10&lt;11,"")</f>
        <v>X</v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>X</v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>X</v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>X</v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>X</v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>X</v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>X</v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_xlfn.IFS(COUNT(E33:G33)&lt;=0,"",AND(COUNT($E$7:$G33)&gt;hcpma,OR(E33&gt;=(C33+G75OV),F33&gt;=(C33+G75OV),G33&gt;=(C33+G75OV))),"X",10&lt;11,"")</f>
        <v>X</v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9" priority="2">
      <formula>MOD(ROW(),2)=0</formula>
    </cfRule>
  </conditionalFormatting>
  <conditionalFormatting sqref="E7:G36">
    <cfRule type="expression" dxfId="8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ignoredErrors>
    <ignoredError sqref="K48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1713-D4DD-4B2C-BBBA-BE5579665398}">
  <sheetPr codeName="Sheet7"/>
  <dimension ref="A1:AB73"/>
  <sheetViews>
    <sheetView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>
        <f>IF(MIN(AA7:AA36)&lt;1,"",MIN(AA7:AA36))</f>
        <v>21</v>
      </c>
      <c r="AB2" t="s">
        <v>72</v>
      </c>
    </row>
    <row r="3" spans="1:28" ht="14.45" customHeight="1" x14ac:dyDescent="0.25">
      <c r="A3" s="6" t="s">
        <v>7</v>
      </c>
      <c r="B3" s="62" t="s">
        <v>102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604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237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309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98</v>
      </c>
      <c r="D7" s="15" cm="1">
        <f t="array" ref="D7">_xlfn.IFS(Q7&lt;&gt;1,"",Q7=1,TRUNC((HCPB-C7)*HCPPC))</f>
        <v>118</v>
      </c>
      <c r="E7" s="13">
        <v>85</v>
      </c>
      <c r="F7" s="13">
        <v>108</v>
      </c>
      <c r="G7" s="13">
        <v>102</v>
      </c>
      <c r="H7" s="16"/>
      <c r="I7">
        <f>IF(Q7=1,SUM(E7:G7),"")</f>
        <v>295</v>
      </c>
      <c r="J7">
        <f>IF(Q7=1,TRUNC(AVERAGE(E7:G7),0),"")</f>
        <v>98</v>
      </c>
      <c r="K7" cm="1">
        <f t="array" ref="K7">_xlfn.IFS(Q7&lt;&gt;1,"",Q7=1,I7+(3*D7))</f>
        <v>649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295</v>
      </c>
      <c r="N7" cm="1">
        <f t="array" ref="N7">_xlfn.IFS(Q7=1,COUNT($E$7:G7),Q7&lt;&gt;1,"")</f>
        <v>3</v>
      </c>
      <c r="O7">
        <f>IF(Q7=1,ROUND(AVERAGE($E$7:G7),2),"")</f>
        <v>98.33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98</v>
      </c>
      <c r="D8" s="15" cm="1">
        <f t="array" ref="D8">_xlfn.IFS(Q8&lt;&gt;1,"",Q8=1,TRUNC((HCPB-C8)*HCPPC))</f>
        <v>118</v>
      </c>
      <c r="E8" s="13">
        <v>143</v>
      </c>
      <c r="F8" s="13">
        <v>121</v>
      </c>
      <c r="G8" s="13">
        <v>141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405</v>
      </c>
      <c r="J8">
        <f t="shared" ref="J8:J36" si="2">IF(Q8=1,TRUNC(AVERAGE(E8:G8),0),"")</f>
        <v>135</v>
      </c>
      <c r="K8" cm="1">
        <f t="array" ref="K8">_xlfn.IFS(Q8&lt;&gt;1,"",Q8=1,I8+(3*D8))</f>
        <v>759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700</v>
      </c>
      <c r="N8" cm="1">
        <f t="array" ref="N8">_xlfn.IFS(Q8=1,COUNT($E$7:G8),Q8&lt;&gt;1,"")</f>
        <v>6</v>
      </c>
      <c r="O8">
        <f>IF(Q8=1,ROUND(AVERAGE($E$7:G8),2),"")</f>
        <v>116.67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116</v>
      </c>
      <c r="D9" s="15" cm="1">
        <f t="array" ref="D9">_xlfn.IFS(Q9&lt;&gt;1,"",Q9=1,TRUNC((HCPB-C9)*HCPPC))</f>
        <v>102</v>
      </c>
      <c r="E9" s="13">
        <v>175</v>
      </c>
      <c r="F9" s="13">
        <v>153</v>
      </c>
      <c r="G9" s="13">
        <v>134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462</v>
      </c>
      <c r="J9">
        <f t="shared" si="2"/>
        <v>154</v>
      </c>
      <c r="K9" cm="1">
        <f t="array" ref="K9">_xlfn.IFS(Q9&lt;&gt;1,"",Q9=1,I9+(3*D9))</f>
        <v>768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1162</v>
      </c>
      <c r="N9" cm="1">
        <f t="array" ref="N9">_xlfn.IFS(Q9=1,COUNT($E$7:G9),Q9&lt;&gt;1,"")</f>
        <v>9</v>
      </c>
      <c r="O9">
        <f>IF(Q9=1,ROUND(AVERAGE($E$7:G9),2),"")</f>
        <v>129.11000000000001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129</v>
      </c>
      <c r="D11" s="15" cm="1">
        <f t="array" ref="D11">_xlfn.IFS(Q11&lt;&gt;1,"",Q11=1,TRUNC((HCPB-C11)*HCPPC))</f>
        <v>90</v>
      </c>
      <c r="E11" s="13">
        <v>157</v>
      </c>
      <c r="F11" s="13">
        <v>131</v>
      </c>
      <c r="G11" s="13">
        <v>119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407</v>
      </c>
      <c r="J11">
        <f t="shared" si="2"/>
        <v>135</v>
      </c>
      <c r="K11" cm="1">
        <f t="array" ref="K11">_xlfn.IFS(Q11&lt;&gt;1,"",Q11=1,I11+(3*D11))</f>
        <v>677</v>
      </c>
      <c r="L11" cm="1">
        <f t="array" ref="L11">_xlfn.IFS(Q11&lt;&gt;1,"",COUNT($E$7:G11)&lt;=hcpng,"",COUNT($E$7:G11)&gt;=hcpng,K11)</f>
        <v>677</v>
      </c>
      <c r="M11" cm="1">
        <f t="array" ref="M11">_xlfn.IFS(Q11=1,SUM($E$7:G11),Q11&lt;&gt;1,"")</f>
        <v>1569</v>
      </c>
      <c r="N11" cm="1">
        <f t="array" ref="N11">_xlfn.IFS(Q11=1,COUNT($E$7:G11),Q11&lt;&gt;1,"")</f>
        <v>12</v>
      </c>
      <c r="O11">
        <f>IF(Q11=1,ROUND(AVERAGE($E$7:G11),2),"")</f>
        <v>130.75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247</v>
      </c>
      <c r="X11" cm="1">
        <f t="array" ref="X11">_xlfn.IFS(AND(Q11=1,COUNT($E$7:G11)&gt;hcpng),F11+D11,$A$7=1," ")</f>
        <v>221</v>
      </c>
      <c r="Y11" cm="1">
        <f t="array" ref="Y11">_xlfn.IFS(AND(Q11=1,COUNT($E$7:G11)&gt;hcpng),G11+D11,$A$7=1," ")</f>
        <v>209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5" t="str" cm="1">
        <f t="array" ref="D12">_xlfn.IFS(Q12&lt;&gt;1,"",Q12=1,TRUNC((HCPB-C12)*HCPPC))</f>
        <v/>
      </c>
      <c r="E12" s="13"/>
      <c r="F12" s="13"/>
      <c r="G12" s="13"/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1"/>
        <v/>
      </c>
      <c r="J12" t="str">
        <f t="shared" si="2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7"/>
        <v/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0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130</v>
      </c>
      <c r="D13" s="15" cm="1">
        <f t="array" ref="D13">_xlfn.IFS(Q13&lt;&gt;1,"",Q13=1,TRUNC((HCPB-C13)*HCPPC))</f>
        <v>90</v>
      </c>
      <c r="E13" s="13">
        <v>196</v>
      </c>
      <c r="F13" s="13">
        <v>151</v>
      </c>
      <c r="G13" s="13">
        <v>196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1"/>
        <v>543</v>
      </c>
      <c r="J13">
        <f t="shared" si="2"/>
        <v>181</v>
      </c>
      <c r="K13" cm="1">
        <f t="array" ref="K13">_xlfn.IFS(Q13&lt;&gt;1,"",Q13=1,I13+(3*D13))</f>
        <v>813</v>
      </c>
      <c r="L13" cm="1">
        <f t="array" ref="L13">_xlfn.IFS(Q13&lt;&gt;1,"",COUNT($E$7:G13)&lt;=hcpng,"",COUNT($E$7:G13)&gt;=hcpng,K13)</f>
        <v>813</v>
      </c>
      <c r="M13" cm="1">
        <f t="array" ref="M13">_xlfn.IFS(Q13=1,SUM($E$7:G13),Q13&lt;&gt;1,"")</f>
        <v>2112</v>
      </c>
      <c r="N13" cm="1">
        <f t="array" ref="N13">_xlfn.IFS(Q13=1,COUNT($E$7:G13),Q13&lt;&gt;1,"")</f>
        <v>15</v>
      </c>
      <c r="O13">
        <f>IF(Q13=1,ROUND(AVERAGE($E$7:G13),2),"")</f>
        <v>140.80000000000001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286</v>
      </c>
      <c r="X13" cm="1">
        <f t="array" ref="X13">_xlfn.IFS(AND(Q13=1,COUNT($E$7:G13)&gt;hcpng),F13+D13,$A$7=1," ")</f>
        <v>241</v>
      </c>
      <c r="Y13" cm="1">
        <f t="array" ref="Y13">_xlfn.IFS(AND(Q13=1,COUNT($E$7:G13)&gt;hcpng),G13+D13,$A$7=1," ")</f>
        <v>286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140</v>
      </c>
      <c r="D15" s="15" cm="1">
        <f t="array" ref="D15">_xlfn.IFS(Q15&lt;&gt;1,"",Q15=1,TRUNC((HCPB-C15)*HCPPC))</f>
        <v>81</v>
      </c>
      <c r="E15" s="13">
        <v>103</v>
      </c>
      <c r="F15" s="13">
        <v>153</v>
      </c>
      <c r="G15" s="13">
        <v>170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426</v>
      </c>
      <c r="J15">
        <f t="shared" si="2"/>
        <v>142</v>
      </c>
      <c r="K15" cm="1">
        <f t="array" ref="K15">_xlfn.IFS(Q15&lt;&gt;1,"",Q15=1,I15+(3*D15))</f>
        <v>669</v>
      </c>
      <c r="L15" cm="1">
        <f t="array" ref="L15">_xlfn.IFS(Q15&lt;&gt;1,"",COUNT($E$7:G15)&lt;=hcpng,"",COUNT($E$7:G15)&gt;=hcpng,K15)</f>
        <v>669</v>
      </c>
      <c r="M15" cm="1">
        <f t="array" ref="M15">_xlfn.IFS(Q15=1,SUM($E$7:G15),Q15&lt;&gt;1,"")</f>
        <v>2538</v>
      </c>
      <c r="N15" cm="1">
        <f t="array" ref="N15">_xlfn.IFS(Q15=1,COUNT($E$7:G15),Q15&lt;&gt;1,"")</f>
        <v>18</v>
      </c>
      <c r="O15">
        <f>IF(Q15=1,ROUND(AVERAGE($E$7:G15),2),"")</f>
        <v>141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184</v>
      </c>
      <c r="X15" cm="1">
        <f t="array" ref="X15">_xlfn.IFS(AND(Q15=1,COUNT($E$7:G15)&gt;hcpng),F15+D15,$A$7=1," ")</f>
        <v>234</v>
      </c>
      <c r="Y15" cm="1">
        <f t="array" ref="Y15">_xlfn.IFS(AND(Q15=1,COUNT($E$7:G15)&gt;hcpng),G15+D15,$A$7=1," ")</f>
        <v>251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82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141</v>
      </c>
      <c r="D16" s="15" cm="1">
        <f t="array" ref="D16">_xlfn.IFS(Q16&lt;&gt;1,"",Q16=1,TRUNC((HCPB-C16)*HCPPC))</f>
        <v>80</v>
      </c>
      <c r="E16" s="13">
        <v>182</v>
      </c>
      <c r="F16" s="13">
        <v>139</v>
      </c>
      <c r="G16" s="13">
        <v>212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533</v>
      </c>
      <c r="J16">
        <f t="shared" si="2"/>
        <v>177</v>
      </c>
      <c r="K16" cm="1">
        <f t="array" ref="K16">_xlfn.IFS(Q16&lt;&gt;1,"",Q16=1,I16+(3*D16))</f>
        <v>773</v>
      </c>
      <c r="L16" cm="1">
        <f t="array" ref="L16">_xlfn.IFS(Q16&lt;&gt;1,"",COUNT($E$7:G16)&lt;=hcpng,"",COUNT($E$7:G16)&gt;=hcpng,K16)</f>
        <v>773</v>
      </c>
      <c r="M16" cm="1">
        <f t="array" ref="M16">_xlfn.IFS(Q16=1,SUM($E$7:G16),Q16&lt;&gt;1,"")</f>
        <v>3071</v>
      </c>
      <c r="N16" cm="1">
        <f t="array" ref="N16">_xlfn.IFS(Q16=1,COUNT($E$7:G16),Q16&lt;&gt;1,"")</f>
        <v>21</v>
      </c>
      <c r="O16">
        <f>IF(Q16=1,ROUND(AVERAGE($E$7:G16),2),"")</f>
        <v>146.24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262</v>
      </c>
      <c r="X16" cm="1">
        <f t="array" ref="X16">_xlfn.IFS(AND(Q16=1,COUNT($E$7:G16)&gt;hcpng),F16+D16,$A$7=1," ")</f>
        <v>219</v>
      </c>
      <c r="Y16" cm="1">
        <f t="array" ref="Y16">_xlfn.IFS(AND(Q16=1,COUNT($E$7:G16)&gt;hcpng),G16+D16,$A$7=1," ")</f>
        <v>292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146</v>
      </c>
      <c r="D17" s="15" cm="1">
        <f t="array" ref="D17">_xlfn.IFS(Q17&lt;&gt;1,"",Q17=1,TRUNC((HCPB-C17)*HCPPC))</f>
        <v>75</v>
      </c>
      <c r="E17" s="13">
        <v>185</v>
      </c>
      <c r="F17" s="13">
        <v>140</v>
      </c>
      <c r="G17" s="13">
        <v>175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500</v>
      </c>
      <c r="J17">
        <f t="shared" si="2"/>
        <v>166</v>
      </c>
      <c r="K17" cm="1">
        <f t="array" ref="K17">_xlfn.IFS(Q17&lt;&gt;1,"",Q17=1,I17+(3*D17))</f>
        <v>725</v>
      </c>
      <c r="L17" cm="1">
        <f t="array" ref="L17">_xlfn.IFS(Q17&lt;&gt;1,"",COUNT($E$7:G17)&lt;=hcpng,"",COUNT($E$7:G17)&gt;=hcpng,K17)</f>
        <v>725</v>
      </c>
      <c r="M17" cm="1">
        <f t="array" ref="M17">_xlfn.IFS(Q17=1,SUM($E$7:G17),Q17&lt;&gt;1,"")</f>
        <v>3571</v>
      </c>
      <c r="N17" cm="1">
        <f t="array" ref="N17">_xlfn.IFS(Q17=1,COUNT($E$7:G17),Q17&lt;&gt;1,"")</f>
        <v>24</v>
      </c>
      <c r="O17">
        <f>IF(Q17=1,ROUND(AVERAGE($E$7:G17),2),"")</f>
        <v>148.79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260</v>
      </c>
      <c r="X17" cm="1">
        <f t="array" ref="X17">_xlfn.IFS(AND(Q17=1,COUNT($E$7:G17)&gt;hcpng),F17+D17,$A$7=1," ")</f>
        <v>215</v>
      </c>
      <c r="Y17" cm="1">
        <f t="array" ref="Y17">_xlfn.IFS(AND(Q17=1,COUNT($E$7:G17)&gt;hcpng),G17+D17,$A$7=1," ")</f>
        <v>250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148</v>
      </c>
      <c r="D18" s="15" cm="1">
        <f t="array" ref="D18">_xlfn.IFS(Q18&lt;&gt;1,"",Q18=1,TRUNC((HCPB-C18)*HCPPC))</f>
        <v>73</v>
      </c>
      <c r="E18" s="13">
        <v>150</v>
      </c>
      <c r="F18" s="13">
        <v>151</v>
      </c>
      <c r="G18" s="13">
        <v>204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>#</v>
      </c>
      <c r="I18">
        <f t="shared" si="1"/>
        <v>505</v>
      </c>
      <c r="J18">
        <f t="shared" si="2"/>
        <v>168</v>
      </c>
      <c r="K18" cm="1">
        <f t="array" ref="K18">_xlfn.IFS(Q18&lt;&gt;1,"",Q18=1,I18+(3*D18))</f>
        <v>724</v>
      </c>
      <c r="L18" cm="1">
        <f t="array" ref="L18">_xlfn.IFS(Q18&lt;&gt;1,"",COUNT($E$7:G18)&lt;=hcpng,"",COUNT($E$7:G18)&gt;=hcpng,K18)</f>
        <v>724</v>
      </c>
      <c r="M18" cm="1">
        <f t="array" ref="M18">_xlfn.IFS(Q18=1,SUM($E$7:G18),Q18&lt;&gt;1,"")</f>
        <v>4076</v>
      </c>
      <c r="N18" cm="1">
        <f t="array" ref="N18">_xlfn.IFS(Q18=1,COUNT($E$7:G18),Q18&lt;&gt;1,"")</f>
        <v>27</v>
      </c>
      <c r="O18">
        <f>IF(Q18=1,ROUND(AVERAGE($E$7:G18),2),"")</f>
        <v>150.96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223</v>
      </c>
      <c r="X18" cm="1">
        <f t="array" ref="X18">_xlfn.IFS(AND(Q18=1,COUNT($E$7:G18)&gt;hcpng),F18+D18,$A$7=1," ")</f>
        <v>224</v>
      </c>
      <c r="Y18" cm="1">
        <f t="array" ref="Y18">_xlfn.IFS(AND(Q18=1,COUNT($E$7:G18)&gt;hcpng),G18+D18,$A$7=1," ")</f>
        <v>277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150</v>
      </c>
      <c r="D19" s="15" cm="1">
        <f t="array" ref="D19">_xlfn.IFS(Q19&lt;&gt;1,"",Q19=1,TRUNC((HCPB-C19)*HCPPC))</f>
        <v>72</v>
      </c>
      <c r="E19" s="13">
        <v>142</v>
      </c>
      <c r="F19" s="13">
        <v>127</v>
      </c>
      <c r="G19" s="13">
        <v>141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410</v>
      </c>
      <c r="J19">
        <f t="shared" si="2"/>
        <v>136</v>
      </c>
      <c r="K19" cm="1">
        <f t="array" ref="K19">_xlfn.IFS(Q19&lt;&gt;1,"",Q19=1,I19+(3*D19))</f>
        <v>626</v>
      </c>
      <c r="L19" cm="1">
        <f t="array" ref="L19">_xlfn.IFS(Q19&lt;&gt;1,"",COUNT($E$7:G19)&lt;=hcpng,"",COUNT($E$7:G19)&gt;=hcpng,K19)</f>
        <v>626</v>
      </c>
      <c r="M19" cm="1">
        <f t="array" ref="M19">_xlfn.IFS(Q19=1,SUM($E$7:G19),Q19&lt;&gt;1,"")</f>
        <v>4486</v>
      </c>
      <c r="N19" cm="1">
        <f t="array" ref="N19">_xlfn.IFS(Q19=1,COUNT($E$7:G19),Q19&lt;&gt;1,"")</f>
        <v>30</v>
      </c>
      <c r="O19">
        <f>IF(Q19=1,ROUND(AVERAGE($E$7:G19),2),"")</f>
        <v>149.53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214</v>
      </c>
      <c r="X19" cm="1">
        <f t="array" ref="X19">_xlfn.IFS(AND(Q19=1,COUNT($E$7:G19)&gt;hcpng),F19+D19,$A$7=1," ")</f>
        <v>199</v>
      </c>
      <c r="Y19" cm="1">
        <f t="array" ref="Y19">_xlfn.IFS(AND(Q19=1,COUNT($E$7:G19)&gt;hcpng),G19+D19,$A$7=1," ")</f>
        <v>213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149</v>
      </c>
      <c r="D20" s="15" cm="1">
        <f t="array" ref="D20">_xlfn.IFS(Q20&lt;&gt;1,"",Q20=1,TRUNC((HCPB-C20)*HCPPC))</f>
        <v>72</v>
      </c>
      <c r="E20" s="13">
        <v>143</v>
      </c>
      <c r="F20" s="13">
        <v>116</v>
      </c>
      <c r="G20" s="13">
        <v>184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443</v>
      </c>
      <c r="J20">
        <f t="shared" si="2"/>
        <v>147</v>
      </c>
      <c r="K20" cm="1">
        <f t="array" ref="K20">_xlfn.IFS(Q20&lt;&gt;1,"",Q20=1,I20+(3*D20))</f>
        <v>659</v>
      </c>
      <c r="L20" cm="1">
        <f t="array" ref="L20">_xlfn.IFS(Q20&lt;&gt;1,"",COUNT($E$7:G20)&lt;=hcpng,"",COUNT($E$7:G20)&gt;=hcpng,K20)</f>
        <v>659</v>
      </c>
      <c r="M20" cm="1">
        <f t="array" ref="M20">_xlfn.IFS(Q20=1,SUM($E$7:G20),Q20&lt;&gt;1,"")</f>
        <v>4929</v>
      </c>
      <c r="N20" cm="1">
        <f t="array" ref="N20">_xlfn.IFS(Q20=1,COUNT($E$7:G20),Q20&lt;&gt;1,"")</f>
        <v>33</v>
      </c>
      <c r="O20">
        <f>IF(Q20=1,ROUND(AVERAGE($E$7:G20),2),"")</f>
        <v>149.36000000000001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215</v>
      </c>
      <c r="X20" cm="1">
        <f t="array" ref="X20">_xlfn.IFS(AND(Q20=1,COUNT($E$7:G20)&gt;hcpng),F20+D20,$A$7=1," ")</f>
        <v>188</v>
      </c>
      <c r="Y20" cm="1">
        <f t="array" ref="Y20">_xlfn.IFS(AND(Q20=1,COUNT($E$7:G20)&gt;hcpng),G20+D20,$A$7=1," ")</f>
        <v>256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149</v>
      </c>
      <c r="D21" s="15" cm="1">
        <f t="array" ref="D21">_xlfn.IFS(Q21&lt;&gt;1,"",Q21=1,TRUNC((HCPB-C21)*HCPPC))</f>
        <v>72</v>
      </c>
      <c r="E21" s="13">
        <v>134</v>
      </c>
      <c r="F21" s="13">
        <v>110</v>
      </c>
      <c r="G21" s="13">
        <v>117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361</v>
      </c>
      <c r="J21">
        <f t="shared" si="2"/>
        <v>120</v>
      </c>
      <c r="K21" cm="1">
        <f t="array" ref="K21">_xlfn.IFS(Q21&lt;&gt;1,"",Q21=1,I21+(3*D21))</f>
        <v>577</v>
      </c>
      <c r="L21" cm="1">
        <f t="array" ref="L21">_xlfn.IFS(Q21&lt;&gt;1,"",COUNT($E$7:G21)&lt;=hcpng,"",COUNT($E$7:G21)&gt;=hcpng,K21)</f>
        <v>577</v>
      </c>
      <c r="M21" cm="1">
        <f t="array" ref="M21">_xlfn.IFS(Q21=1,SUM($E$7:G21),Q21&lt;&gt;1,"")</f>
        <v>5290</v>
      </c>
      <c r="N21" cm="1">
        <f t="array" ref="N21">_xlfn.IFS(Q21=1,COUNT($E$7:G21),Q21&lt;&gt;1,"")</f>
        <v>36</v>
      </c>
      <c r="O21">
        <f>IF(Q21=1,ROUND(AVERAGE($E$7:G21),2),"")</f>
        <v>146.94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206</v>
      </c>
      <c r="X21" cm="1">
        <f t="array" ref="X21">_xlfn.IFS(AND(Q21=1,COUNT($E$7:G21)&gt;hcpng),F21+D21,$A$7=1," ")</f>
        <v>182</v>
      </c>
      <c r="Y21" cm="1">
        <f t="array" ref="Y21">_xlfn.IFS(AND(Q21=1,COUNT($E$7:G21)&gt;hcpng),G21+D21,$A$7=1," ")</f>
        <v>189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146</v>
      </c>
      <c r="D22" s="15" cm="1">
        <f t="array" ref="D22">_xlfn.IFS(Q22&lt;&gt;1,"",Q22=1,TRUNC((HCPB-C22)*HCPPC))</f>
        <v>75</v>
      </c>
      <c r="E22" s="13">
        <v>166</v>
      </c>
      <c r="F22" s="13">
        <v>136</v>
      </c>
      <c r="G22" s="13">
        <v>200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502</v>
      </c>
      <c r="J22">
        <f t="shared" si="2"/>
        <v>167</v>
      </c>
      <c r="K22" cm="1">
        <f t="array" ref="K22">_xlfn.IFS(Q22&lt;&gt;1,"",Q22=1,I22+(3*D22))</f>
        <v>727</v>
      </c>
      <c r="L22" cm="1">
        <f t="array" ref="L22">_xlfn.IFS(Q22&lt;&gt;1,"",COUNT($E$7:G22)&lt;=hcpng,"",COUNT($E$7:G22)&gt;=hcpng,K22)</f>
        <v>727</v>
      </c>
      <c r="M22" cm="1">
        <f t="array" ref="M22">_xlfn.IFS(Q22=1,SUM($E$7:G22),Q22&lt;&gt;1,"")</f>
        <v>5792</v>
      </c>
      <c r="N22" cm="1">
        <f t="array" ref="N22">_xlfn.IFS(Q22=1,COUNT($E$7:G22),Q22&lt;&gt;1,"")</f>
        <v>39</v>
      </c>
      <c r="O22">
        <f>IF(Q22=1,ROUND(AVERAGE($E$7:G22),2),"")</f>
        <v>148.51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241</v>
      </c>
      <c r="X22" cm="1">
        <f t="array" ref="X22">_xlfn.IFS(AND(Q22=1,COUNT($E$7:G22)&gt;hcpng),F22+D22,$A$7=1," ")</f>
        <v>211</v>
      </c>
      <c r="Y22" cm="1">
        <f t="array" ref="Y22">_xlfn.IFS(AND(Q22=1,COUNT($E$7:G22)&gt;hcpng),G22+D22,$A$7=1," ")</f>
        <v>275</v>
      </c>
      <c r="Z22">
        <f t="shared" si="6"/>
        <v>16</v>
      </c>
      <c r="AA22" t="str" cm="1">
        <f t="array" ref="AA22">_xlfn.IFS(COUNTIFS(H22,"#",H21,"#"),A21,COUNTIFS(H22,2,H21,"#"),A21,$A$7=1,"")</f>
        <v/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148</v>
      </c>
      <c r="D23" s="15" cm="1">
        <f t="array" ref="D23">_xlfn.IFS(Q23&lt;&gt;1,"",Q23=1,TRUNC((HCPB-C23)*HCPPC))</f>
        <v>73</v>
      </c>
      <c r="E23" s="13">
        <v>149</v>
      </c>
      <c r="F23" s="13">
        <v>136</v>
      </c>
      <c r="G23" s="13">
        <v>125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410</v>
      </c>
      <c r="J23">
        <f t="shared" si="2"/>
        <v>136</v>
      </c>
      <c r="K23" cm="1">
        <f t="array" ref="K23">_xlfn.IFS(Q23&lt;&gt;1,"",Q23=1,I23+(3*D23))</f>
        <v>629</v>
      </c>
      <c r="L23" cm="1">
        <f t="array" ref="L23">_xlfn.IFS(Q23&lt;&gt;1,"",COUNT($E$7:G23)&lt;=hcpng,"",COUNT($E$7:G23)&gt;=hcpng,K23)</f>
        <v>629</v>
      </c>
      <c r="M23" cm="1">
        <f t="array" ref="M23">_xlfn.IFS(Q23=1,SUM($E$7:G23),Q23&lt;&gt;1,"")</f>
        <v>6202</v>
      </c>
      <c r="N23" cm="1">
        <f t="array" ref="N23">_xlfn.IFS(Q23=1,COUNT($E$7:G23),Q23&lt;&gt;1,"")</f>
        <v>42</v>
      </c>
      <c r="O23">
        <f>IF(Q23=1,ROUND(AVERAGE($E$7:G23),2),"")</f>
        <v>147.66999999999999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222</v>
      </c>
      <c r="X23" cm="1">
        <f t="array" ref="X23">_xlfn.IFS(AND(Q23=1,COUNT($E$7:G23)&gt;hcpng),F23+D23,$A$7=1," ")</f>
        <v>209</v>
      </c>
      <c r="Y23" cm="1">
        <f t="array" ref="Y23">_xlfn.IFS(AND(Q23=1,COUNT($E$7:G23)&gt;hcpng),G23+D23,$A$7=1," ")</f>
        <v>198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92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93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147</v>
      </c>
      <c r="D25" s="15" cm="1">
        <f t="array" ref="D25">_xlfn.IFS(Q25&lt;&gt;1,"",Q25=1,TRUNC((HCPB-C25)*HCPPC))</f>
        <v>74</v>
      </c>
      <c r="E25" s="13">
        <v>182</v>
      </c>
      <c r="F25" s="13">
        <v>145</v>
      </c>
      <c r="G25" s="13">
        <v>201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528</v>
      </c>
      <c r="J25">
        <f t="shared" si="2"/>
        <v>176</v>
      </c>
      <c r="K25" cm="1">
        <f t="array" ref="K25">_xlfn.IFS(Q25&lt;&gt;1,"",Q25=1,I25+(3*D25))</f>
        <v>750</v>
      </c>
      <c r="L25" cm="1">
        <f t="array" ref="L25">_xlfn.IFS(Q25&lt;&gt;1,"",COUNT($E$7:G25)&lt;=hcpng,"",COUNT($E$7:G25)&gt;=hcpng,K25)</f>
        <v>750</v>
      </c>
      <c r="M25" cm="1">
        <f t="array" ref="M25">_xlfn.IFS(Q25=1,SUM($E$7:G25),Q25&lt;&gt;1,"")</f>
        <v>6730</v>
      </c>
      <c r="N25" cm="1">
        <f t="array" ref="N25">_xlfn.IFS(Q25=1,COUNT($E$7:G25),Q25&lt;&gt;1,"")</f>
        <v>45</v>
      </c>
      <c r="O25">
        <f>IF(Q25=1,ROUND(AVERAGE($E$7:G25),2),"")</f>
        <v>149.56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256</v>
      </c>
      <c r="X25" cm="1">
        <f t="array" ref="X25">_xlfn.IFS(AND(Q25=1,COUNT($E$7:G25)&gt;hcpng),F25+D25,$A$7=1," ")</f>
        <v>219</v>
      </c>
      <c r="Y25" cm="1">
        <f t="array" ref="Y25">_xlfn.IFS(AND(Q25=1,COUNT($E$7:G25)&gt;hcpng),G25+D25,$A$7=1," ")</f>
        <v>275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149</v>
      </c>
      <c r="D26" s="15" cm="1">
        <f t="array" ref="D26">_xlfn.IFS(Q26&lt;&gt;1,"",Q26=1,TRUNC((HCPB-C26)*HCPPC))</f>
        <v>72</v>
      </c>
      <c r="E26" s="13">
        <v>162</v>
      </c>
      <c r="F26" s="13">
        <v>148</v>
      </c>
      <c r="G26" s="13">
        <v>159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469</v>
      </c>
      <c r="J26">
        <f t="shared" si="2"/>
        <v>156</v>
      </c>
      <c r="K26" cm="1">
        <f t="array" ref="K26">_xlfn.IFS(Q26&lt;&gt;1,"",Q26=1,I26+(3*D26))</f>
        <v>685</v>
      </c>
      <c r="L26" cm="1">
        <f t="array" ref="L26">_xlfn.IFS(Q26&lt;&gt;1,"",COUNT($E$7:G26)&lt;=hcpng,"",COUNT($E$7:G26)&gt;=hcpng,K26)</f>
        <v>685</v>
      </c>
      <c r="M26" cm="1">
        <f t="array" ref="M26">_xlfn.IFS(Q26=1,SUM($E$7:G26),Q26&lt;&gt;1,"")</f>
        <v>7199</v>
      </c>
      <c r="N26" cm="1">
        <f t="array" ref="N26">_xlfn.IFS(Q26=1,COUNT($E$7:G26),Q26&lt;&gt;1,"")</f>
        <v>48</v>
      </c>
      <c r="O26">
        <f>IF(Q26=1,ROUND(AVERAGE($E$7:G26),2),"")</f>
        <v>149.97999999999999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234</v>
      </c>
      <c r="X26" cm="1">
        <f t="array" ref="X26">_xlfn.IFS(AND(Q26=1,COUNT($E$7:G26)&gt;hcpng),F26+D26,$A$7=1," ")</f>
        <v>220</v>
      </c>
      <c r="Y26" cm="1">
        <f t="array" ref="Y26">_xlfn.IFS(AND(Q26=1,COUNT($E$7:G26)&gt;hcpng),G26+D26,$A$7=1," ")</f>
        <v>231</v>
      </c>
      <c r="Z26">
        <f t="shared" si="6"/>
        <v>20</v>
      </c>
      <c r="AA26" t="str" cm="1">
        <f t="array" ref="AA26">_xlfn.IFS(COUNTIFS(H26,"#",H25,"#"),A25,COUNTIFS(H26,2,H25,"#"),A25,$A$7=1,"")</f>
        <v/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149</v>
      </c>
      <c r="D27" s="15" cm="1">
        <f t="array" ref="D27">_xlfn.IFS(Q27&lt;&gt;1,"",Q27=1,TRUNC((HCPB-C27)*HCPPC))</f>
        <v>72</v>
      </c>
      <c r="E27" s="13">
        <v>237</v>
      </c>
      <c r="F27" s="13">
        <v>187</v>
      </c>
      <c r="G27" s="13">
        <v>180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>#</v>
      </c>
      <c r="I27">
        <f t="shared" si="1"/>
        <v>604</v>
      </c>
      <c r="J27">
        <f t="shared" si="2"/>
        <v>201</v>
      </c>
      <c r="K27" cm="1">
        <f t="array" ref="K27">_xlfn.IFS(Q27&lt;&gt;1,"",Q27=1,I27+(3*D27))</f>
        <v>820</v>
      </c>
      <c r="L27" cm="1">
        <f t="array" ref="L27">_xlfn.IFS(Q27&lt;&gt;1,"",COUNT($E$7:G27)&lt;=hcpng,"",COUNT($E$7:G27)&gt;=hcpng,K27)</f>
        <v>820</v>
      </c>
      <c r="M27" cm="1">
        <f t="array" ref="M27">_xlfn.IFS(Q27=1,SUM($E$7:G27),Q27&lt;&gt;1,"")</f>
        <v>7803</v>
      </c>
      <c r="N27" cm="1">
        <f t="array" ref="N27">_xlfn.IFS(Q27=1,COUNT($E$7:G27),Q27&lt;&gt;1,"")</f>
        <v>51</v>
      </c>
      <c r="O27">
        <f>IF(Q27=1,ROUND(AVERAGE($E$7:G27),2),"")</f>
        <v>153</v>
      </c>
      <c r="P27" t="str" cm="1">
        <f t="array" ref="P27">_xlfn.IFS(Q27&lt;&gt;1,"",SUM($Q$7:Q27)=1,1,SUM($Q$7:Q27)&lt;&gt;1,"")</f>
        <v/>
      </c>
      <c r="Q27">
        <f t="shared" si="7"/>
        <v>1</v>
      </c>
      <c r="R27">
        <f t="shared" si="4"/>
        <v>604</v>
      </c>
      <c r="S27" cm="1">
        <f t="array" ref="S27">_xlfn.IFS(E27=$X$5,E27,F27=$X$5,F27,G27=$X$5,G27,$A$7=1,"")</f>
        <v>237</v>
      </c>
      <c r="T27">
        <f t="shared" si="5"/>
        <v>820</v>
      </c>
      <c r="U27" cm="1">
        <f t="array" ref="U27">_xlfn.IFS(W27=$X$6,W27,X27=$X$6,X27,Y27=$X$6,Y27,$A$7=1,"")</f>
        <v>309</v>
      </c>
      <c r="W27" cm="1">
        <f t="array" ref="W27">_xlfn.IFS(AND(Q27=1,COUNT($E$7:G27)&gt;hcpng),E27+D27,$A$7=1," ")</f>
        <v>309</v>
      </c>
      <c r="X27" cm="1">
        <f t="array" ref="X27">_xlfn.IFS(AND(Q27=1,COUNT($E$7:G27)&gt;hcpng),F27+D27,$A$7=1," ")</f>
        <v>259</v>
      </c>
      <c r="Y27" cm="1">
        <f t="array" ref="Y27">_xlfn.IFS(AND(Q27=1,COUNT($E$7:G27)&gt;hcpng),G27+D27,$A$7=1," ")</f>
        <v>252</v>
      </c>
      <c r="Z27">
        <f t="shared" si="6"/>
        <v>21</v>
      </c>
      <c r="AA27" t="str" cm="1">
        <f t="array" ref="AA27">_xlfn.IFS(COUNTIFS(H27,"#",H26,"#"),A26,COUNTIFS(H27,2,H26,"#"),A26,$A$7=1,"")</f>
        <v/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153</v>
      </c>
      <c r="D28" s="15" cm="1">
        <f t="array" ref="D28">_xlfn.IFS(Q28&lt;&gt;1,"",Q28=1,TRUNC((HCPB-C28)*HCPPC))</f>
        <v>69</v>
      </c>
      <c r="E28" s="13">
        <v>181</v>
      </c>
      <c r="F28" s="13">
        <v>156</v>
      </c>
      <c r="G28" s="13">
        <v>191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1"/>
        <v>528</v>
      </c>
      <c r="J28">
        <f t="shared" si="2"/>
        <v>176</v>
      </c>
      <c r="K28" cm="1">
        <f t="array" ref="K28">_xlfn.IFS(Q28&lt;&gt;1,"",Q28=1,I28+(3*D28))</f>
        <v>735</v>
      </c>
      <c r="L28" cm="1">
        <f t="array" ref="L28">_xlfn.IFS(Q28&lt;&gt;1,"",COUNT($E$7:G28)&lt;=hcpng,"",COUNT($E$7:G28)&gt;=hcpng,K28)</f>
        <v>735</v>
      </c>
      <c r="M28" cm="1">
        <f t="array" ref="M28">_xlfn.IFS(Q28=1,SUM($E$7:G28),Q28&lt;&gt;1,"")</f>
        <v>8331</v>
      </c>
      <c r="N28" cm="1">
        <f t="array" ref="N28">_xlfn.IFS(Q28=1,COUNT($E$7:G28),Q28&lt;&gt;1,"")</f>
        <v>54</v>
      </c>
      <c r="O28">
        <f>IF(Q28=1,ROUND(AVERAGE($E$7:G28),2),"")</f>
        <v>154.28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250</v>
      </c>
      <c r="X28" cm="1">
        <f t="array" ref="X28">_xlfn.IFS(AND(Q28=1,COUNT($E$7:G28)&gt;hcpng),F28+D28,$A$7=1," ")</f>
        <v>225</v>
      </c>
      <c r="Y28" cm="1">
        <f t="array" ref="Y28">_xlfn.IFS(AND(Q28=1,COUNT($E$7:G28)&gt;hcpng),G28+D28,$A$7=1," ")</f>
        <v>260</v>
      </c>
      <c r="Z28">
        <f t="shared" si="6"/>
        <v>22</v>
      </c>
      <c r="AA28" cm="1">
        <f t="array" ref="AA28">_xlfn.IFS(COUNTIFS(H28,"#",H27,"#"),A27,COUNTIFS(H28,2,H27,"#"),A27,$A$7=1,"")</f>
        <v>21</v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154</v>
      </c>
      <c r="D29" s="15" cm="1">
        <f t="array" ref="D29">_xlfn.IFS(Q29&lt;&gt;1,"",Q29=1,TRUNC((HCPB-C29)*HCPPC))</f>
        <v>68</v>
      </c>
      <c r="E29" s="13">
        <v>158</v>
      </c>
      <c r="F29" s="13">
        <v>147</v>
      </c>
      <c r="G29" s="13">
        <v>129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434</v>
      </c>
      <c r="J29">
        <f t="shared" si="2"/>
        <v>144</v>
      </c>
      <c r="K29" cm="1">
        <f t="array" ref="K29">_xlfn.IFS(Q29&lt;&gt;1,"",Q29=1,I29+(3*D29))</f>
        <v>638</v>
      </c>
      <c r="L29" cm="1">
        <f t="array" ref="L29">_xlfn.IFS(Q29&lt;&gt;1,"",COUNT($E$7:G29)&lt;=hcpng,"",COUNT($E$7:G29)&gt;=hcpng,K29)</f>
        <v>638</v>
      </c>
      <c r="M29" cm="1">
        <f t="array" ref="M29">_xlfn.IFS(Q29=1,SUM($E$7:G29),Q29&lt;&gt;1,"")</f>
        <v>8765</v>
      </c>
      <c r="N29" cm="1">
        <f t="array" ref="N29">_xlfn.IFS(Q29=1,COUNT($E$7:G29),Q29&lt;&gt;1,"")</f>
        <v>57</v>
      </c>
      <c r="O29">
        <f>IF(Q29=1,ROUND(AVERAGE($E$7:G29),2),"")</f>
        <v>153.77000000000001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226</v>
      </c>
      <c r="X29" cm="1">
        <f t="array" ref="X29">_xlfn.IFS(AND(Q29=1,COUNT($E$7:G29)&gt;hcpng),F29+D29,$A$7=1," ")</f>
        <v>215</v>
      </c>
      <c r="Y29" cm="1">
        <f t="array" ref="Y29">_xlfn.IFS(AND(Q29=1,COUNT($E$7:G29)&gt;hcpng),G29+D29,$A$7=1," ")</f>
        <v>197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153</v>
      </c>
      <c r="D30" s="15" cm="1">
        <f t="array" ref="D30">_xlfn.IFS(Q30&lt;&gt;1,"",Q30=1,TRUNC((HCPB-C30)*HCPPC))</f>
        <v>69</v>
      </c>
      <c r="E30" s="13">
        <v>147</v>
      </c>
      <c r="F30" s="13">
        <v>188</v>
      </c>
      <c r="G30" s="13">
        <v>161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496</v>
      </c>
      <c r="J30">
        <f t="shared" si="2"/>
        <v>165</v>
      </c>
      <c r="K30" cm="1">
        <f t="array" ref="K30">_xlfn.IFS(Q30&lt;&gt;1,"",Q30=1,I30+(3*D30))</f>
        <v>703</v>
      </c>
      <c r="L30" cm="1">
        <f t="array" ref="L30">_xlfn.IFS(Q30&lt;&gt;1,"",COUNT($E$7:G30)&lt;=hcpng,"",COUNT($E$7:G30)&gt;=hcpng,K30)</f>
        <v>703</v>
      </c>
      <c r="M30" cm="1">
        <f t="array" ref="M30">_xlfn.IFS(Q30=1,SUM($E$7:G30),Q30&lt;&gt;1,"")</f>
        <v>9261</v>
      </c>
      <c r="N30" cm="1">
        <f t="array" ref="N30">_xlfn.IFS(Q30=1,COUNT($E$7:G30),Q30&lt;&gt;1,"")</f>
        <v>60</v>
      </c>
      <c r="O30">
        <f>IF(Q30=1,ROUND(AVERAGE($E$7:G30),2),"")</f>
        <v>154.35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216</v>
      </c>
      <c r="X30" cm="1">
        <f t="array" ref="X30">_xlfn.IFS(AND(Q30=1,COUNT($E$7:G30)&gt;hcpng),F30+D30,$A$7=1," ")</f>
        <v>257</v>
      </c>
      <c r="Y30" cm="1">
        <f t="array" ref="Y30">_xlfn.IFS(AND(Q30=1,COUNT($E$7:G30)&gt;hcpng),G30+D30,$A$7=1," ")</f>
        <v>230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154</v>
      </c>
      <c r="D31" s="15" cm="1">
        <f t="array" ref="D31">_xlfn.IFS(Q31&lt;&gt;1,"",Q31=1,TRUNC((HCPB-C31)*HCPPC))</f>
        <v>68</v>
      </c>
      <c r="E31" s="13">
        <v>134</v>
      </c>
      <c r="F31" s="13">
        <v>187</v>
      </c>
      <c r="G31" s="13">
        <v>149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470</v>
      </c>
      <c r="J31">
        <f t="shared" si="2"/>
        <v>156</v>
      </c>
      <c r="K31" cm="1">
        <f t="array" ref="K31">_xlfn.IFS(Q31&lt;&gt;1,"",Q31=1,I31+(3*D31))</f>
        <v>674</v>
      </c>
      <c r="L31" cm="1">
        <f t="array" ref="L31">_xlfn.IFS(Q31&lt;&gt;1,"",COUNT($E$7:G31)&lt;=hcpng,"",COUNT($E$7:G31)&gt;=hcpng,K31)</f>
        <v>674</v>
      </c>
      <c r="M31" cm="1">
        <f t="array" ref="M31">_xlfn.IFS(Q31=1,SUM($E$7:G31),Q31&lt;&gt;1,"")</f>
        <v>9731</v>
      </c>
      <c r="N31" cm="1">
        <f t="array" ref="N31">_xlfn.IFS(Q31=1,COUNT($E$7:G31),Q31&lt;&gt;1,"")</f>
        <v>63</v>
      </c>
      <c r="O31">
        <f>IF(Q31=1,ROUND(AVERAGE($E$7:G31),2),"")</f>
        <v>154.46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202</v>
      </c>
      <c r="X31" cm="1">
        <f t="array" ref="X31">_xlfn.IFS(AND(Q31=1,COUNT($E$7:G31)&gt;hcpng),F31+D31,$A$7=1," ")</f>
        <v>255</v>
      </c>
      <c r="Y31" cm="1">
        <f t="array" ref="Y31">_xlfn.IFS(AND(Q31=1,COUNT($E$7:G31)&gt;hcpng),G31+D31,$A$7=1," ")</f>
        <v>217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5" t="str" cm="1">
        <f t="array" ref="D33">_xlfn.IFS(Q33&lt;&gt;1,"",Q33=1,TRUNC((HCPB-C33)*HCPPC))</f>
        <v/>
      </c>
      <c r="E33" s="13"/>
      <c r="F33" s="13"/>
      <c r="G33" s="13"/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1"/>
        <v/>
      </c>
      <c r="J33" t="str">
        <f t="shared" si="2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7"/>
        <v/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6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154</v>
      </c>
      <c r="D34" s="15" cm="1">
        <f t="array" ref="D34">_xlfn.IFS(Q34&lt;&gt;1,"",Q34=1,TRUNC((HCPB-C34)*HCPPC))</f>
        <v>68</v>
      </c>
      <c r="E34" s="13">
        <v>178</v>
      </c>
      <c r="F34" s="13">
        <v>158</v>
      </c>
      <c r="G34" s="13">
        <v>216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>#</v>
      </c>
      <c r="I34">
        <f t="shared" si="1"/>
        <v>552</v>
      </c>
      <c r="J34">
        <f t="shared" si="2"/>
        <v>184</v>
      </c>
      <c r="K34" cm="1">
        <f t="array" ref="K34">_xlfn.IFS(Q34&lt;&gt;1,"",Q34=1,I34+(3*D34))</f>
        <v>756</v>
      </c>
      <c r="L34" cm="1">
        <f t="array" ref="L34">_xlfn.IFS(Q34&lt;&gt;1,"",COUNT($E$7:G34)&lt;=hcpng,"",COUNT($E$7:G34)&gt;=hcpng,K34)</f>
        <v>756</v>
      </c>
      <c r="M34" cm="1">
        <f t="array" ref="M34">_xlfn.IFS(Q34=1,SUM($E$7:G34),Q34&lt;&gt;1,"")</f>
        <v>10283</v>
      </c>
      <c r="N34" cm="1">
        <f t="array" ref="N34">_xlfn.IFS(Q34=1,COUNT($E$7:G34),Q34&lt;&gt;1,"")</f>
        <v>66</v>
      </c>
      <c r="O34">
        <f>IF(Q34=1,ROUND(AVERAGE($E$7:G34),2),"")</f>
        <v>155.80000000000001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246</v>
      </c>
      <c r="X34" cm="1">
        <f t="array" ref="X34">_xlfn.IFS(AND(Q34=1,COUNT($E$7:G34)&gt;hcpng),F34+D34,$A$7=1," ")</f>
        <v>226</v>
      </c>
      <c r="Y34" cm="1">
        <f t="array" ref="Y34">_xlfn.IFS(AND(Q34=1,COUNT($E$7:G34)&gt;hcpng),G34+D34,$A$7=1," ")</f>
        <v>284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155</v>
      </c>
      <c r="D35" s="15" cm="1">
        <f t="array" ref="D35">_xlfn.IFS(Q35&lt;&gt;1,"",Q35=1,TRUNC((HCPB-C35)*HCPPC))</f>
        <v>67</v>
      </c>
      <c r="E35" s="13">
        <v>199</v>
      </c>
      <c r="F35" s="13">
        <v>142</v>
      </c>
      <c r="G35" s="13">
        <v>138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479</v>
      </c>
      <c r="J35">
        <f t="shared" si="2"/>
        <v>159</v>
      </c>
      <c r="K35" cm="1">
        <f t="array" ref="K35">_xlfn.IFS(Q35&lt;&gt;1,"",Q35=1,I35+(3*D35))</f>
        <v>680</v>
      </c>
      <c r="L35" cm="1">
        <f t="array" ref="L35">_xlfn.IFS(Q35&lt;&gt;1,"",COUNT($E$7:G35)&lt;=hcpng,"",COUNT($E$7:G35)&gt;=hcpng,K35)</f>
        <v>680</v>
      </c>
      <c r="M35" cm="1">
        <f t="array" ref="M35">_xlfn.IFS(Q35=1,SUM($E$7:G35),Q35&lt;&gt;1,"")</f>
        <v>10762</v>
      </c>
      <c r="N35" cm="1">
        <f t="array" ref="N35">_xlfn.IFS(Q35=1,COUNT($E$7:G35),Q35&lt;&gt;1,"")</f>
        <v>69</v>
      </c>
      <c r="O35">
        <f>IF(Q35=1,ROUND(AVERAGE($E$7:G35),2),"")</f>
        <v>155.97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266</v>
      </c>
      <c r="X35" cm="1">
        <f t="array" ref="X35">_xlfn.IFS(AND(Q35=1,COUNT($E$7:G35)&gt;hcpng),F35+D35,$A$7=1," ")</f>
        <v>209</v>
      </c>
      <c r="Y35" cm="1">
        <f t="array" ref="Y35">_xlfn.IFS(AND(Q35=1,COUNT($E$7:G35)&gt;hcpng),G35+D35,$A$7=1," ")</f>
        <v>205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155</v>
      </c>
      <c r="D36" s="15" cm="1">
        <f t="array" ref="D36">_xlfn.IFS(Q36&lt;&gt;1,"",Q36=1,TRUNC((HCPB-C36)*HCPPC))</f>
        <v>67</v>
      </c>
      <c r="E36" s="13">
        <v>146</v>
      </c>
      <c r="F36" s="13">
        <v>144</v>
      </c>
      <c r="G36" s="13">
        <v>147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437</v>
      </c>
      <c r="J36">
        <f t="shared" si="2"/>
        <v>145</v>
      </c>
      <c r="K36" cm="1">
        <f t="array" ref="K36">_xlfn.IFS(Q36&lt;&gt;1,"",Q36=1,I36+(3*D36))</f>
        <v>638</v>
      </c>
      <c r="L36" cm="1">
        <f t="array" ref="L36">_xlfn.IFS(Q36&lt;&gt;1,"",COUNT($E$7:G36)&lt;=hcpng,"",COUNT($E$7:G36)&gt;=hcpng,K36)</f>
        <v>638</v>
      </c>
      <c r="M36" cm="1">
        <f t="array" ref="M36">_xlfn.IFS(Q36=1,SUM($E$7:G36),Q36&lt;&gt;1,"")</f>
        <v>11199</v>
      </c>
      <c r="N36" cm="1">
        <f t="array" ref="N36">_xlfn.IFS(Q36=1,COUNT($E$7:G36),Q36&lt;&gt;1,"")</f>
        <v>72</v>
      </c>
      <c r="O36">
        <f>IF(Q36=1,ROUND(AVERAGE($E$7:G36),2),"")</f>
        <v>155.54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213</v>
      </c>
      <c r="X36" cm="1">
        <f t="array" ref="X36">_xlfn.IFS(AND(Q36=1,COUNT($E$7:G36)&gt;hcpng),F36+D36,$A$7=1," ")</f>
        <v>211</v>
      </c>
      <c r="Y36" cm="1">
        <f t="array" ref="Y36">_xlfn.IFS(AND(Q36=1,COUNT($E$7:G36)&gt;hcpng),G36+D36,$A$7=1," ")</f>
        <v>214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159.75</v>
      </c>
      <c r="F37" s="69">
        <f>IF(COUNT(F7:F36)&gt;=1,ROUND(SUM(F7:F36)/COUNT(F7:F36),2),"")</f>
        <v>144.75</v>
      </c>
      <c r="G37" s="69">
        <f>IF(COUNT(G7:G36)&gt;=1,ROUND(SUM(G7:G36)/COUNT(G7:G36),2),"")</f>
        <v>162.13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68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>X</v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>X</v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>X</v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>X</v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>X</v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>X</v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>X</v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>X</v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>X</v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>X</v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>X</v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>X</v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>X</v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33" priority="3">
      <formula>MOD(ROW(),2)=0</formula>
    </cfRule>
  </conditionalFormatting>
  <conditionalFormatting sqref="E7:G36">
    <cfRule type="expression" dxfId="132" priority="1">
      <formula>OR(AND($E7&gt;$C7,$F7&gt;$C7,$G7&gt;$C7,COUNT($E$7:$G7)&gt;12),AND($E7&gt;$C6,$F7&gt;$C6,$G7&gt;$C6,COUNT($E$7:$G7)&gt;12,$H6="#"))</formula>
    </cfRule>
  </conditionalFormatting>
  <pageMargins left="0.3" right="0.3" top="0.3" bottom="0.3" header="0.3" footer="0.3"/>
  <pageSetup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F657-F21C-4D89-8AD8-7CE8FEF61D48}">
  <sheetPr codeName="Sheet61">
    <pageSetUpPr fitToPage="1"/>
  </sheetPr>
  <dimension ref="A1:AB73"/>
  <sheetViews>
    <sheetView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22" t="s">
        <v>153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113</v>
      </c>
      <c r="C4" s="6"/>
      <c r="D4" s="6"/>
      <c r="E4" s="6"/>
      <c r="F4" s="6"/>
      <c r="G4" s="6"/>
      <c r="W4" s="3" t="s">
        <v>33</v>
      </c>
      <c r="X4">
        <f>MAX(I7:I36)</f>
        <v>0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0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0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5" t="str" cm="1">
        <f t="array" ref="D7">_xlfn.IFS(Q7&lt;&gt;1,"",Q7=1,TRUNC((HCPB-C7)*HCPPC))</f>
        <v/>
      </c>
      <c r="E7" s="13"/>
      <c r="F7" s="13"/>
      <c r="G7" s="13"/>
      <c r="H7" s="16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cm="1">
        <f t="array" ref="S7">_xlfn.IFS(E7=$X$5,E7,F7=$X$5,F7,G7=$X$5,G7,$A$7=1,"")</f>
        <v>0</v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5" t="str" cm="1">
        <f t="array" ref="D8">_xlfn.IFS(Q8&lt;&gt;1,"",Q8=1,TRUNC((HCPB-C8)*HCPPC))</f>
        <v/>
      </c>
      <c r="E8" s="13"/>
      <c r="F8" s="13"/>
      <c r="G8" s="13"/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1">IF(Q8=1,SUM(E8:G8),"")</f>
        <v/>
      </c>
      <c r="J8" t="str">
        <f t="shared" ref="J8:J36" si="2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" si="3">IF(MAX(E8:G8)&lt;1,"",1)</f>
        <v/>
      </c>
      <c r="R8" t="str">
        <f t="shared" ref="R8:R36" si="4">IF(I8=$X$4,I8,"")</f>
        <v/>
      </c>
      <c r="S8" cm="1">
        <f t="array" ref="S8">_xlfn.IFS(E8=$X$5,E8,F8=$X$5,F8,G8=$X$5,G8,$A$7=1,"")</f>
        <v>0</v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0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5" t="str" cm="1">
        <f t="array" ref="D9">_xlfn.IFS(Q9&lt;&gt;1,"",Q9=1,TRUNC((HCPB-C9)*HCPPC))</f>
        <v/>
      </c>
      <c r="E9" s="13"/>
      <c r="F9" s="13"/>
      <c r="G9" s="13"/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1"/>
        <v/>
      </c>
      <c r="J9" t="str">
        <f t="shared" si="2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>IF(MAX(E9:G9)&lt;1,"",1)</f>
        <v/>
      </c>
      <c r="R9" t="str">
        <f t="shared" si="4"/>
        <v/>
      </c>
      <c r="S9" cm="1">
        <f t="array" ref="S9">_xlfn.IFS(E9=$X$5,E9,F9=$X$5,F9,G9=$X$5,G9,$A$7=1,"")</f>
        <v>0</v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0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cm="1">
        <f t="array" ref="S10">_xlfn.IFS(E10=$X$5,E10,F10=$X$5,F10,G10=$X$5,G10,$A$7=1,"")</f>
        <v>0</v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5" t="str" cm="1">
        <f t="array" ref="D11">_xlfn.IFS(Q11&lt;&gt;1,"",Q11=1,TRUNC((HCPB-C11)*HCPPC))</f>
        <v/>
      </c>
      <c r="E11" s="13"/>
      <c r="F11" s="13"/>
      <c r="G11" s="13"/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1"/>
        <v/>
      </c>
      <c r="J11" t="str">
        <f t="shared" si="2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7"/>
        <v/>
      </c>
      <c r="R11" t="str">
        <f t="shared" si="4"/>
        <v/>
      </c>
      <c r="S11" cm="1">
        <f t="array" ref="S11">_xlfn.IFS(E11=$X$5,E11,F11=$X$5,F11,G11=$X$5,G11,$A$7=1,"")</f>
        <v>0</v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0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5" t="str" cm="1">
        <f t="array" ref="D12">_xlfn.IFS(Q12&lt;&gt;1,"",Q12=1,TRUNC((HCPB-C12)*HCPPC))</f>
        <v/>
      </c>
      <c r="E12" s="13"/>
      <c r="F12" s="13"/>
      <c r="G12" s="13"/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1"/>
        <v/>
      </c>
      <c r="J12" t="str">
        <f t="shared" si="2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7"/>
        <v/>
      </c>
      <c r="R12" t="str">
        <f t="shared" si="4"/>
        <v/>
      </c>
      <c r="S12" cm="1">
        <f t="array" ref="S12">_xlfn.IFS(E12=$X$5,E12,F12=$X$5,F12,G12=$X$5,G12,$A$7=1,"")</f>
        <v>0</v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0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5" t="str" cm="1">
        <f t="array" ref="D13">_xlfn.IFS(Q13&lt;&gt;1,"",Q13=1,TRUNC((HCPB-C13)*HCPPC))</f>
        <v/>
      </c>
      <c r="E13" s="13"/>
      <c r="F13" s="13"/>
      <c r="G13" s="13"/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1"/>
        <v/>
      </c>
      <c r="J13" t="str">
        <f t="shared" si="2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7"/>
        <v/>
      </c>
      <c r="R13" t="str">
        <f t="shared" si="4"/>
        <v/>
      </c>
      <c r="S13" cm="1">
        <f t="array" ref="S13">_xlfn.IFS(E13=$X$5,E13,F13=$X$5,F13,G13=$X$5,G13,$A$7=1,"")</f>
        <v>0</v>
      </c>
      <c r="T13" t="str">
        <f t="shared" si="5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6"/>
        <v>0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cm="1">
        <f t="array" ref="S14">_xlfn.IFS(E14=$X$5,E14,F14=$X$5,F14,G14=$X$5,G14,$A$7=1,"")</f>
        <v>0</v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5" t="str" cm="1">
        <f t="array" ref="D15">_xlfn.IFS(Q15&lt;&gt;1,"",Q15=1,TRUNC((HCPB-C15)*HCPPC))</f>
        <v/>
      </c>
      <c r="E15" s="13"/>
      <c r="F15" s="13"/>
      <c r="G15" s="13"/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1"/>
        <v/>
      </c>
      <c r="J15" t="str">
        <f t="shared" si="2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7"/>
        <v/>
      </c>
      <c r="R15" t="str">
        <f t="shared" si="4"/>
        <v/>
      </c>
      <c r="S15" cm="1">
        <f t="array" ref="S15">_xlfn.IFS(E15=$X$5,E15,F15=$X$5,F15,G15=$X$5,G15,$A$7=1,"")</f>
        <v>0</v>
      </c>
      <c r="T15" t="str">
        <f t="shared" si="5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6"/>
        <v>0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5" t="str" cm="1">
        <f t="array" ref="D16">_xlfn.IFS(Q16&lt;&gt;1,"",Q16=1,TRUNC((HCPB-C16)*HCPPC))</f>
        <v/>
      </c>
      <c r="E16" s="13"/>
      <c r="F16" s="13"/>
      <c r="G16" s="13"/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1"/>
        <v/>
      </c>
      <c r="J16" t="str">
        <f t="shared" si="2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7"/>
        <v/>
      </c>
      <c r="R16" t="str">
        <f t="shared" si="4"/>
        <v/>
      </c>
      <c r="S16" cm="1">
        <f t="array" ref="S16">_xlfn.IFS(E16=$X$5,E16,F16=$X$5,F16,G16=$X$5,G16,$A$7=1,"")</f>
        <v>0</v>
      </c>
      <c r="T16" t="str">
        <f t="shared" si="5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6"/>
        <v>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5" t="str" cm="1">
        <f t="array" ref="D17">_xlfn.IFS(Q17&lt;&gt;1,"",Q17=1,TRUNC((HCPB-C17)*HCPPC))</f>
        <v/>
      </c>
      <c r="E17" s="13"/>
      <c r="F17" s="13"/>
      <c r="G17" s="13"/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1"/>
        <v/>
      </c>
      <c r="J17" t="str">
        <f t="shared" si="2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7"/>
        <v/>
      </c>
      <c r="R17" t="str">
        <f t="shared" si="4"/>
        <v/>
      </c>
      <c r="S17" cm="1">
        <f t="array" ref="S17">_xlfn.IFS(E17=$X$5,E17,F17=$X$5,F17,G17=$X$5,G17,$A$7=1,"")</f>
        <v>0</v>
      </c>
      <c r="T17" t="str">
        <f t="shared" si="5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6"/>
        <v>0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t="str" cm="1">
        <f t="array" ref="C18">_xlfn.IFS(Q18&lt;&gt;1,"",AND($B$4&gt;=1,COUNT($E$7:G18)&lt;=bkng),$B$4,P18=1,TRUNC(AVERAGE(E18:G18),0),COUNT($Q$7:Q18)=2,TRUNC(AVERAGE($E$7:G17),0),COUNT($Q$7:Q18)&gt;=3,TRUNC(AVERAGE($E$7:G17),0))</f>
        <v/>
      </c>
      <c r="D18" s="15" t="str" cm="1">
        <f t="array" ref="D18">_xlfn.IFS(Q18&lt;&gt;1,"",Q18=1,TRUNC((HCPB-C18)*HCPPC))</f>
        <v/>
      </c>
      <c r="E18" s="13"/>
      <c r="F18" s="13"/>
      <c r="G18" s="13"/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 t="str">
        <f t="shared" si="1"/>
        <v/>
      </c>
      <c r="J18" t="str">
        <f t="shared" si="2"/>
        <v/>
      </c>
      <c r="K18" t="str" cm="1">
        <f t="array" ref="K18">_xlfn.IFS(Q18&lt;&gt;1,"",Q18=1,I18+(3*D18))</f>
        <v/>
      </c>
      <c r="L18" t="str" cm="1">
        <f t="array" ref="L18">_xlfn.IFS(Q18&lt;&gt;1,"",COUNT($E$7:G18)&lt;=hcpng,"",COUNT($E$7:G18)&gt;=hcpng,K18)</f>
        <v/>
      </c>
      <c r="M18" t="str" cm="1">
        <f t="array" ref="M18">_xlfn.IFS(Q18=1,SUM($E$7:G18),Q18&lt;&gt;1,"")</f>
        <v/>
      </c>
      <c r="N18" t="str" cm="1">
        <f t="array" ref="N18">_xlfn.IFS(Q18=1,COUNT($E$7:G18),Q18&lt;&gt;1,"")</f>
        <v/>
      </c>
      <c r="O18" t="str">
        <f>IF(Q18=1,ROUND(AVERAGE($E$7:G18),2),"")</f>
        <v/>
      </c>
      <c r="P18" t="str" cm="1">
        <f t="array" ref="P18">_xlfn.IFS(Q18&lt;&gt;1,"",SUM($Q$7:Q18)=1,1,SUM($Q$7:Q18)&lt;&gt;1,"")</f>
        <v/>
      </c>
      <c r="Q18" t="str">
        <f t="shared" si="7"/>
        <v/>
      </c>
      <c r="R18" t="str">
        <f t="shared" si="4"/>
        <v/>
      </c>
      <c r="S18" cm="1">
        <f t="array" ref="S18">_xlfn.IFS(E18=$X$5,E18,F18=$X$5,F18,G18=$X$5,G18,$A$7=1,"")</f>
        <v>0</v>
      </c>
      <c r="T18" t="str">
        <f t="shared" si="5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6"/>
        <v>0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5" t="str" cm="1">
        <f t="array" ref="D19">_xlfn.IFS(Q19&lt;&gt;1,"",Q19=1,TRUNC((HCPB-C19)*HCPPC))</f>
        <v/>
      </c>
      <c r="E19" s="13"/>
      <c r="F19" s="13"/>
      <c r="G19" s="13"/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1"/>
        <v/>
      </c>
      <c r="J19" t="str">
        <f t="shared" si="2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7"/>
        <v/>
      </c>
      <c r="R19" t="str">
        <f t="shared" si="4"/>
        <v/>
      </c>
      <c r="S19" cm="1">
        <f t="array" ref="S19">_xlfn.IFS(E19=$X$5,E19,F19=$X$5,F19,G19=$X$5,G19,$A$7=1,"")</f>
        <v>0</v>
      </c>
      <c r="T19" t="str">
        <f t="shared" si="5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6"/>
        <v>0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t="str" cm="1">
        <f t="array" ref="C20">_xlfn.IFS(Q20&lt;&gt;1,"",AND($B$4&gt;=1,COUNT($E$7:G20)&lt;=bkng),$B$4,P20=1,TRUNC(AVERAGE(E20:G20),0),COUNT($Q$7:Q20)=2,TRUNC(AVERAGE($E$7:G19),0),COUNT($Q$7:Q20)&gt;=3,TRUNC(AVERAGE($E$7:G19),0))</f>
        <v/>
      </c>
      <c r="D20" s="15" t="str" cm="1">
        <f t="array" ref="D20">_xlfn.IFS(Q20&lt;&gt;1,"",Q20=1,TRUNC((HCPB-C20)*HCPPC))</f>
        <v/>
      </c>
      <c r="E20" s="13"/>
      <c r="F20" s="13"/>
      <c r="G20" s="13"/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 t="str">
        <f t="shared" si="1"/>
        <v/>
      </c>
      <c r="J20" t="str">
        <f t="shared" si="2"/>
        <v/>
      </c>
      <c r="K20" t="str" cm="1">
        <f t="array" ref="K20">_xlfn.IFS(Q20&lt;&gt;1,"",Q20=1,I20+(3*D20))</f>
        <v/>
      </c>
      <c r="L20" t="str" cm="1">
        <f t="array" ref="L20">_xlfn.IFS(Q20&lt;&gt;1,"",COUNT($E$7:G20)&lt;=hcpng,"",COUNT($E$7:G20)&gt;=hcpng,K20)</f>
        <v/>
      </c>
      <c r="M20" t="str" cm="1">
        <f t="array" ref="M20">_xlfn.IFS(Q20=1,SUM($E$7:G20),Q20&lt;&gt;1,"")</f>
        <v/>
      </c>
      <c r="N20" t="str" cm="1">
        <f t="array" ref="N20">_xlfn.IFS(Q20=1,COUNT($E$7:G20),Q20&lt;&gt;1,"")</f>
        <v/>
      </c>
      <c r="O20" t="str">
        <f>IF(Q20=1,ROUND(AVERAGE($E$7:G20),2),"")</f>
        <v/>
      </c>
      <c r="P20" t="str" cm="1">
        <f t="array" ref="P20">_xlfn.IFS(Q20&lt;&gt;1,"",SUM($Q$7:Q20)=1,1,SUM($Q$7:Q20)&lt;&gt;1,"")</f>
        <v/>
      </c>
      <c r="Q20" t="str">
        <f t="shared" si="7"/>
        <v/>
      </c>
      <c r="R20" t="str">
        <f t="shared" si="4"/>
        <v/>
      </c>
      <c r="S20" cm="1">
        <f t="array" ref="S20">_xlfn.IFS(E20=$X$5,E20,F20=$X$5,F20,G20=$X$5,G20,$A$7=1,"")</f>
        <v>0</v>
      </c>
      <c r="T20" t="str">
        <f t="shared" si="5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6"/>
        <v>0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5" t="str" cm="1">
        <f t="array" ref="D21">_xlfn.IFS(Q21&lt;&gt;1,"",Q21=1,TRUNC((HCPB-C21)*HCPPC))</f>
        <v/>
      </c>
      <c r="E21" s="13"/>
      <c r="F21" s="13"/>
      <c r="G21" s="13"/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1"/>
        <v/>
      </c>
      <c r="J21" t="str">
        <f t="shared" si="2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7"/>
        <v/>
      </c>
      <c r="R21" t="str">
        <f t="shared" si="4"/>
        <v/>
      </c>
      <c r="S21" cm="1">
        <f t="array" ref="S21">_xlfn.IFS(E21=$X$5,E21,F21=$X$5,F21,G21=$X$5,G21,$A$7=1,"")</f>
        <v>0</v>
      </c>
      <c r="T21" t="str">
        <f t="shared" si="5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6"/>
        <v>0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5" t="str" cm="1">
        <f t="array" ref="D22">_xlfn.IFS(Q22&lt;&gt;1,"",Q22=1,TRUNC((HCPB-C22)*HCPPC))</f>
        <v/>
      </c>
      <c r="E22" s="13"/>
      <c r="F22" s="13"/>
      <c r="G22" s="13"/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1"/>
        <v/>
      </c>
      <c r="J22" t="str">
        <f t="shared" si="2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7"/>
        <v/>
      </c>
      <c r="R22" t="str">
        <f t="shared" si="4"/>
        <v/>
      </c>
      <c r="S22" cm="1">
        <f t="array" ref="S22">_xlfn.IFS(E22=$X$5,E22,F22=$X$5,F22,G22=$X$5,G22,$A$7=1,"")</f>
        <v>0</v>
      </c>
      <c r="T22" t="str">
        <f t="shared" si="5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6"/>
        <v>0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t="str" cm="1">
        <f t="array" ref="C23">_xlfn.IFS(Q23&lt;&gt;1,"",AND($B$4&gt;=1,COUNT($E$7:G23)&lt;=bkng),$B$4,P23=1,TRUNC(AVERAGE(E23:G23),0),COUNT($Q$7:Q23)=2,TRUNC(AVERAGE($E$7:G22),0),COUNT($Q$7:Q23)&gt;=3,TRUNC(AVERAGE($E$7:G22),0))</f>
        <v/>
      </c>
      <c r="D23" s="15" t="str" cm="1">
        <f t="array" ref="D23">_xlfn.IFS(Q23&lt;&gt;1,"",Q23=1,TRUNC((HCPB-C23)*HCPPC))</f>
        <v/>
      </c>
      <c r="E23" s="13"/>
      <c r="F23" s="13"/>
      <c r="G23" s="13"/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 t="str">
        <f t="shared" si="1"/>
        <v/>
      </c>
      <c r="J23" t="str">
        <f t="shared" si="2"/>
        <v/>
      </c>
      <c r="K23" t="str" cm="1">
        <f t="array" ref="K23">_xlfn.IFS(Q23&lt;&gt;1,"",Q23=1,I23+(3*D23))</f>
        <v/>
      </c>
      <c r="L23" t="str" cm="1">
        <f t="array" ref="L23">_xlfn.IFS(Q23&lt;&gt;1,"",COUNT($E$7:G23)&lt;=hcpng,"",COUNT($E$7:G23)&gt;=hcpng,K23)</f>
        <v/>
      </c>
      <c r="M23" t="str" cm="1">
        <f t="array" ref="M23">_xlfn.IFS(Q23=1,SUM($E$7:G23),Q23&lt;&gt;1,"")</f>
        <v/>
      </c>
      <c r="N23" t="str" cm="1">
        <f t="array" ref="N23">_xlfn.IFS(Q23=1,COUNT($E$7:G23),Q23&lt;&gt;1,"")</f>
        <v/>
      </c>
      <c r="O23" t="str">
        <f>IF(Q23=1,ROUND(AVERAGE($E$7:G23),2),"")</f>
        <v/>
      </c>
      <c r="P23" t="str" cm="1">
        <f t="array" ref="P23">_xlfn.IFS(Q23&lt;&gt;1,"",SUM($Q$7:Q23)=1,1,SUM($Q$7:Q23)&lt;&gt;1,"")</f>
        <v/>
      </c>
      <c r="Q23" t="str">
        <f t="shared" si="7"/>
        <v/>
      </c>
      <c r="R23" t="str">
        <f t="shared" si="4"/>
        <v/>
      </c>
      <c r="S23" cm="1">
        <f t="array" ref="S23">_xlfn.IFS(E23=$X$5,E23,F23=$X$5,F23,G23=$X$5,G23,$A$7=1,"")</f>
        <v>0</v>
      </c>
      <c r="T23" t="str">
        <f t="shared" si="5"/>
        <v/>
      </c>
      <c r="U23" t="str" cm="1">
        <f t="array" ref="U23">_xlfn.IFS(W23=$X$6,W23,X23=$X$6,X23,Y23=$X$6,Y23,$A$7=1,"")</f>
        <v/>
      </c>
      <c r="W23" t="str" cm="1">
        <f t="array" ref="W23">_xlfn.IFS(AND(Q23=1,COUNT($E$7:G23)&gt;hcpng),E23+D23,$A$7=1," ")</f>
        <v xml:space="preserve"> </v>
      </c>
      <c r="X23" t="str" cm="1">
        <f t="array" ref="X23">_xlfn.IFS(AND(Q23=1,COUNT($E$7:G23)&gt;hcpng),F23+D23,$A$7=1," ")</f>
        <v xml:space="preserve"> </v>
      </c>
      <c r="Y23" t="str" cm="1">
        <f t="array" ref="Y23">_xlfn.IFS(AND(Q23=1,COUNT($E$7:G23)&gt;hcpng),G23+D23,$A$7=1," ")</f>
        <v xml:space="preserve"> </v>
      </c>
      <c r="Z23">
        <f t="shared" si="6"/>
        <v>0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cm="1">
        <f t="array" ref="S24">_xlfn.IFS(E24=$X$5,E24,F24=$X$5,F24,G24=$X$5,G24,$A$7=1,"")</f>
        <v>0</v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5" t="str" cm="1">
        <f t="array" ref="D25">_xlfn.IFS(Q25&lt;&gt;1,"",Q25=1,TRUNC((HCPB-C25)*HCPPC))</f>
        <v/>
      </c>
      <c r="E25" s="13"/>
      <c r="F25" s="13"/>
      <c r="G25" s="13"/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1"/>
        <v/>
      </c>
      <c r="J25" t="str">
        <f t="shared" si="2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7"/>
        <v/>
      </c>
      <c r="R25" t="str">
        <f t="shared" si="4"/>
        <v/>
      </c>
      <c r="S25" cm="1">
        <f t="array" ref="S25">_xlfn.IFS(E25=$X$5,E25,F25=$X$5,F25,G25=$X$5,G25,$A$7=1,"")</f>
        <v>0</v>
      </c>
      <c r="T25" t="str">
        <f t="shared" si="5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6"/>
        <v>0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5" t="str" cm="1">
        <f t="array" ref="D26">_xlfn.IFS(Q26&lt;&gt;1,"",Q26=1,TRUNC((HCPB-C26)*HCPPC))</f>
        <v/>
      </c>
      <c r="E26" s="13"/>
      <c r="F26" s="13"/>
      <c r="G26" s="13"/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1"/>
        <v/>
      </c>
      <c r="J26" t="str">
        <f t="shared" si="2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7"/>
        <v/>
      </c>
      <c r="R26" t="str">
        <f t="shared" si="4"/>
        <v/>
      </c>
      <c r="S26" cm="1">
        <f t="array" ref="S26">_xlfn.IFS(E26=$X$5,E26,F26=$X$5,F26,G26=$X$5,G26,$A$7=1,"")</f>
        <v>0</v>
      </c>
      <c r="T26" t="str">
        <f t="shared" si="5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6"/>
        <v>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5" t="str" cm="1">
        <f t="array" ref="D27">_xlfn.IFS(Q27&lt;&gt;1,"",Q27=1,TRUNC((HCPB-C27)*HCPPC))</f>
        <v/>
      </c>
      <c r="E27" s="13"/>
      <c r="F27" s="13"/>
      <c r="G27" s="13"/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1"/>
        <v/>
      </c>
      <c r="J27" t="str">
        <f t="shared" si="2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7"/>
        <v/>
      </c>
      <c r="R27" t="str">
        <f t="shared" si="4"/>
        <v/>
      </c>
      <c r="S27" cm="1">
        <f t="array" ref="S27">_xlfn.IFS(E27=$X$5,E27,F27=$X$5,F27,G27=$X$5,G27,$A$7=1,"")</f>
        <v>0</v>
      </c>
      <c r="T27" t="str">
        <f t="shared" si="5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6"/>
        <v>0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5" t="str" cm="1">
        <f t="array" ref="D28">_xlfn.IFS(Q28&lt;&gt;1,"",Q28=1,TRUNC((HCPB-C28)*HCPPC))</f>
        <v/>
      </c>
      <c r="E28" s="13"/>
      <c r="F28" s="13"/>
      <c r="G28" s="13"/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1"/>
        <v/>
      </c>
      <c r="J28" t="str">
        <f t="shared" si="2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7"/>
        <v/>
      </c>
      <c r="R28" t="str">
        <f t="shared" si="4"/>
        <v/>
      </c>
      <c r="S28" cm="1">
        <f t="array" ref="S28">_xlfn.IFS(E28=$X$5,E28,F28=$X$5,F28,G28=$X$5,G28,$A$7=1,"")</f>
        <v>0</v>
      </c>
      <c r="T28" t="str">
        <f t="shared" si="5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6"/>
        <v>0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5" t="str" cm="1">
        <f t="array" ref="D29">_xlfn.IFS(Q29&lt;&gt;1,"",Q29=1,TRUNC((HCPB-C29)*HCPPC))</f>
        <v/>
      </c>
      <c r="E29" s="13"/>
      <c r="F29" s="13"/>
      <c r="G29" s="13"/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1"/>
        <v/>
      </c>
      <c r="J29" t="str">
        <f t="shared" si="2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7"/>
        <v/>
      </c>
      <c r="R29" t="str">
        <f t="shared" si="4"/>
        <v/>
      </c>
      <c r="S29" cm="1">
        <f t="array" ref="S29">_xlfn.IFS(E29=$X$5,E29,F29=$X$5,F29,G29=$X$5,G29,$A$7=1,"")</f>
        <v>0</v>
      </c>
      <c r="T29" t="str">
        <f t="shared" si="5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6"/>
        <v>0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5" t="str" cm="1">
        <f t="array" ref="D30">_xlfn.IFS(Q30&lt;&gt;1,"",Q30=1,TRUNC((HCPB-C30)*HCPPC))</f>
        <v/>
      </c>
      <c r="E30" s="13"/>
      <c r="F30" s="13"/>
      <c r="G30" s="13"/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1"/>
        <v/>
      </c>
      <c r="J30" t="str">
        <f t="shared" si="2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7"/>
        <v/>
      </c>
      <c r="R30" t="str">
        <f t="shared" si="4"/>
        <v/>
      </c>
      <c r="S30" cm="1">
        <f t="array" ref="S30">_xlfn.IFS(E30=$X$5,E30,F30=$X$5,F30,G30=$X$5,G30,$A$7=1,"")</f>
        <v>0</v>
      </c>
      <c r="T30" t="str">
        <f t="shared" si="5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6"/>
        <v>0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5" t="str" cm="1">
        <f t="array" ref="D31">_xlfn.IFS(Q31&lt;&gt;1,"",Q31=1,TRUNC((HCPB-C31)*HCPPC))</f>
        <v/>
      </c>
      <c r="E31" s="13"/>
      <c r="F31" s="13"/>
      <c r="G31" s="13"/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1"/>
        <v/>
      </c>
      <c r="J31" t="str">
        <f t="shared" si="2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7"/>
        <v/>
      </c>
      <c r="R31" t="str">
        <f t="shared" si="4"/>
        <v/>
      </c>
      <c r="S31" cm="1">
        <f t="array" ref="S31">_xlfn.IFS(E31=$X$5,E31,F31=$X$5,F31,G31=$X$5,G31,$A$7=1,"")</f>
        <v>0</v>
      </c>
      <c r="T31" t="str">
        <f t="shared" si="5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6"/>
        <v>0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cm="1">
        <f t="array" ref="S32">_xlfn.IFS(E32=$X$5,E32,F32=$X$5,F32,G32=$X$5,G32,$A$7=1,"")</f>
        <v>0</v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5" t="str" cm="1">
        <f t="array" ref="D33">_xlfn.IFS(Q33&lt;&gt;1,"",Q33=1,TRUNC((HCPB-C33)*HCPPC))</f>
        <v/>
      </c>
      <c r="E33" s="13"/>
      <c r="F33" s="13"/>
      <c r="G33" s="13"/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1"/>
        <v/>
      </c>
      <c r="J33" t="str">
        <f t="shared" si="2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7"/>
        <v/>
      </c>
      <c r="R33" t="str">
        <f t="shared" si="4"/>
        <v/>
      </c>
      <c r="S33" cm="1">
        <f t="array" ref="S33">_xlfn.IFS(E33=$X$5,E33,F33=$X$5,F33,G33=$X$5,G33,$A$7=1,"")</f>
        <v>0</v>
      </c>
      <c r="T33" t="str">
        <f t="shared" si="5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6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5" t="str" cm="1">
        <f t="array" ref="D34">_xlfn.IFS(Q34&lt;&gt;1,"",Q34=1,TRUNC((HCPB-C34)*HCPPC))</f>
        <v/>
      </c>
      <c r="E34" s="13"/>
      <c r="F34" s="13"/>
      <c r="G34" s="13"/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1"/>
        <v/>
      </c>
      <c r="J34" t="str">
        <f t="shared" si="2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7"/>
        <v/>
      </c>
      <c r="R34" t="str">
        <f t="shared" si="4"/>
        <v/>
      </c>
      <c r="S34" cm="1">
        <f t="array" ref="S34">_xlfn.IFS(E34=$X$5,E34,F34=$X$5,F34,G34=$X$5,G34,$A$7=1,"")</f>
        <v>0</v>
      </c>
      <c r="T34" t="str">
        <f t="shared" si="5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6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5" t="str" cm="1">
        <f t="array" ref="D35">_xlfn.IFS(Q35&lt;&gt;1,"",Q35=1,TRUNC((HCPB-C35)*HCPPC))</f>
        <v/>
      </c>
      <c r="E35" s="13"/>
      <c r="F35" s="13"/>
      <c r="G35" s="13"/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1"/>
        <v/>
      </c>
      <c r="J35" t="str">
        <f t="shared" si="2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7"/>
        <v/>
      </c>
      <c r="R35" t="str">
        <f t="shared" si="4"/>
        <v/>
      </c>
      <c r="S35" cm="1">
        <f t="array" ref="S35">_xlfn.IFS(E35=$X$5,E35,F35=$X$5,F35,G35=$X$5,G35,$A$7=1,"")</f>
        <v>0</v>
      </c>
      <c r="T35" t="str">
        <f t="shared" si="5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6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5" t="str" cm="1">
        <f t="array" ref="D36">_xlfn.IFS(Q36&lt;&gt;1,"",Q36=1,TRUNC((HCPB-C36)*HCPPC))</f>
        <v/>
      </c>
      <c r="E36" s="13"/>
      <c r="F36" s="13"/>
      <c r="G36" s="13"/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1"/>
        <v/>
      </c>
      <c r="J36" t="str">
        <f t="shared" si="2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7"/>
        <v/>
      </c>
      <c r="R36" t="str">
        <f t="shared" si="4"/>
        <v/>
      </c>
      <c r="S36" cm="1">
        <f t="array" ref="S36">_xlfn.IFS(E36=$X$5,E36,F36=$X$5,F36,G36=$X$5,G36,$A$7=1,"")</f>
        <v>0</v>
      </c>
      <c r="T36" t="str">
        <f t="shared" si="5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6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 t="str">
        <f>IF(COUNT(E7:E36)&gt;=1,ROUND(SUM(E7:E36)/COUNT(E7:E36),2),"")</f>
        <v/>
      </c>
      <c r="F37" s="17" t="str">
        <f>IF(COUNT(F7:F36)&gt;=1,ROUND(SUM(F7:F36)/COUNT(F7:F36),2),"")</f>
        <v/>
      </c>
      <c r="G37" s="17" t="str">
        <f>IF(COUNT(G7:G36)&gt;=1,ROUND(SUM(G7:G36)/COUNT(G7:G36),2),"")</f>
        <v/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7" priority="2">
      <formula>MOD(ROW(),2)=0</formula>
    </cfRule>
  </conditionalFormatting>
  <conditionalFormatting sqref="E7:G36">
    <cfRule type="expression" dxfId="6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59D67-F675-44CF-868D-43413FCD7F58}">
  <sheetPr>
    <pageSetUpPr fitToPage="1"/>
  </sheetPr>
  <dimension ref="A1:AB73"/>
  <sheetViews>
    <sheetView topLeftCell="A41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4" t="s">
        <v>160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184</v>
      </c>
      <c r="C4" s="6"/>
      <c r="D4" s="6"/>
      <c r="E4" s="6"/>
      <c r="F4" s="6"/>
      <c r="G4" s="6"/>
      <c r="W4" s="3" t="s">
        <v>33</v>
      </c>
      <c r="X4">
        <f>MAX(I7:I36)</f>
        <v>648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279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317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5" t="str" cm="1">
        <f t="array" ref="D7">_xlfn.IFS(Q7&lt;&gt;1,"",Q7=1,TRUNC((HCPB-C7)*HCPPC))</f>
        <v/>
      </c>
      <c r="E7" s="13"/>
      <c r="F7" s="13"/>
      <c r="G7" s="13"/>
      <c r="H7" s="16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5" t="str" cm="1">
        <f t="array" ref="D8">_xlfn.IFS(Q8&lt;&gt;1,"",Q8=1,TRUNC((HCPB-C8)*HCPPC))</f>
        <v/>
      </c>
      <c r="E8" s="13"/>
      <c r="F8" s="13"/>
      <c r="G8" s="13"/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1">IF(Q8=1,SUM(E8:G8),"")</f>
        <v/>
      </c>
      <c r="J8" t="str">
        <f t="shared" ref="J8:J36" si="2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" si="3">IF(MAX(E8:G8)&lt;1,"",1)</f>
        <v/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0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5" t="str" cm="1">
        <f t="array" ref="D9">_xlfn.IFS(Q9&lt;&gt;1,"",Q9=1,TRUNC((HCPB-C9)*HCPPC))</f>
        <v/>
      </c>
      <c r="E9" s="13"/>
      <c r="F9" s="13"/>
      <c r="G9" s="13"/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1"/>
        <v/>
      </c>
      <c r="J9" t="str">
        <f t="shared" si="2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>IF(MAX(E9:G9)&lt;1,"",1)</f>
        <v/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0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5" t="str" cm="1">
        <f t="array" ref="D11">_xlfn.IFS(Q11&lt;&gt;1,"",Q11=1,TRUNC((HCPB-C11)*HCPPC))</f>
        <v/>
      </c>
      <c r="E11" s="13"/>
      <c r="F11" s="13"/>
      <c r="G11" s="13"/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1"/>
        <v/>
      </c>
      <c r="J11" t="str">
        <f t="shared" si="2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7"/>
        <v/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0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184</v>
      </c>
      <c r="D12" s="15" cm="1">
        <f t="array" ref="D12">_xlfn.IFS(Q12&lt;&gt;1,"",Q12=1,TRUNC((HCPB-C12)*HCPPC))</f>
        <v>41</v>
      </c>
      <c r="E12" s="13">
        <v>169</v>
      </c>
      <c r="F12" s="13">
        <v>234</v>
      </c>
      <c r="G12" s="13">
        <v>184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587</v>
      </c>
      <c r="J12">
        <f t="shared" si="2"/>
        <v>195</v>
      </c>
      <c r="K12" cm="1">
        <f t="array" ref="K12">_xlfn.IFS(Q12&lt;&gt;1,"",Q12=1,I12+(3*D12))</f>
        <v>710</v>
      </c>
      <c r="L12" t="str" cm="1">
        <f t="array" ref="L12">_xlfn.IFS(Q12&lt;&gt;1,"",COUNT($E$7:G12)&lt;=hcpng,"",COUNT($E$7:G12)&gt;=hcpng,K12)</f>
        <v/>
      </c>
      <c r="M12" cm="1">
        <f t="array" ref="M12">_xlfn.IFS(Q12=1,SUM($E$7:G12),Q12&lt;&gt;1,"")</f>
        <v>587</v>
      </c>
      <c r="N12" cm="1">
        <f t="array" ref="N12">_xlfn.IFS(Q12=1,COUNT($E$7:G12),Q12&lt;&gt;1,"")</f>
        <v>3</v>
      </c>
      <c r="O12">
        <f>IF(Q12=1,ROUND(AVERAGE($E$7:G12),2),"")</f>
        <v>195.67</v>
      </c>
      <c r="P12" cm="1">
        <f t="array" ref="P12">_xlfn.IFS(Q12&lt;&gt;1,"",SUM($Q$7:Q12)=1,1,SUM($Q$7:Q12)&lt;&gt;1,"")</f>
        <v>1</v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5" t="str" cm="1">
        <f t="array" ref="D13">_xlfn.IFS(Q13&lt;&gt;1,"",Q13=1,TRUNC((HCPB-C13)*HCPPC))</f>
        <v/>
      </c>
      <c r="E13" s="13"/>
      <c r="F13" s="13"/>
      <c r="G13" s="13"/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1"/>
        <v/>
      </c>
      <c r="J13" t="str">
        <f t="shared" si="2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7"/>
        <v/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6"/>
        <v>0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184</v>
      </c>
      <c r="D14" s="15" cm="1">
        <f t="array" ref="D14">_xlfn.IFS(Q14&lt;&gt;1,"",Q14=1,TRUNC((HCPB-C14)*HCPPC))</f>
        <v>41</v>
      </c>
      <c r="E14" s="13">
        <v>181</v>
      </c>
      <c r="F14" s="13">
        <v>191</v>
      </c>
      <c r="G14" s="13">
        <v>196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568</v>
      </c>
      <c r="J14">
        <f t="shared" si="2"/>
        <v>189</v>
      </c>
      <c r="K14" cm="1">
        <f t="array" ref="K14">_xlfn.IFS(Q14&lt;&gt;1,"",Q14=1,I14+(3*D14))</f>
        <v>691</v>
      </c>
      <c r="L14" t="str" cm="1">
        <f t="array" ref="L14">_xlfn.IFS(Q14&lt;&gt;1,"",COUNT($E$7:G14)&lt;=hcpng,"",COUNT($E$7:G14)&gt;=hcpng,K14)</f>
        <v/>
      </c>
      <c r="M14" cm="1">
        <f t="array" ref="M14">_xlfn.IFS(Q14=1,SUM($E$7:G14),Q14&lt;&gt;1,"")</f>
        <v>1155</v>
      </c>
      <c r="N14" cm="1">
        <f t="array" ref="N14">_xlfn.IFS(Q14=1,COUNT($E$7:G14),Q14&lt;&gt;1,"")</f>
        <v>6</v>
      </c>
      <c r="O14">
        <f>IF(Q14=1,ROUND(AVERAGE($E$7:G14),2),"")</f>
        <v>192.5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184</v>
      </c>
      <c r="D15" s="15" cm="1">
        <f t="array" ref="D15">_xlfn.IFS(Q15&lt;&gt;1,"",Q15=1,TRUNC((HCPB-C15)*HCPPC))</f>
        <v>41</v>
      </c>
      <c r="E15" s="13">
        <v>190</v>
      </c>
      <c r="F15" s="13">
        <v>199</v>
      </c>
      <c r="G15" s="13">
        <v>208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597</v>
      </c>
      <c r="J15">
        <f t="shared" si="2"/>
        <v>199</v>
      </c>
      <c r="K15" cm="1">
        <f t="array" ref="K15">_xlfn.IFS(Q15&lt;&gt;1,"",Q15=1,I15+(3*D15))</f>
        <v>720</v>
      </c>
      <c r="L15" t="str" cm="1">
        <f t="array" ref="L15">_xlfn.IFS(Q15&lt;&gt;1,"",COUNT($E$7:G15)&lt;=hcpng,"",COUNT($E$7:G15)&gt;=hcpng,K15)</f>
        <v/>
      </c>
      <c r="M15" cm="1">
        <f t="array" ref="M15">_xlfn.IFS(Q15=1,SUM($E$7:G15),Q15&lt;&gt;1,"")</f>
        <v>1752</v>
      </c>
      <c r="N15" cm="1">
        <f t="array" ref="N15">_xlfn.IFS(Q15=1,COUNT($E$7:G15),Q15&lt;&gt;1,"")</f>
        <v>9</v>
      </c>
      <c r="O15">
        <f>IF(Q15=1,ROUND(AVERAGE($E$7:G15),2),"")</f>
        <v>194.67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194</v>
      </c>
      <c r="D16" s="15" cm="1">
        <f t="array" ref="D16">_xlfn.IFS(Q16&lt;&gt;1,"",Q16=1,TRUNC((HCPB-C16)*HCPPC))</f>
        <v>32</v>
      </c>
      <c r="E16" s="13">
        <v>211</v>
      </c>
      <c r="F16" s="13">
        <v>159</v>
      </c>
      <c r="G16" s="13">
        <v>189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559</v>
      </c>
      <c r="J16">
        <f t="shared" si="2"/>
        <v>186</v>
      </c>
      <c r="K16" cm="1">
        <f t="array" ref="K16">_xlfn.IFS(Q16&lt;&gt;1,"",Q16=1,I16+(3*D16))</f>
        <v>655</v>
      </c>
      <c r="L16" cm="1">
        <f t="array" ref="L16">_xlfn.IFS(Q16&lt;&gt;1,"",COUNT($E$7:G16)&lt;=hcpng,"",COUNT($E$7:G16)&gt;=hcpng,K16)</f>
        <v>655</v>
      </c>
      <c r="M16" cm="1">
        <f t="array" ref="M16">_xlfn.IFS(Q16=1,SUM($E$7:G16),Q16&lt;&gt;1,"")</f>
        <v>2311</v>
      </c>
      <c r="N16" cm="1">
        <f t="array" ref="N16">_xlfn.IFS(Q16=1,COUNT($E$7:G16),Q16&lt;&gt;1,"")</f>
        <v>12</v>
      </c>
      <c r="O16">
        <f>IF(Q16=1,ROUND(AVERAGE($E$7:G16),2),"")</f>
        <v>192.58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243</v>
      </c>
      <c r="X16" cm="1">
        <f t="array" ref="X16">_xlfn.IFS(AND(Q16=1,COUNT($E$7:G16)&gt;hcpng),F16+D16,$A$7=1," ")</f>
        <v>191</v>
      </c>
      <c r="Y16" cm="1">
        <f t="array" ref="Y16">_xlfn.IFS(AND(Q16=1,COUNT($E$7:G16)&gt;hcpng),G16+D16,$A$7=1," ")</f>
        <v>221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192</v>
      </c>
      <c r="D17" s="15" cm="1">
        <f t="array" ref="D17">_xlfn.IFS(Q17&lt;&gt;1,"",Q17=1,TRUNC((HCPB-C17)*HCPPC))</f>
        <v>34</v>
      </c>
      <c r="E17" s="13">
        <v>190</v>
      </c>
      <c r="F17" s="13">
        <v>201</v>
      </c>
      <c r="G17" s="13">
        <v>247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638</v>
      </c>
      <c r="J17">
        <f t="shared" si="2"/>
        <v>212</v>
      </c>
      <c r="K17" cm="1">
        <f t="array" ref="K17">_xlfn.IFS(Q17&lt;&gt;1,"",Q17=1,I17+(3*D17))</f>
        <v>740</v>
      </c>
      <c r="L17" cm="1">
        <f t="array" ref="L17">_xlfn.IFS(Q17&lt;&gt;1,"",COUNT($E$7:G17)&lt;=hcpng,"",COUNT($E$7:G17)&gt;=hcpng,K17)</f>
        <v>740</v>
      </c>
      <c r="M17" cm="1">
        <f t="array" ref="M17">_xlfn.IFS(Q17=1,SUM($E$7:G17),Q17&lt;&gt;1,"")</f>
        <v>2949</v>
      </c>
      <c r="N17" cm="1">
        <f t="array" ref="N17">_xlfn.IFS(Q17=1,COUNT($E$7:G17),Q17&lt;&gt;1,"")</f>
        <v>15</v>
      </c>
      <c r="O17">
        <f>IF(Q17=1,ROUND(AVERAGE($E$7:G17),2),"")</f>
        <v>196.6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224</v>
      </c>
      <c r="X17" cm="1">
        <f t="array" ref="X17">_xlfn.IFS(AND(Q17=1,COUNT($E$7:G17)&gt;hcpng),F17+D17,$A$7=1," ")</f>
        <v>235</v>
      </c>
      <c r="Y17" cm="1">
        <f t="array" ref="Y17">_xlfn.IFS(AND(Q17=1,COUNT($E$7:G17)&gt;hcpng),G17+D17,$A$7=1," ")</f>
        <v>281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196</v>
      </c>
      <c r="D18" s="15" cm="1">
        <f t="array" ref="D18">_xlfn.IFS(Q18&lt;&gt;1,"",Q18=1,TRUNC((HCPB-C18)*HCPPC))</f>
        <v>30</v>
      </c>
      <c r="E18" s="13">
        <v>186</v>
      </c>
      <c r="F18" s="13">
        <v>223</v>
      </c>
      <c r="G18" s="13">
        <v>192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601</v>
      </c>
      <c r="J18">
        <f t="shared" si="2"/>
        <v>200</v>
      </c>
      <c r="K18" cm="1">
        <f t="array" ref="K18">_xlfn.IFS(Q18&lt;&gt;1,"",Q18=1,I18+(3*D18))</f>
        <v>691</v>
      </c>
      <c r="L18" cm="1">
        <f t="array" ref="L18">_xlfn.IFS(Q18&lt;&gt;1,"",COUNT($E$7:G18)&lt;=hcpng,"",COUNT($E$7:G18)&gt;=hcpng,K18)</f>
        <v>691</v>
      </c>
      <c r="M18" cm="1">
        <f t="array" ref="M18">_xlfn.IFS(Q18=1,SUM($E$7:G18),Q18&lt;&gt;1,"")</f>
        <v>3550</v>
      </c>
      <c r="N18" cm="1">
        <f t="array" ref="N18">_xlfn.IFS(Q18=1,COUNT($E$7:G18),Q18&lt;&gt;1,"")</f>
        <v>18</v>
      </c>
      <c r="O18">
        <f>IF(Q18=1,ROUND(AVERAGE($E$7:G18),2),"")</f>
        <v>197.22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216</v>
      </c>
      <c r="X18" cm="1">
        <f t="array" ref="X18">_xlfn.IFS(AND(Q18=1,COUNT($E$7:G18)&gt;hcpng),F18+D18,$A$7=1," ")</f>
        <v>253</v>
      </c>
      <c r="Y18" cm="1">
        <f t="array" ref="Y18">_xlfn.IFS(AND(Q18=1,COUNT($E$7:G18)&gt;hcpng),G18+D18,$A$7=1," ")</f>
        <v>222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197</v>
      </c>
      <c r="D19" s="15" cm="1">
        <f t="array" ref="D19">_xlfn.IFS(Q19&lt;&gt;1,"",Q19=1,TRUNC((HCPB-C19)*HCPPC))</f>
        <v>29</v>
      </c>
      <c r="E19" s="13">
        <v>168</v>
      </c>
      <c r="F19" s="13">
        <v>115</v>
      </c>
      <c r="G19" s="13">
        <v>173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456</v>
      </c>
      <c r="J19">
        <f t="shared" si="2"/>
        <v>152</v>
      </c>
      <c r="K19" cm="1">
        <f t="array" ref="K19">_xlfn.IFS(Q19&lt;&gt;1,"",Q19=1,I19+(3*D19))</f>
        <v>543</v>
      </c>
      <c r="L19" cm="1">
        <f t="array" ref="L19">_xlfn.IFS(Q19&lt;&gt;1,"",COUNT($E$7:G19)&lt;=hcpng,"",COUNT($E$7:G19)&gt;=hcpng,K19)</f>
        <v>543</v>
      </c>
      <c r="M19" cm="1">
        <f t="array" ref="M19">_xlfn.IFS(Q19=1,SUM($E$7:G19),Q19&lt;&gt;1,"")</f>
        <v>4006</v>
      </c>
      <c r="N19" cm="1">
        <f t="array" ref="N19">_xlfn.IFS(Q19=1,COUNT($E$7:G19),Q19&lt;&gt;1,"")</f>
        <v>21</v>
      </c>
      <c r="O19">
        <f>IF(Q19=1,ROUND(AVERAGE($E$7:G19),2),"")</f>
        <v>190.76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197</v>
      </c>
      <c r="X19" cm="1">
        <f t="array" ref="X19">_xlfn.IFS(AND(Q19=1,COUNT($E$7:G19)&gt;hcpng),F19+D19,$A$7=1," ")</f>
        <v>144</v>
      </c>
      <c r="Y19" cm="1">
        <f t="array" ref="Y19">_xlfn.IFS(AND(Q19=1,COUNT($E$7:G19)&gt;hcpng),G19+D19,$A$7=1," ")</f>
        <v>202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190</v>
      </c>
      <c r="D20" s="15" cm="1">
        <f t="array" ref="D20">_xlfn.IFS(Q20&lt;&gt;1,"",Q20=1,TRUNC((HCPB-C20)*HCPPC))</f>
        <v>36</v>
      </c>
      <c r="E20" s="13">
        <v>194</v>
      </c>
      <c r="F20" s="13">
        <v>154</v>
      </c>
      <c r="G20" s="13">
        <v>177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525</v>
      </c>
      <c r="J20">
        <f t="shared" si="2"/>
        <v>175</v>
      </c>
      <c r="K20" cm="1">
        <f t="array" ref="K20">_xlfn.IFS(Q20&lt;&gt;1,"",Q20=1,I20+(3*D20))</f>
        <v>633</v>
      </c>
      <c r="L20" cm="1">
        <f t="array" ref="L20">_xlfn.IFS(Q20&lt;&gt;1,"",COUNT($E$7:G20)&lt;=hcpng,"",COUNT($E$7:G20)&gt;=hcpng,K20)</f>
        <v>633</v>
      </c>
      <c r="M20" cm="1">
        <f t="array" ref="M20">_xlfn.IFS(Q20=1,SUM($E$7:G20),Q20&lt;&gt;1,"")</f>
        <v>4531</v>
      </c>
      <c r="N20" cm="1">
        <f t="array" ref="N20">_xlfn.IFS(Q20=1,COUNT($E$7:G20),Q20&lt;&gt;1,"")</f>
        <v>24</v>
      </c>
      <c r="O20">
        <f>IF(Q20=1,ROUND(AVERAGE($E$7:G20),2),"")</f>
        <v>188.79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230</v>
      </c>
      <c r="X20" cm="1">
        <f t="array" ref="X20">_xlfn.IFS(AND(Q20=1,COUNT($E$7:G20)&gt;hcpng),F20+D20,$A$7=1," ")</f>
        <v>190</v>
      </c>
      <c r="Y20" cm="1">
        <f t="array" ref="Y20">_xlfn.IFS(AND(Q20=1,COUNT($E$7:G20)&gt;hcpng),G20+D20,$A$7=1," ")</f>
        <v>213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t="str" cm="1">
        <f t="array" ref="C21">_xlfn.IFS(Q21&lt;&gt;1,"",AND($B$4&gt;=1,COUNT($E$7:G21)&lt;=bkng),$B$4,P21=1,TRUNC(AVERAGE(E21:G21),0),COUNT($Q$7:Q21)=2,TRUNC(AVERAGE($E$7:G20),0),COUNT($Q$7:Q21)&gt;=3,TRUNC(AVERAGE($E$7:G20),0))</f>
        <v/>
      </c>
      <c r="D21" s="15" t="str" cm="1">
        <f t="array" ref="D21">_xlfn.IFS(Q21&lt;&gt;1,"",Q21=1,TRUNC((HCPB-C21)*HCPPC))</f>
        <v/>
      </c>
      <c r="E21" s="13"/>
      <c r="F21" s="13"/>
      <c r="G21" s="13"/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 t="str">
        <f t="shared" si="1"/>
        <v/>
      </c>
      <c r="J21" t="str">
        <f t="shared" si="2"/>
        <v/>
      </c>
      <c r="K21" t="str" cm="1">
        <f t="array" ref="K21">_xlfn.IFS(Q21&lt;&gt;1,"",Q21=1,I21+(3*D21))</f>
        <v/>
      </c>
      <c r="L21" t="str" cm="1">
        <f t="array" ref="L21">_xlfn.IFS(Q21&lt;&gt;1,"",COUNT($E$7:G21)&lt;=hcpng,"",COUNT($E$7:G21)&gt;=hcpng,K21)</f>
        <v/>
      </c>
      <c r="M21" t="str" cm="1">
        <f t="array" ref="M21">_xlfn.IFS(Q21=1,SUM($E$7:G21),Q21&lt;&gt;1,"")</f>
        <v/>
      </c>
      <c r="N21" t="str" cm="1">
        <f t="array" ref="N21">_xlfn.IFS(Q21=1,COUNT($E$7:G21),Q21&lt;&gt;1,"")</f>
        <v/>
      </c>
      <c r="O21" t="str">
        <f>IF(Q21=1,ROUND(AVERAGE($E$7:G21),2),"")</f>
        <v/>
      </c>
      <c r="P21" t="str" cm="1">
        <f t="array" ref="P21">_xlfn.IFS(Q21&lt;&gt;1,"",SUM($Q$7:Q21)=1,1,SUM($Q$7:Q21)&lt;&gt;1,"")</f>
        <v/>
      </c>
      <c r="Q21" t="str">
        <f t="shared" si="7"/>
        <v/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t="str" cm="1">
        <f t="array" ref="W21">_xlfn.IFS(AND(Q21=1,COUNT($E$7:G21)&gt;hcpng),E21+D21,$A$7=1," ")</f>
        <v xml:space="preserve"> </v>
      </c>
      <c r="X21" t="str" cm="1">
        <f t="array" ref="X21">_xlfn.IFS(AND(Q21=1,COUNT($E$7:G21)&gt;hcpng),F21+D21,$A$7=1," ")</f>
        <v xml:space="preserve"> </v>
      </c>
      <c r="Y21" t="str" cm="1">
        <f t="array" ref="Y21">_xlfn.IFS(AND(Q21=1,COUNT($E$7:G21)&gt;hcpng),G21+D21,$A$7=1," ")</f>
        <v xml:space="preserve"> </v>
      </c>
      <c r="Z21">
        <f t="shared" si="6"/>
        <v>0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cm="1">
        <f t="array" ref="C22">_xlfn.IFS(Q22&lt;&gt;1,"",AND($B$4&gt;=1,COUNT($E$7:G22)&lt;=bkng),$B$4,P22=1,TRUNC(AVERAGE(E22:G22),0),COUNT($Q$7:Q22)=2,TRUNC(AVERAGE($E$7:G21),0),COUNT($Q$7:Q22)&gt;=3,TRUNC(AVERAGE($E$7:G21),0))</f>
        <v>188</v>
      </c>
      <c r="D22" s="15" cm="1">
        <f t="array" ref="D22">_xlfn.IFS(Q22&lt;&gt;1,"",Q22=1,TRUNC((HCPB-C22)*HCPPC))</f>
        <v>37</v>
      </c>
      <c r="E22" s="13">
        <v>164</v>
      </c>
      <c r="F22" s="13">
        <v>197</v>
      </c>
      <c r="G22" s="13">
        <v>203</v>
      </c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>
        <f t="shared" si="1"/>
        <v>564</v>
      </c>
      <c r="J22">
        <f t="shared" si="2"/>
        <v>188</v>
      </c>
      <c r="K22" cm="1">
        <f t="array" ref="K22">_xlfn.IFS(Q22&lt;&gt;1,"",Q22=1,I22+(3*D22))</f>
        <v>675</v>
      </c>
      <c r="L22" cm="1">
        <f t="array" ref="L22">_xlfn.IFS(Q22&lt;&gt;1,"",COUNT($E$7:G22)&lt;=hcpng,"",COUNT($E$7:G22)&gt;=hcpng,K22)</f>
        <v>675</v>
      </c>
      <c r="M22" cm="1">
        <f t="array" ref="M22">_xlfn.IFS(Q22=1,SUM($E$7:G22),Q22&lt;&gt;1,"")</f>
        <v>5095</v>
      </c>
      <c r="N22" cm="1">
        <f t="array" ref="N22">_xlfn.IFS(Q22=1,COUNT($E$7:G22),Q22&lt;&gt;1,"")</f>
        <v>27</v>
      </c>
      <c r="O22">
        <f>IF(Q22=1,ROUND(AVERAGE($E$7:G22),2),"")</f>
        <v>188.7</v>
      </c>
      <c r="P22" t="str" cm="1">
        <f t="array" ref="P22">_xlfn.IFS(Q22&lt;&gt;1,"",SUM($Q$7:Q22)=1,1,SUM($Q$7:Q22)&lt;&gt;1,"")</f>
        <v/>
      </c>
      <c r="Q22">
        <f t="shared" si="7"/>
        <v>1</v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cm="1">
        <f t="array" ref="W22">_xlfn.IFS(AND(Q22=1,COUNT($E$7:G22)&gt;hcpng),E22+D22,$A$7=1," ")</f>
        <v>201</v>
      </c>
      <c r="X22" cm="1">
        <f t="array" ref="X22">_xlfn.IFS(AND(Q22=1,COUNT($E$7:G22)&gt;hcpng),F22+D22,$A$7=1," ")</f>
        <v>234</v>
      </c>
      <c r="Y22" cm="1">
        <f t="array" ref="Y22">_xlfn.IFS(AND(Q22=1,COUNT($E$7:G22)&gt;hcpng),G22+D22,$A$7=1," ")</f>
        <v>240</v>
      </c>
      <c r="Z22">
        <f t="shared" si="6"/>
        <v>16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188</v>
      </c>
      <c r="D23" s="15" cm="1">
        <f t="array" ref="D23">_xlfn.IFS(Q23&lt;&gt;1,"",Q23=1,TRUNC((HCPB-C23)*HCPPC))</f>
        <v>37</v>
      </c>
      <c r="E23" s="13">
        <v>179</v>
      </c>
      <c r="F23" s="13">
        <v>166</v>
      </c>
      <c r="G23" s="13">
        <v>208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553</v>
      </c>
      <c r="J23">
        <f t="shared" si="2"/>
        <v>184</v>
      </c>
      <c r="K23" cm="1">
        <f t="array" ref="K23">_xlfn.IFS(Q23&lt;&gt;1,"",Q23=1,I23+(3*D23))</f>
        <v>664</v>
      </c>
      <c r="L23" cm="1">
        <f t="array" ref="L23">_xlfn.IFS(Q23&lt;&gt;1,"",COUNT($E$7:G23)&lt;=hcpng,"",COUNT($E$7:G23)&gt;=hcpng,K23)</f>
        <v>664</v>
      </c>
      <c r="M23" cm="1">
        <f t="array" ref="M23">_xlfn.IFS(Q23=1,SUM($E$7:G23),Q23&lt;&gt;1,"")</f>
        <v>5648</v>
      </c>
      <c r="N23" cm="1">
        <f t="array" ref="N23">_xlfn.IFS(Q23=1,COUNT($E$7:G23),Q23&lt;&gt;1,"")</f>
        <v>30</v>
      </c>
      <c r="O23">
        <f>IF(Q23=1,ROUND(AVERAGE($E$7:G23),2),"")</f>
        <v>188.27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216</v>
      </c>
      <c r="X23" cm="1">
        <f t="array" ref="X23">_xlfn.IFS(AND(Q23=1,COUNT($E$7:G23)&gt;hcpng),F23+D23,$A$7=1," ")</f>
        <v>203</v>
      </c>
      <c r="Y23" cm="1">
        <f t="array" ref="Y23">_xlfn.IFS(AND(Q23=1,COUNT($E$7:G23)&gt;hcpng),G23+D23,$A$7=1," ")</f>
        <v>245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188</v>
      </c>
      <c r="D24" s="15" cm="1">
        <f t="array" ref="D24">_xlfn.IFS(Q24&lt;&gt;1,"",Q24=1,TRUNC((HCPB-C24)*HCPPC))</f>
        <v>37</v>
      </c>
      <c r="E24" s="13">
        <v>161</v>
      </c>
      <c r="F24" s="13">
        <v>146</v>
      </c>
      <c r="G24" s="13">
        <v>197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504</v>
      </c>
      <c r="J24">
        <f t="shared" si="2"/>
        <v>168</v>
      </c>
      <c r="K24" cm="1">
        <f t="array" ref="K24">_xlfn.IFS(Q24&lt;&gt;1,"",Q24=1,I24+(3*D24))</f>
        <v>615</v>
      </c>
      <c r="L24" cm="1">
        <f t="array" ref="L24">_xlfn.IFS(Q24&lt;&gt;1,"",COUNT($E$7:G24)&lt;=hcpng,"",COUNT($E$7:G24)&gt;=hcpng,K24)</f>
        <v>615</v>
      </c>
      <c r="M24" cm="1">
        <f t="array" ref="M24">_xlfn.IFS(Q24=1,SUM($E$7:G24),Q24&lt;&gt;1,"")</f>
        <v>6152</v>
      </c>
      <c r="N24" cm="1">
        <f t="array" ref="N24">_xlfn.IFS(Q24=1,COUNT($E$7:G24),Q24&lt;&gt;1,"")</f>
        <v>33</v>
      </c>
      <c r="O24">
        <f>IF(Q24=1,ROUND(AVERAGE($E$7:G24),2),"")</f>
        <v>186.42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198</v>
      </c>
      <c r="X24" cm="1">
        <f t="array" ref="X24">_xlfn.IFS(AND(Q24=1,COUNT($E$7:G24)&gt;hcpng),F24+D24,$A$7=1," ")</f>
        <v>183</v>
      </c>
      <c r="Y24" cm="1">
        <f t="array" ref="Y24">_xlfn.IFS(AND(Q24=1,COUNT($E$7:G24)&gt;hcpng),G24+D24,$A$7=1," ")</f>
        <v>234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5" t="str" cm="1">
        <f t="array" ref="D25">_xlfn.IFS(Q25&lt;&gt;1,"",Q25=1,TRUNC((HCPB-C25)*HCPPC))</f>
        <v/>
      </c>
      <c r="E25" s="13"/>
      <c r="F25" s="13"/>
      <c r="G25" s="13"/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1"/>
        <v/>
      </c>
      <c r="J25" t="str">
        <f t="shared" si="2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7"/>
        <v/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6"/>
        <v>0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5" t="str" cm="1">
        <f t="array" ref="D26">_xlfn.IFS(Q26&lt;&gt;1,"",Q26=1,TRUNC((HCPB-C26)*HCPPC))</f>
        <v/>
      </c>
      <c r="E26" s="13"/>
      <c r="F26" s="13"/>
      <c r="G26" s="13"/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1"/>
        <v/>
      </c>
      <c r="J26" t="str">
        <f t="shared" si="2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7"/>
        <v/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6"/>
        <v>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5" t="str" cm="1">
        <f t="array" ref="D27">_xlfn.IFS(Q27&lt;&gt;1,"",Q27=1,TRUNC((HCPB-C27)*HCPPC))</f>
        <v/>
      </c>
      <c r="E27" s="13"/>
      <c r="F27" s="13"/>
      <c r="G27" s="13"/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1"/>
        <v/>
      </c>
      <c r="J27" t="str">
        <f t="shared" si="2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7"/>
        <v/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6"/>
        <v>0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5" t="str" cm="1">
        <f t="array" ref="D28">_xlfn.IFS(Q28&lt;&gt;1,"",Q28=1,TRUNC((HCPB-C28)*HCPPC))</f>
        <v/>
      </c>
      <c r="E28" s="13"/>
      <c r="F28" s="13"/>
      <c r="G28" s="13"/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1"/>
        <v/>
      </c>
      <c r="J28" t="str">
        <f t="shared" si="2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7"/>
        <v/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6"/>
        <v>0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186</v>
      </c>
      <c r="D29" s="15" cm="1">
        <f t="array" ref="D29">_xlfn.IFS(Q29&lt;&gt;1,"",Q29=1,TRUNC((HCPB-C29)*HCPPC))</f>
        <v>39</v>
      </c>
      <c r="E29" s="13">
        <v>191</v>
      </c>
      <c r="F29" s="13">
        <v>191</v>
      </c>
      <c r="G29" s="13">
        <v>223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>#</v>
      </c>
      <c r="I29">
        <f t="shared" si="1"/>
        <v>605</v>
      </c>
      <c r="J29">
        <f t="shared" si="2"/>
        <v>201</v>
      </c>
      <c r="K29" cm="1">
        <f t="array" ref="K29">_xlfn.IFS(Q29&lt;&gt;1,"",Q29=1,I29+(3*D29))</f>
        <v>722</v>
      </c>
      <c r="L29" cm="1">
        <f t="array" ref="L29">_xlfn.IFS(Q29&lt;&gt;1,"",COUNT($E$7:G29)&lt;=hcpng,"",COUNT($E$7:G29)&gt;=hcpng,K29)</f>
        <v>722</v>
      </c>
      <c r="M29" cm="1">
        <f t="array" ref="M29">_xlfn.IFS(Q29=1,SUM($E$7:G29),Q29&lt;&gt;1,"")</f>
        <v>6757</v>
      </c>
      <c r="N29" cm="1">
        <f t="array" ref="N29">_xlfn.IFS(Q29=1,COUNT($E$7:G29),Q29&lt;&gt;1,"")</f>
        <v>36</v>
      </c>
      <c r="O29">
        <f>IF(Q29=1,ROUND(AVERAGE($E$7:G29),2),"")</f>
        <v>187.69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230</v>
      </c>
      <c r="X29" cm="1">
        <f t="array" ref="X29">_xlfn.IFS(AND(Q29=1,COUNT($E$7:G29)&gt;hcpng),F29+D29,$A$7=1," ")</f>
        <v>230</v>
      </c>
      <c r="Y29" cm="1">
        <f t="array" ref="Y29">_xlfn.IFS(AND(Q29=1,COUNT($E$7:G29)&gt;hcpng),G29+D29,$A$7=1," ")</f>
        <v>262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187</v>
      </c>
      <c r="D30" s="15" cm="1">
        <f t="array" ref="D30">_xlfn.IFS(Q30&lt;&gt;1,"",Q30=1,TRUNC((HCPB-C30)*HCPPC))</f>
        <v>38</v>
      </c>
      <c r="E30" s="13">
        <v>184</v>
      </c>
      <c r="F30" s="13">
        <v>279</v>
      </c>
      <c r="G30" s="13">
        <v>185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648</v>
      </c>
      <c r="J30">
        <f t="shared" si="2"/>
        <v>216</v>
      </c>
      <c r="K30" cm="1">
        <f t="array" ref="K30">_xlfn.IFS(Q30&lt;&gt;1,"",Q30=1,I30+(3*D30))</f>
        <v>762</v>
      </c>
      <c r="L30" cm="1">
        <f t="array" ref="L30">_xlfn.IFS(Q30&lt;&gt;1,"",COUNT($E$7:G30)&lt;=hcpng,"",COUNT($E$7:G30)&gt;=hcpng,K30)</f>
        <v>762</v>
      </c>
      <c r="M30" cm="1">
        <f t="array" ref="M30">_xlfn.IFS(Q30=1,SUM($E$7:G30),Q30&lt;&gt;1,"")</f>
        <v>7405</v>
      </c>
      <c r="N30" cm="1">
        <f t="array" ref="N30">_xlfn.IFS(Q30=1,COUNT($E$7:G30),Q30&lt;&gt;1,"")</f>
        <v>39</v>
      </c>
      <c r="O30">
        <f>IF(Q30=1,ROUND(AVERAGE($E$7:G30),2),"")</f>
        <v>189.87</v>
      </c>
      <c r="P30" t="str" cm="1">
        <f t="array" ref="P30">_xlfn.IFS(Q30&lt;&gt;1,"",SUM($Q$7:Q30)=1,1,SUM($Q$7:Q30)&lt;&gt;1,"")</f>
        <v/>
      </c>
      <c r="Q30">
        <f t="shared" si="7"/>
        <v>1</v>
      </c>
      <c r="R30">
        <f t="shared" si="4"/>
        <v>648</v>
      </c>
      <c r="S30" cm="1">
        <f t="array" ref="S30">_xlfn.IFS(E30=$X$5,E30,F30=$X$5,F30,G30=$X$5,G30,$A$7=1,"")</f>
        <v>279</v>
      </c>
      <c r="T30">
        <f t="shared" si="5"/>
        <v>762</v>
      </c>
      <c r="U30" cm="1">
        <f t="array" ref="U30">_xlfn.IFS(W30=$X$6,W30,X30=$X$6,X30,Y30=$X$6,Y30,$A$7=1,"")</f>
        <v>317</v>
      </c>
      <c r="W30" cm="1">
        <f t="array" ref="W30">_xlfn.IFS(AND(Q30=1,COUNT($E$7:G30)&gt;hcpng),E30+D30,$A$7=1," ")</f>
        <v>222</v>
      </c>
      <c r="X30" cm="1">
        <f t="array" ref="X30">_xlfn.IFS(AND(Q30=1,COUNT($E$7:G30)&gt;hcpng),F30+D30,$A$7=1," ")</f>
        <v>317</v>
      </c>
      <c r="Y30" cm="1">
        <f t="array" ref="Y30">_xlfn.IFS(AND(Q30=1,COUNT($E$7:G30)&gt;hcpng),G30+D30,$A$7=1," ")</f>
        <v>223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5" t="str" cm="1">
        <f t="array" ref="D31">_xlfn.IFS(Q31&lt;&gt;1,"",Q31=1,TRUNC((HCPB-C31)*HCPPC))</f>
        <v/>
      </c>
      <c r="E31" s="13"/>
      <c r="F31" s="13"/>
      <c r="G31" s="13"/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1"/>
        <v/>
      </c>
      <c r="J31" t="str">
        <f t="shared" si="2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7"/>
        <v/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6"/>
        <v>0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189</v>
      </c>
      <c r="D32" s="15" cm="1">
        <f t="array" ref="D32">_xlfn.IFS(Q32&lt;&gt;1,"",Q32=1,TRUNC((HCPB-C32)*HCPPC))</f>
        <v>36</v>
      </c>
      <c r="E32" s="13">
        <v>189</v>
      </c>
      <c r="F32" s="13">
        <v>203</v>
      </c>
      <c r="G32" s="13">
        <v>176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568</v>
      </c>
      <c r="J32">
        <f t="shared" si="2"/>
        <v>189</v>
      </c>
      <c r="K32" cm="1">
        <f t="array" ref="K32">_xlfn.IFS(Q32&lt;&gt;1,"",Q32=1,I32+(3*D32))</f>
        <v>676</v>
      </c>
      <c r="L32" cm="1">
        <f t="array" ref="L32">_xlfn.IFS(Q32&lt;&gt;1,"",COUNT($E$7:G32)&lt;=hcpng,"",COUNT($E$7:G32)&gt;=hcpng,K32)</f>
        <v>676</v>
      </c>
      <c r="M32" cm="1">
        <f t="array" ref="M32">_xlfn.IFS(Q32=1,SUM($E$7:G32),Q32&lt;&gt;1,"")</f>
        <v>7973</v>
      </c>
      <c r="N32" cm="1">
        <f t="array" ref="N32">_xlfn.IFS(Q32=1,COUNT($E$7:G32),Q32&lt;&gt;1,"")</f>
        <v>42</v>
      </c>
      <c r="O32">
        <f>IF(Q32=1,ROUND(AVERAGE($E$7:G32),2),"")</f>
        <v>189.83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225</v>
      </c>
      <c r="X32" cm="1">
        <f t="array" ref="X32">_xlfn.IFS(AND(Q32=1,COUNT($E$7:G32)&gt;hcpng),F32+D32,$A$7=1," ")</f>
        <v>239</v>
      </c>
      <c r="Y32" cm="1">
        <f t="array" ref="Y32">_xlfn.IFS(AND(Q32=1,COUNT($E$7:G32)&gt;hcpng),G32+D32,$A$7=1," ")</f>
        <v>212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cm="1">
        <f t="array" ref="C33">_xlfn.IFS(Q33&lt;&gt;1,"",AND($B$4&gt;=1,COUNT($E$7:G33)&lt;=bkng),$B$4,P33=1,TRUNC(AVERAGE(E33:G33),0),COUNT($Q$7:Q33)=2,TRUNC(AVERAGE($E$7:G32),0),COUNT($Q$7:Q33)&gt;=3,TRUNC(AVERAGE($E$7:G32),0))</f>
        <v>189</v>
      </c>
      <c r="D33" s="15" cm="1">
        <f t="array" ref="D33">_xlfn.IFS(Q33&lt;&gt;1,"",Q33=1,TRUNC((HCPB-C33)*HCPPC))</f>
        <v>36</v>
      </c>
      <c r="E33" s="13">
        <v>224</v>
      </c>
      <c r="F33" s="13">
        <v>219</v>
      </c>
      <c r="G33" s="13">
        <v>171</v>
      </c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>
        <f t="shared" si="1"/>
        <v>614</v>
      </c>
      <c r="J33">
        <f t="shared" si="2"/>
        <v>204</v>
      </c>
      <c r="K33" cm="1">
        <f t="array" ref="K33">_xlfn.IFS(Q33&lt;&gt;1,"",Q33=1,I33+(3*D33))</f>
        <v>722</v>
      </c>
      <c r="L33" cm="1">
        <f t="array" ref="L33">_xlfn.IFS(Q33&lt;&gt;1,"",COUNT($E$7:G33)&lt;=hcpng,"",COUNT($E$7:G33)&gt;=hcpng,K33)</f>
        <v>722</v>
      </c>
      <c r="M33" cm="1">
        <f t="array" ref="M33">_xlfn.IFS(Q33=1,SUM($E$7:G33),Q33&lt;&gt;1,"")</f>
        <v>8587</v>
      </c>
      <c r="N33" cm="1">
        <f t="array" ref="N33">_xlfn.IFS(Q33=1,COUNT($E$7:G33),Q33&lt;&gt;1,"")</f>
        <v>45</v>
      </c>
      <c r="O33">
        <f>IF(Q33=1,ROUND(AVERAGE($E$7:G33),2),"")</f>
        <v>190.82</v>
      </c>
      <c r="P33" t="str" cm="1">
        <f t="array" ref="P33">_xlfn.IFS(Q33&lt;&gt;1,"",SUM($Q$7:Q33)=1,1,SUM($Q$7:Q33)&lt;&gt;1,"")</f>
        <v/>
      </c>
      <c r="Q33">
        <f t="shared" si="7"/>
        <v>1</v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cm="1">
        <f t="array" ref="W33">_xlfn.IFS(AND(Q33=1,COUNT($E$7:G33)&gt;hcpng),E33+D33,$A$7=1," ")</f>
        <v>260</v>
      </c>
      <c r="X33" cm="1">
        <f t="array" ref="X33">_xlfn.IFS(AND(Q33=1,COUNT($E$7:G33)&gt;hcpng),F33+D33,$A$7=1," ")</f>
        <v>255</v>
      </c>
      <c r="Y33" cm="1">
        <f t="array" ref="Y33">_xlfn.IFS(AND(Q33=1,COUNT($E$7:G33)&gt;hcpng),G33+D33,$A$7=1," ")</f>
        <v>207</v>
      </c>
      <c r="Z33">
        <f t="shared" si="6"/>
        <v>27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5" t="str" cm="1">
        <f t="array" ref="D34">_xlfn.IFS(Q34&lt;&gt;1,"",Q34=1,TRUNC((HCPB-C34)*HCPPC))</f>
        <v/>
      </c>
      <c r="E34" s="13"/>
      <c r="F34" s="13"/>
      <c r="G34" s="13"/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1"/>
        <v/>
      </c>
      <c r="J34" t="str">
        <f t="shared" si="2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7"/>
        <v/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6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5" t="str" cm="1">
        <f t="array" ref="D35">_xlfn.IFS(Q35&lt;&gt;1,"",Q35=1,TRUNC((HCPB-C35)*HCPPC))</f>
        <v/>
      </c>
      <c r="E35" s="13"/>
      <c r="F35" s="13"/>
      <c r="G35" s="13"/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1"/>
        <v/>
      </c>
      <c r="J35" t="str">
        <f t="shared" si="2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7"/>
        <v/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6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190</v>
      </c>
      <c r="D36" s="15" cm="1">
        <f t="array" ref="D36">_xlfn.IFS(Q36&lt;&gt;1,"",Q36=1,TRUNC((HCPB-C36)*HCPPC))</f>
        <v>36</v>
      </c>
      <c r="E36" s="13">
        <v>161</v>
      </c>
      <c r="F36" s="13">
        <v>134</v>
      </c>
      <c r="G36" s="13">
        <v>183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478</v>
      </c>
      <c r="J36">
        <f t="shared" si="2"/>
        <v>159</v>
      </c>
      <c r="K36" cm="1">
        <f t="array" ref="K36">_xlfn.IFS(Q36&lt;&gt;1,"",Q36=1,I36+(3*D36))</f>
        <v>586</v>
      </c>
      <c r="L36" cm="1">
        <f t="array" ref="L36">_xlfn.IFS(Q36&lt;&gt;1,"",COUNT($E$7:G36)&lt;=hcpng,"",COUNT($E$7:G36)&gt;=hcpng,K36)</f>
        <v>586</v>
      </c>
      <c r="M36" cm="1">
        <f t="array" ref="M36">_xlfn.IFS(Q36=1,SUM($E$7:G36),Q36&lt;&gt;1,"")</f>
        <v>9065</v>
      </c>
      <c r="N36" cm="1">
        <f t="array" ref="N36">_xlfn.IFS(Q36=1,COUNT($E$7:G36),Q36&lt;&gt;1,"")</f>
        <v>48</v>
      </c>
      <c r="O36">
        <f>IF(Q36=1,ROUND(AVERAGE($E$7:G36),2),"")</f>
        <v>188.85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197</v>
      </c>
      <c r="X36" cm="1">
        <f t="array" ref="X36">_xlfn.IFS(AND(Q36=1,COUNT($E$7:G36)&gt;hcpng),F36+D36,$A$7=1," ")</f>
        <v>170</v>
      </c>
      <c r="Y36" cm="1">
        <f t="array" ref="Y36">_xlfn.IFS(AND(Q36=1,COUNT($E$7:G36)&gt;hcpng),G36+D36,$A$7=1," ")</f>
        <v>219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183.88</v>
      </c>
      <c r="F37" s="17">
        <f>IF(COUNT(F7:F36)&gt;=1,ROUND(SUM(F7:F36)/COUNT(F7:F36),2),"")</f>
        <v>188.19</v>
      </c>
      <c r="G37" s="17">
        <f>IF(COUNT(G7:G36)&gt;=1,ROUND(SUM(G7:G36)/COUNT(G7:G36),2),"")</f>
        <v>194.5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>X</v>
      </c>
      <c r="K66" s="30" t="str" cm="1">
        <f t="array" ref="K66">_xlfn.IFS(COUNT(E30:G30)&lt;=0,"",AND(COUNT($E$7:$G30)&gt;=hcpma,OR(E30&gt;=(C30+G75OV),F30&gt;=(C30+G75OV),G30&gt;=(C30+G75OV))),"X",10&lt;11,"")</f>
        <v>X</v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5" priority="2">
      <formula>MOD(ROW(),2)=0</formula>
    </cfRule>
  </conditionalFormatting>
  <conditionalFormatting sqref="E7:G36">
    <cfRule type="expression" dxfId="4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8562D-124B-4199-A874-96207FC923D6}">
  <sheetPr>
    <pageSetUpPr fitToPage="1"/>
  </sheetPr>
  <dimension ref="A1:AB73"/>
  <sheetViews>
    <sheetView topLeftCell="A2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24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8" t="s">
        <v>173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/>
      <c r="C4" s="6"/>
      <c r="D4" s="6"/>
      <c r="E4" s="6"/>
      <c r="F4" s="6"/>
      <c r="G4" s="6"/>
      <c r="W4" s="3" t="s">
        <v>33</v>
      </c>
      <c r="X4">
        <f>MAX(I7:I36)</f>
        <v>601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222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259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5" t="str" cm="1">
        <f t="array" ref="D7">_xlfn.IFS(Q7&lt;&gt;1,"",Q7=1,TRUNC((HCPB-C7)*HCPPC))</f>
        <v/>
      </c>
      <c r="E7" s="13"/>
      <c r="F7" s="13"/>
      <c r="G7" s="13"/>
      <c r="H7" s="16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5" t="str" cm="1">
        <f t="array" ref="D8">_xlfn.IFS(Q8&lt;&gt;1,"",Q8=1,TRUNC((HCPB-C8)*HCPPC))</f>
        <v/>
      </c>
      <c r="E8" s="13"/>
      <c r="F8" s="13"/>
      <c r="G8" s="13"/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1">IF(Q8=1,SUM(E8:G8),"")</f>
        <v/>
      </c>
      <c r="J8" t="str">
        <f t="shared" ref="J8:J36" si="2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" si="3">IF(MAX(E8:G8)&lt;1,"",1)</f>
        <v/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0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5" t="str" cm="1">
        <f t="array" ref="D9">_xlfn.IFS(Q9&lt;&gt;1,"",Q9=1,TRUNC((HCPB-C9)*HCPPC))</f>
        <v/>
      </c>
      <c r="E9" s="13"/>
      <c r="F9" s="13"/>
      <c r="G9" s="13"/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1"/>
        <v/>
      </c>
      <c r="J9" t="str">
        <f t="shared" si="2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>IF(MAX(E9:G9)&lt;1,"",1)</f>
        <v/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0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t="str" cm="1">
        <f t="array" ref="C10">_xlfn.IFS(Q10&lt;&gt;1,"",AND($B$4&gt;=1,COUNT($E$7:G10)&lt;=bkng),$B$4,P10=1,TRUNC(AVERAGE(E10:G10),0),COUNT($Q$7:Q10)=2,TRUNC(AVERAGE($E$7:G9),0),COUNT($Q$7:Q10)&gt;=3,TRUNC(AVERAGE($E$7:G9),0))</f>
        <v/>
      </c>
      <c r="D10" s="15" t="str" cm="1">
        <f t="array" ref="D10">_xlfn.IFS(Q10&lt;&gt;1,"",Q10=1,TRUNC((HCPB-C10)*HCPPC))</f>
        <v/>
      </c>
      <c r="E10" s="13"/>
      <c r="F10" s="13"/>
      <c r="G10" s="13"/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 t="str">
        <f t="shared" si="1"/>
        <v/>
      </c>
      <c r="J10" t="str">
        <f t="shared" si="2"/>
        <v/>
      </c>
      <c r="K10" t="str" cm="1">
        <f t="array" ref="K10">_xlfn.IFS(Q10&lt;&gt;1,"",Q10=1,I10+(3*D10))</f>
        <v/>
      </c>
      <c r="L10" t="str" cm="1">
        <f t="array" ref="L10">_xlfn.IFS(Q10&lt;&gt;1,"",COUNT($E$7:G10)&lt;=hcpng,"",COUNT($E$7:G10)&gt;=hcpng,K10)</f>
        <v/>
      </c>
      <c r="M10" t="str" cm="1">
        <f t="array" ref="M10">_xlfn.IFS(Q10=1,SUM($E$7:G10),Q10&lt;&gt;1,"")</f>
        <v/>
      </c>
      <c r="N10" t="str" cm="1">
        <f t="array" ref="N10">_xlfn.IFS(Q10=1,COUNT($E$7:G10),Q10&lt;&gt;1,"")</f>
        <v/>
      </c>
      <c r="O10" t="str">
        <f>IF(Q10=1,ROUND(AVERAGE($E$7:G10),2),"")</f>
        <v/>
      </c>
      <c r="P10" t="str" cm="1">
        <f t="array" ref="P10">_xlfn.IFS(Q10&lt;&gt;1,"",SUM($Q$7:Q10)=1,1,SUM($Q$7:Q10)&lt;&gt;1,"")</f>
        <v/>
      </c>
      <c r="Q10" t="str">
        <f t="shared" ref="Q10:Q36" si="7">IF(MAX(E10:G10)&lt;1,"",1)</f>
        <v/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0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5" t="str" cm="1">
        <f t="array" ref="D11">_xlfn.IFS(Q11&lt;&gt;1,"",Q11=1,TRUNC((HCPB-C11)*HCPPC))</f>
        <v/>
      </c>
      <c r="E11" s="13"/>
      <c r="F11" s="13"/>
      <c r="G11" s="13"/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1"/>
        <v/>
      </c>
      <c r="J11" t="str">
        <f t="shared" si="2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7"/>
        <v/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0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5" t="str" cm="1">
        <f t="array" ref="D12">_xlfn.IFS(Q12&lt;&gt;1,"",Q12=1,TRUNC((HCPB-C12)*HCPPC))</f>
        <v/>
      </c>
      <c r="E12" s="13"/>
      <c r="F12" s="13"/>
      <c r="G12" s="13"/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1"/>
        <v/>
      </c>
      <c r="J12" t="str">
        <f t="shared" si="2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7"/>
        <v/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0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5" t="str" cm="1">
        <f t="array" ref="D13">_xlfn.IFS(Q13&lt;&gt;1,"",Q13=1,TRUNC((HCPB-C13)*HCPPC))</f>
        <v/>
      </c>
      <c r="E13" s="13"/>
      <c r="F13" s="13"/>
      <c r="G13" s="13"/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1"/>
        <v/>
      </c>
      <c r="J13" t="str">
        <f t="shared" si="2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7"/>
        <v/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6"/>
        <v>0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t="str" cm="1">
        <f t="array" ref="C14">_xlfn.IFS(Q14&lt;&gt;1,"",AND($B$4&gt;=1,COUNT($E$7:G14)&lt;=bkng),$B$4,P14=1,TRUNC(AVERAGE(E14:G14),0),COUNT($Q$7:Q14)=2,TRUNC(AVERAGE($E$7:G13),0),COUNT($Q$7:Q14)&gt;=3,TRUNC(AVERAGE($E$7:G13),0))</f>
        <v/>
      </c>
      <c r="D14" s="15" t="str" cm="1">
        <f t="array" ref="D14">_xlfn.IFS(Q14&lt;&gt;1,"",Q14=1,TRUNC((HCPB-C14)*HCPPC))</f>
        <v/>
      </c>
      <c r="E14" s="13"/>
      <c r="F14" s="13"/>
      <c r="G14" s="13"/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 t="str">
        <f t="shared" si="1"/>
        <v/>
      </c>
      <c r="J14" t="str">
        <f t="shared" si="2"/>
        <v/>
      </c>
      <c r="K14" t="str" cm="1">
        <f t="array" ref="K14">_xlfn.IFS(Q14&lt;&gt;1,"",Q14=1,I14+(3*D14))</f>
        <v/>
      </c>
      <c r="L14" t="str" cm="1">
        <f t="array" ref="L14">_xlfn.IFS(Q14&lt;&gt;1,"",COUNT($E$7:G14)&lt;=hcpng,"",COUNT($E$7:G14)&gt;=hcpng,K14)</f>
        <v/>
      </c>
      <c r="M14" t="str" cm="1">
        <f t="array" ref="M14">_xlfn.IFS(Q14=1,SUM($E$7:G14),Q14&lt;&gt;1,"")</f>
        <v/>
      </c>
      <c r="N14" t="str" cm="1">
        <f t="array" ref="N14">_xlfn.IFS(Q14=1,COUNT($E$7:G14),Q14&lt;&gt;1,"")</f>
        <v/>
      </c>
      <c r="O14" t="str">
        <f>IF(Q14=1,ROUND(AVERAGE($E$7:G14),2),"")</f>
        <v/>
      </c>
      <c r="P14" t="str" cm="1">
        <f t="array" ref="P14">_xlfn.IFS(Q14&lt;&gt;1,"",SUM($Q$7:Q14)=1,1,SUM($Q$7:Q14)&lt;&gt;1,"")</f>
        <v/>
      </c>
      <c r="Q14" t="str">
        <f t="shared" si="7"/>
        <v/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0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5" t="str" cm="1">
        <f t="array" ref="D15">_xlfn.IFS(Q15&lt;&gt;1,"",Q15=1,TRUNC((HCPB-C15)*HCPPC))</f>
        <v/>
      </c>
      <c r="E15" s="13"/>
      <c r="F15" s="13"/>
      <c r="G15" s="13"/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1"/>
        <v/>
      </c>
      <c r="J15" t="str">
        <f t="shared" si="2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7"/>
        <v/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6"/>
        <v>0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t="str" cm="1">
        <f t="array" ref="C16">_xlfn.IFS(Q16&lt;&gt;1,"",AND($B$4&gt;=1,COUNT($E$7:G16)&lt;=bkng),$B$4,P16=1,TRUNC(AVERAGE(E16:G16),0),COUNT($Q$7:Q16)=2,TRUNC(AVERAGE($E$7:G15),0),COUNT($Q$7:Q16)&gt;=3,TRUNC(AVERAGE($E$7:G15),0))</f>
        <v/>
      </c>
      <c r="D16" s="15" t="str" cm="1">
        <f t="array" ref="D16">_xlfn.IFS(Q16&lt;&gt;1,"",Q16=1,TRUNC((HCPB-C16)*HCPPC))</f>
        <v/>
      </c>
      <c r="E16" s="13"/>
      <c r="F16" s="13"/>
      <c r="G16" s="13"/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 t="str">
        <f t="shared" si="1"/>
        <v/>
      </c>
      <c r="J16" t="str">
        <f t="shared" si="2"/>
        <v/>
      </c>
      <c r="K16" t="str" cm="1">
        <f t="array" ref="K16">_xlfn.IFS(Q16&lt;&gt;1,"",Q16=1,I16+(3*D16))</f>
        <v/>
      </c>
      <c r="L16" t="str" cm="1">
        <f t="array" ref="L16">_xlfn.IFS(Q16&lt;&gt;1,"",COUNT($E$7:G16)&lt;=hcpng,"",COUNT($E$7:G16)&gt;=hcpng,K16)</f>
        <v/>
      </c>
      <c r="M16" t="str" cm="1">
        <f t="array" ref="M16">_xlfn.IFS(Q16=1,SUM($E$7:G16),Q16&lt;&gt;1,"")</f>
        <v/>
      </c>
      <c r="N16" t="str" cm="1">
        <f t="array" ref="N16">_xlfn.IFS(Q16=1,COUNT($E$7:G16),Q16&lt;&gt;1,"")</f>
        <v/>
      </c>
      <c r="O16" t="str">
        <f>IF(Q16=1,ROUND(AVERAGE($E$7:G16),2),"")</f>
        <v/>
      </c>
      <c r="P16" t="str" cm="1">
        <f t="array" ref="P16">_xlfn.IFS(Q16&lt;&gt;1,"",SUM($Q$7:Q16)=1,1,SUM($Q$7:Q16)&lt;&gt;1,"")</f>
        <v/>
      </c>
      <c r="Q16" t="str">
        <f t="shared" si="7"/>
        <v/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t="str" cm="1">
        <f t="array" ref="W16">_xlfn.IFS(AND(Q16=1,COUNT($E$7:G16)&gt;hcpng),E16+D16,$A$7=1," ")</f>
        <v xml:space="preserve"> </v>
      </c>
      <c r="X16" t="str" cm="1">
        <f t="array" ref="X16">_xlfn.IFS(AND(Q16=1,COUNT($E$7:G16)&gt;hcpng),F16+D16,$A$7=1," ")</f>
        <v xml:space="preserve"> </v>
      </c>
      <c r="Y16" t="str" cm="1">
        <f t="array" ref="Y16">_xlfn.IFS(AND(Q16=1,COUNT($E$7:G16)&gt;hcpng),G16+D16,$A$7=1," ")</f>
        <v xml:space="preserve"> </v>
      </c>
      <c r="Z16">
        <f t="shared" si="6"/>
        <v>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t="str" cm="1">
        <f t="array" ref="C17">_xlfn.IFS(Q17&lt;&gt;1,"",AND($B$4&gt;=1,COUNT($E$7:G17)&lt;=bkng),$B$4,P17=1,TRUNC(AVERAGE(E17:G17),0),COUNT($Q$7:Q17)=2,TRUNC(AVERAGE($E$7:G16),0),COUNT($Q$7:Q17)&gt;=3,TRUNC(AVERAGE($E$7:G16),0))</f>
        <v/>
      </c>
      <c r="D17" s="15" t="str" cm="1">
        <f t="array" ref="D17">_xlfn.IFS(Q17&lt;&gt;1,"",Q17=1,TRUNC((HCPB-C17)*HCPPC))</f>
        <v/>
      </c>
      <c r="E17" s="13"/>
      <c r="F17" s="13"/>
      <c r="G17" s="13"/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 t="str">
        <f t="shared" si="1"/>
        <v/>
      </c>
      <c r="J17" t="str">
        <f t="shared" si="2"/>
        <v/>
      </c>
      <c r="K17" t="str" cm="1">
        <f t="array" ref="K17">_xlfn.IFS(Q17&lt;&gt;1,"",Q17=1,I17+(3*D17))</f>
        <v/>
      </c>
      <c r="L17" t="str" cm="1">
        <f t="array" ref="L17">_xlfn.IFS(Q17&lt;&gt;1,"",COUNT($E$7:G17)&lt;=hcpng,"",COUNT($E$7:G17)&gt;=hcpng,K17)</f>
        <v/>
      </c>
      <c r="M17" t="str" cm="1">
        <f t="array" ref="M17">_xlfn.IFS(Q17=1,SUM($E$7:G17),Q17&lt;&gt;1,"")</f>
        <v/>
      </c>
      <c r="N17" t="str" cm="1">
        <f t="array" ref="N17">_xlfn.IFS(Q17=1,COUNT($E$7:G17),Q17&lt;&gt;1,"")</f>
        <v/>
      </c>
      <c r="O17" t="str">
        <f>IF(Q17=1,ROUND(AVERAGE($E$7:G17),2),"")</f>
        <v/>
      </c>
      <c r="P17" t="str" cm="1">
        <f t="array" ref="P17">_xlfn.IFS(Q17&lt;&gt;1,"",SUM($Q$7:Q17)=1,1,SUM($Q$7:Q17)&lt;&gt;1,"")</f>
        <v/>
      </c>
      <c r="Q17" t="str">
        <f t="shared" si="7"/>
        <v/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t="str" cm="1">
        <f t="array" ref="W17">_xlfn.IFS(AND(Q17=1,COUNT($E$7:G17)&gt;hcpng),E17+D17,$A$7=1," ")</f>
        <v xml:space="preserve"> </v>
      </c>
      <c r="X17" t="str" cm="1">
        <f t="array" ref="X17">_xlfn.IFS(AND(Q17=1,COUNT($E$7:G17)&gt;hcpng),F17+D17,$A$7=1," ")</f>
        <v xml:space="preserve"> </v>
      </c>
      <c r="Y17" t="str" cm="1">
        <f t="array" ref="Y17">_xlfn.IFS(AND(Q17=1,COUNT($E$7:G17)&gt;hcpng),G17+D17,$A$7=1," ")</f>
        <v xml:space="preserve"> </v>
      </c>
      <c r="Z17">
        <f t="shared" si="6"/>
        <v>0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171</v>
      </c>
      <c r="D18" s="15" cm="1">
        <f t="array" ref="D18">_xlfn.IFS(Q18&lt;&gt;1,"",Q18=1,TRUNC((HCPB-C18)*HCPPC))</f>
        <v>53</v>
      </c>
      <c r="E18" s="13">
        <v>166</v>
      </c>
      <c r="F18" s="13">
        <v>172</v>
      </c>
      <c r="G18" s="13">
        <v>177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515</v>
      </c>
      <c r="J18">
        <f t="shared" si="2"/>
        <v>171</v>
      </c>
      <c r="K18" cm="1">
        <f t="array" ref="K18">_xlfn.IFS(Q18&lt;&gt;1,"",Q18=1,I18+(3*D18))</f>
        <v>674</v>
      </c>
      <c r="L18" t="str" cm="1">
        <f t="array" ref="L18">_xlfn.IFS(Q18&lt;&gt;1,"",COUNT($E$7:G18)&lt;=hcpng,"",COUNT($E$7:G18)&gt;=hcpng,K18)</f>
        <v/>
      </c>
      <c r="M18" cm="1">
        <f t="array" ref="M18">_xlfn.IFS(Q18=1,SUM($E$7:G18),Q18&lt;&gt;1,"")</f>
        <v>515</v>
      </c>
      <c r="N18" cm="1">
        <f t="array" ref="N18">_xlfn.IFS(Q18=1,COUNT($E$7:G18),Q18&lt;&gt;1,"")</f>
        <v>3</v>
      </c>
      <c r="O18">
        <f>IF(Q18=1,ROUND(AVERAGE($E$7:G18),2),"")</f>
        <v>171.67</v>
      </c>
      <c r="P18" cm="1">
        <f t="array" ref="P18">_xlfn.IFS(Q18&lt;&gt;1,"",SUM($Q$7:Q18)=1,1,SUM($Q$7:Q18)&lt;&gt;1,"")</f>
        <v>1</v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t="str" cm="1">
        <f t="array" ref="W18">_xlfn.IFS(AND(Q18=1,COUNT($E$7:G18)&gt;hcpng),E18+D18,$A$7=1," ")</f>
        <v xml:space="preserve"> </v>
      </c>
      <c r="X18" t="str" cm="1">
        <f t="array" ref="X18">_xlfn.IFS(AND(Q18=1,COUNT($E$7:G18)&gt;hcpng),F18+D18,$A$7=1," ")</f>
        <v xml:space="preserve"> </v>
      </c>
      <c r="Y18" t="str" cm="1">
        <f t="array" ref="Y18">_xlfn.IFS(AND(Q18=1,COUNT($E$7:G18)&gt;hcpng),G18+D18,$A$7=1," ")</f>
        <v xml:space="preserve"> 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171</v>
      </c>
      <c r="D19" s="15" cm="1">
        <f t="array" ref="D19">_xlfn.IFS(Q19&lt;&gt;1,"",Q19=1,TRUNC((HCPB-C19)*HCPPC))</f>
        <v>53</v>
      </c>
      <c r="E19" s="13">
        <v>169</v>
      </c>
      <c r="F19" s="13">
        <v>210</v>
      </c>
      <c r="G19" s="13">
        <v>222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601</v>
      </c>
      <c r="J19">
        <f t="shared" si="2"/>
        <v>200</v>
      </c>
      <c r="K19" cm="1">
        <f t="array" ref="K19">_xlfn.IFS(Q19&lt;&gt;1,"",Q19=1,I19+(3*D19))</f>
        <v>760</v>
      </c>
      <c r="L19" t="str" cm="1">
        <f t="array" ref="L19">_xlfn.IFS(Q19&lt;&gt;1,"",COUNT($E$7:G19)&lt;=hcpng,"",COUNT($E$7:G19)&gt;=hcpng,K19)</f>
        <v/>
      </c>
      <c r="M19" cm="1">
        <f t="array" ref="M19">_xlfn.IFS(Q19=1,SUM($E$7:G19),Q19&lt;&gt;1,"")</f>
        <v>1116</v>
      </c>
      <c r="N19" cm="1">
        <f t="array" ref="N19">_xlfn.IFS(Q19=1,COUNT($E$7:G19),Q19&lt;&gt;1,"")</f>
        <v>6</v>
      </c>
      <c r="O19">
        <f>IF(Q19=1,ROUND(AVERAGE($E$7:G19),2),"")</f>
        <v>186</v>
      </c>
      <c r="P19" t="str" cm="1">
        <f t="array" ref="P19">_xlfn.IFS(Q19&lt;&gt;1,"",SUM($Q$7:Q19)=1,1,SUM($Q$7:Q19)&lt;&gt;1,"")</f>
        <v/>
      </c>
      <c r="Q19">
        <f t="shared" si="7"/>
        <v>1</v>
      </c>
      <c r="R19">
        <f t="shared" si="4"/>
        <v>601</v>
      </c>
      <c r="S19" cm="1">
        <f t="array" ref="S19">_xlfn.IFS(E19=$X$5,E19,F19=$X$5,F19,G19=$X$5,G19,$A$7=1,"")</f>
        <v>222</v>
      </c>
      <c r="T19" t="str">
        <f t="shared" si="5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186</v>
      </c>
      <c r="D20" s="15" cm="1">
        <f t="array" ref="D20">_xlfn.IFS(Q20&lt;&gt;1,"",Q20=1,TRUNC((HCPB-C20)*HCPPC))</f>
        <v>39</v>
      </c>
      <c r="E20" s="13">
        <v>169</v>
      </c>
      <c r="F20" s="13">
        <v>170</v>
      </c>
      <c r="G20" s="13">
        <v>190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529</v>
      </c>
      <c r="J20">
        <f t="shared" si="2"/>
        <v>176</v>
      </c>
      <c r="K20" cm="1">
        <f t="array" ref="K20">_xlfn.IFS(Q20&lt;&gt;1,"",Q20=1,I20+(3*D20))</f>
        <v>646</v>
      </c>
      <c r="L20" t="str" cm="1">
        <f t="array" ref="L20">_xlfn.IFS(Q20&lt;&gt;1,"",COUNT($E$7:G20)&lt;=hcpng,"",COUNT($E$7:G20)&gt;=hcpng,K20)</f>
        <v/>
      </c>
      <c r="M20" cm="1">
        <f t="array" ref="M20">_xlfn.IFS(Q20=1,SUM($E$7:G20),Q20&lt;&gt;1,"")</f>
        <v>1645</v>
      </c>
      <c r="N20" cm="1">
        <f t="array" ref="N20">_xlfn.IFS(Q20=1,COUNT($E$7:G20),Q20&lt;&gt;1,"")</f>
        <v>9</v>
      </c>
      <c r="O20">
        <f>IF(Q20=1,ROUND(AVERAGE($E$7:G20),2),"")</f>
        <v>182.78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t="str" cm="1">
        <f t="array" ref="W20">_xlfn.IFS(AND(Q20=1,COUNT($E$7:G20)&gt;hcpng),E20+D20,$A$7=1," ")</f>
        <v xml:space="preserve"> </v>
      </c>
      <c r="X20" t="str" cm="1">
        <f t="array" ref="X20">_xlfn.IFS(AND(Q20=1,COUNT($E$7:G20)&gt;hcpng),F20+D20,$A$7=1," ")</f>
        <v xml:space="preserve"> </v>
      </c>
      <c r="Y20" t="str" cm="1">
        <f t="array" ref="Y20">_xlfn.IFS(AND(Q20=1,COUNT($E$7:G20)&gt;hcpng),G20+D20,$A$7=1," ")</f>
        <v xml:space="preserve"> 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182</v>
      </c>
      <c r="D21" s="15" cm="1">
        <f t="array" ref="D21">_xlfn.IFS(Q21&lt;&gt;1,"",Q21=1,TRUNC((HCPB-C21)*HCPPC))</f>
        <v>43</v>
      </c>
      <c r="E21" s="13">
        <v>187</v>
      </c>
      <c r="F21" s="13">
        <v>162</v>
      </c>
      <c r="G21" s="13">
        <v>145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494</v>
      </c>
      <c r="J21">
        <f t="shared" si="2"/>
        <v>164</v>
      </c>
      <c r="K21" cm="1">
        <f t="array" ref="K21">_xlfn.IFS(Q21&lt;&gt;1,"",Q21=1,I21+(3*D21))</f>
        <v>623</v>
      </c>
      <c r="L21" cm="1">
        <f t="array" ref="L21">_xlfn.IFS(Q21&lt;&gt;1,"",COUNT($E$7:G21)&lt;=hcpng,"",COUNT($E$7:G21)&gt;=hcpng,K21)</f>
        <v>623</v>
      </c>
      <c r="M21" cm="1">
        <f t="array" ref="M21">_xlfn.IFS(Q21=1,SUM($E$7:G21),Q21&lt;&gt;1,"")</f>
        <v>2139</v>
      </c>
      <c r="N21" cm="1">
        <f t="array" ref="N21">_xlfn.IFS(Q21=1,COUNT($E$7:G21),Q21&lt;&gt;1,"")</f>
        <v>12</v>
      </c>
      <c r="O21">
        <f>IF(Q21=1,ROUND(AVERAGE($E$7:G21),2),"")</f>
        <v>178.25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230</v>
      </c>
      <c r="X21" cm="1">
        <f t="array" ref="X21">_xlfn.IFS(AND(Q21=1,COUNT($E$7:G21)&gt;hcpng),F21+D21,$A$7=1," ")</f>
        <v>205</v>
      </c>
      <c r="Y21" cm="1">
        <f t="array" ref="Y21">_xlfn.IFS(AND(Q21=1,COUNT($E$7:G21)&gt;hcpng),G21+D21,$A$7=1," ")</f>
        <v>188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5" t="str" cm="1">
        <f t="array" ref="D22">_xlfn.IFS(Q22&lt;&gt;1,"",Q22=1,TRUNC((HCPB-C22)*HCPPC))</f>
        <v/>
      </c>
      <c r="E22" s="13"/>
      <c r="F22" s="13"/>
      <c r="G22" s="13"/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1"/>
        <v/>
      </c>
      <c r="J22" t="str">
        <f t="shared" si="2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7"/>
        <v/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6"/>
        <v>0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178</v>
      </c>
      <c r="D23" s="15" cm="1">
        <f t="array" ref="D23">_xlfn.IFS(Q23&lt;&gt;1,"",Q23=1,TRUNC((HCPB-C23)*HCPPC))</f>
        <v>46</v>
      </c>
      <c r="E23" s="13">
        <v>181</v>
      </c>
      <c r="F23" s="13">
        <v>205</v>
      </c>
      <c r="G23" s="13">
        <v>200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>#</v>
      </c>
      <c r="I23">
        <f t="shared" si="1"/>
        <v>586</v>
      </c>
      <c r="J23">
        <f t="shared" si="2"/>
        <v>195</v>
      </c>
      <c r="K23" cm="1">
        <f t="array" ref="K23">_xlfn.IFS(Q23&lt;&gt;1,"",Q23=1,I23+(3*D23))</f>
        <v>724</v>
      </c>
      <c r="L23" cm="1">
        <f t="array" ref="L23">_xlfn.IFS(Q23&lt;&gt;1,"",COUNT($E$7:G23)&lt;=hcpng,"",COUNT($E$7:G23)&gt;=hcpng,K23)</f>
        <v>724</v>
      </c>
      <c r="M23" cm="1">
        <f t="array" ref="M23">_xlfn.IFS(Q23=1,SUM($E$7:G23),Q23&lt;&gt;1,"")</f>
        <v>2725</v>
      </c>
      <c r="N23" cm="1">
        <f t="array" ref="N23">_xlfn.IFS(Q23=1,COUNT($E$7:G23),Q23&lt;&gt;1,"")</f>
        <v>15</v>
      </c>
      <c r="O23">
        <f>IF(Q23=1,ROUND(AVERAGE($E$7:G23),2),"")</f>
        <v>181.67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>
        <f t="shared" si="5"/>
        <v>724</v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227</v>
      </c>
      <c r="X23" cm="1">
        <f t="array" ref="X23">_xlfn.IFS(AND(Q23=1,COUNT($E$7:G23)&gt;hcpng),F23+D23,$A$7=1," ")</f>
        <v>251</v>
      </c>
      <c r="Y23" cm="1">
        <f t="array" ref="Y23">_xlfn.IFS(AND(Q23=1,COUNT($E$7:G23)&gt;hcpng),G23+D23,$A$7=1," ")</f>
        <v>246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181</v>
      </c>
      <c r="D24" s="15" cm="1">
        <f t="array" ref="D24">_xlfn.IFS(Q24&lt;&gt;1,"",Q24=1,TRUNC((HCPB-C24)*HCPPC))</f>
        <v>44</v>
      </c>
      <c r="E24" s="13">
        <v>160</v>
      </c>
      <c r="F24" s="13">
        <v>135</v>
      </c>
      <c r="G24" s="13">
        <v>169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464</v>
      </c>
      <c r="J24">
        <f t="shared" si="2"/>
        <v>154</v>
      </c>
      <c r="K24" cm="1">
        <f t="array" ref="K24">_xlfn.IFS(Q24&lt;&gt;1,"",Q24=1,I24+(3*D24))</f>
        <v>596</v>
      </c>
      <c r="L24" cm="1">
        <f t="array" ref="L24">_xlfn.IFS(Q24&lt;&gt;1,"",COUNT($E$7:G24)&lt;=hcpng,"",COUNT($E$7:G24)&gt;=hcpng,K24)</f>
        <v>596</v>
      </c>
      <c r="M24" cm="1">
        <f t="array" ref="M24">_xlfn.IFS(Q24=1,SUM($E$7:G24),Q24&lt;&gt;1,"")</f>
        <v>3189</v>
      </c>
      <c r="N24" cm="1">
        <f t="array" ref="N24">_xlfn.IFS(Q24=1,COUNT($E$7:G24),Q24&lt;&gt;1,"")</f>
        <v>18</v>
      </c>
      <c r="O24">
        <f>IF(Q24=1,ROUND(AVERAGE($E$7:G24),2),"")</f>
        <v>177.17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204</v>
      </c>
      <c r="X24" cm="1">
        <f t="array" ref="X24">_xlfn.IFS(AND(Q24=1,COUNT($E$7:G24)&gt;hcpng),F24+D24,$A$7=1," ")</f>
        <v>179</v>
      </c>
      <c r="Y24" cm="1">
        <f t="array" ref="Y24">_xlfn.IFS(AND(Q24=1,COUNT($E$7:G24)&gt;hcpng),G24+D24,$A$7=1," ")</f>
        <v>213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177</v>
      </c>
      <c r="D25" s="15" cm="1">
        <f t="array" ref="D25">_xlfn.IFS(Q25&lt;&gt;1,"",Q25=1,TRUNC((HCPB-C25)*HCPPC))</f>
        <v>47</v>
      </c>
      <c r="E25" s="13">
        <v>160</v>
      </c>
      <c r="F25" s="13">
        <v>174</v>
      </c>
      <c r="G25" s="13">
        <v>202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536</v>
      </c>
      <c r="J25">
        <f t="shared" si="2"/>
        <v>178</v>
      </c>
      <c r="K25" cm="1">
        <f t="array" ref="K25">_xlfn.IFS(Q25&lt;&gt;1,"",Q25=1,I25+(3*D25))</f>
        <v>677</v>
      </c>
      <c r="L25" cm="1">
        <f t="array" ref="L25">_xlfn.IFS(Q25&lt;&gt;1,"",COUNT($E$7:G25)&lt;=hcpng,"",COUNT($E$7:G25)&gt;=hcpng,K25)</f>
        <v>677</v>
      </c>
      <c r="M25" cm="1">
        <f t="array" ref="M25">_xlfn.IFS(Q25=1,SUM($E$7:G25),Q25&lt;&gt;1,"")</f>
        <v>3725</v>
      </c>
      <c r="N25" cm="1">
        <f t="array" ref="N25">_xlfn.IFS(Q25=1,COUNT($E$7:G25),Q25&lt;&gt;1,"")</f>
        <v>21</v>
      </c>
      <c r="O25">
        <f>IF(Q25=1,ROUND(AVERAGE($E$7:G25),2),"")</f>
        <v>177.38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207</v>
      </c>
      <c r="X25" cm="1">
        <f t="array" ref="X25">_xlfn.IFS(AND(Q25=1,COUNT($E$7:G25)&gt;hcpng),F25+D25,$A$7=1," ")</f>
        <v>221</v>
      </c>
      <c r="Y25" cm="1">
        <f t="array" ref="Y25">_xlfn.IFS(AND(Q25=1,COUNT($E$7:G25)&gt;hcpng),G25+D25,$A$7=1," ")</f>
        <v>249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5" t="str" cm="1">
        <f t="array" ref="D26">_xlfn.IFS(Q26&lt;&gt;1,"",Q26=1,TRUNC((HCPB-C26)*HCPPC))</f>
        <v/>
      </c>
      <c r="E26" s="13"/>
      <c r="F26" s="13"/>
      <c r="G26" s="13"/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1"/>
        <v/>
      </c>
      <c r="J26" t="str">
        <f t="shared" si="2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7"/>
        <v/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6"/>
        <v>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5" t="str" cm="1">
        <f t="array" ref="D27">_xlfn.IFS(Q27&lt;&gt;1,"",Q27=1,TRUNC((HCPB-C27)*HCPPC))</f>
        <v/>
      </c>
      <c r="E27" s="13"/>
      <c r="F27" s="13"/>
      <c r="G27" s="13"/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1"/>
        <v/>
      </c>
      <c r="J27" t="str">
        <f t="shared" si="2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7"/>
        <v/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6"/>
        <v>0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177</v>
      </c>
      <c r="D28" s="15" cm="1">
        <f t="array" ref="D28">_xlfn.IFS(Q28&lt;&gt;1,"",Q28=1,TRUNC((HCPB-C28)*HCPPC))</f>
        <v>47</v>
      </c>
      <c r="E28" s="13">
        <v>212</v>
      </c>
      <c r="F28" s="13">
        <v>138</v>
      </c>
      <c r="G28" s="13">
        <v>180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530</v>
      </c>
      <c r="J28">
        <f t="shared" si="2"/>
        <v>176</v>
      </c>
      <c r="K28" cm="1">
        <f t="array" ref="K28">_xlfn.IFS(Q28&lt;&gt;1,"",Q28=1,I28+(3*D28))</f>
        <v>671</v>
      </c>
      <c r="L28" cm="1">
        <f t="array" ref="L28">_xlfn.IFS(Q28&lt;&gt;1,"",COUNT($E$7:G28)&lt;=hcpng,"",COUNT($E$7:G28)&gt;=hcpng,K28)</f>
        <v>671</v>
      </c>
      <c r="M28" cm="1">
        <f t="array" ref="M28">_xlfn.IFS(Q28=1,SUM($E$7:G28),Q28&lt;&gt;1,"")</f>
        <v>4255</v>
      </c>
      <c r="N28" cm="1">
        <f t="array" ref="N28">_xlfn.IFS(Q28=1,COUNT($E$7:G28),Q28&lt;&gt;1,"")</f>
        <v>24</v>
      </c>
      <c r="O28">
        <f>IF(Q28=1,ROUND(AVERAGE($E$7:G28),2),"")</f>
        <v>177.29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cm="1">
        <f t="array" ref="U28">_xlfn.IFS(W28=$X$6,W28,X28=$X$6,X28,Y28=$X$6,Y28,$A$7=1,"")</f>
        <v>259</v>
      </c>
      <c r="W28" cm="1">
        <f t="array" ref="W28">_xlfn.IFS(AND(Q28=1,COUNT($E$7:G28)&gt;hcpng),E28+D28,$A$7=1," ")</f>
        <v>259</v>
      </c>
      <c r="X28" cm="1">
        <f t="array" ref="X28">_xlfn.IFS(AND(Q28=1,COUNT($E$7:G28)&gt;hcpng),F28+D28,$A$7=1," ")</f>
        <v>185</v>
      </c>
      <c r="Y28" cm="1">
        <f t="array" ref="Y28">_xlfn.IFS(AND(Q28=1,COUNT($E$7:G28)&gt;hcpng),G28+D28,$A$7=1," ")</f>
        <v>227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177</v>
      </c>
      <c r="D29" s="15" cm="1">
        <f t="array" ref="D29">_xlfn.IFS(Q29&lt;&gt;1,"",Q29=1,TRUNC((HCPB-C29)*HCPPC))</f>
        <v>47</v>
      </c>
      <c r="E29" s="13">
        <v>178</v>
      </c>
      <c r="F29" s="13">
        <v>148</v>
      </c>
      <c r="G29" s="13">
        <v>139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465</v>
      </c>
      <c r="J29">
        <f t="shared" si="2"/>
        <v>155</v>
      </c>
      <c r="K29" cm="1">
        <f t="array" ref="K29">_xlfn.IFS(Q29&lt;&gt;1,"",Q29=1,I29+(3*D29))</f>
        <v>606</v>
      </c>
      <c r="L29" cm="1">
        <f t="array" ref="L29">_xlfn.IFS(Q29&lt;&gt;1,"",COUNT($E$7:G29)&lt;=hcpng,"",COUNT($E$7:G29)&gt;=hcpng,K29)</f>
        <v>606</v>
      </c>
      <c r="M29" cm="1">
        <f t="array" ref="M29">_xlfn.IFS(Q29=1,SUM($E$7:G29),Q29&lt;&gt;1,"")</f>
        <v>4720</v>
      </c>
      <c r="N29" cm="1">
        <f t="array" ref="N29">_xlfn.IFS(Q29=1,COUNT($E$7:G29),Q29&lt;&gt;1,"")</f>
        <v>27</v>
      </c>
      <c r="O29">
        <f>IF(Q29=1,ROUND(AVERAGE($E$7:G29),2),"")</f>
        <v>174.81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225</v>
      </c>
      <c r="X29" cm="1">
        <f t="array" ref="X29">_xlfn.IFS(AND(Q29=1,COUNT($E$7:G29)&gt;hcpng),F29+D29,$A$7=1," ")</f>
        <v>195</v>
      </c>
      <c r="Y29" cm="1">
        <f t="array" ref="Y29">_xlfn.IFS(AND(Q29=1,COUNT($E$7:G29)&gt;hcpng),G29+D29,$A$7=1," ")</f>
        <v>186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174</v>
      </c>
      <c r="D30" s="15" cm="1">
        <f t="array" ref="D30">_xlfn.IFS(Q30&lt;&gt;1,"",Q30=1,TRUNC((HCPB-C30)*HCPPC))</f>
        <v>50</v>
      </c>
      <c r="E30" s="13">
        <v>189</v>
      </c>
      <c r="F30" s="13">
        <v>162</v>
      </c>
      <c r="G30" s="13">
        <v>132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483</v>
      </c>
      <c r="J30">
        <f t="shared" si="2"/>
        <v>161</v>
      </c>
      <c r="K30" cm="1">
        <f t="array" ref="K30">_xlfn.IFS(Q30&lt;&gt;1,"",Q30=1,I30+(3*D30))</f>
        <v>633</v>
      </c>
      <c r="L30" cm="1">
        <f t="array" ref="L30">_xlfn.IFS(Q30&lt;&gt;1,"",COUNT($E$7:G30)&lt;=hcpng,"",COUNT($E$7:G30)&gt;=hcpng,K30)</f>
        <v>633</v>
      </c>
      <c r="M30" cm="1">
        <f t="array" ref="M30">_xlfn.IFS(Q30=1,SUM($E$7:G30),Q30&lt;&gt;1,"")</f>
        <v>5203</v>
      </c>
      <c r="N30" cm="1">
        <f t="array" ref="N30">_xlfn.IFS(Q30=1,COUNT($E$7:G30),Q30&lt;&gt;1,"")</f>
        <v>30</v>
      </c>
      <c r="O30">
        <f>IF(Q30=1,ROUND(AVERAGE($E$7:G30),2),"")</f>
        <v>173.43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239</v>
      </c>
      <c r="X30" cm="1">
        <f t="array" ref="X30">_xlfn.IFS(AND(Q30=1,COUNT($E$7:G30)&gt;hcpng),F30+D30,$A$7=1," ")</f>
        <v>212</v>
      </c>
      <c r="Y30" cm="1">
        <f t="array" ref="Y30">_xlfn.IFS(AND(Q30=1,COUNT($E$7:G30)&gt;hcpng),G30+D30,$A$7=1," ")</f>
        <v>182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5" t="str" cm="1">
        <f t="array" ref="D31">_xlfn.IFS(Q31&lt;&gt;1,"",Q31=1,TRUNC((HCPB-C31)*HCPPC))</f>
        <v/>
      </c>
      <c r="E31" s="13"/>
      <c r="F31" s="13"/>
      <c r="G31" s="13"/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1"/>
        <v/>
      </c>
      <c r="J31" t="str">
        <f t="shared" si="2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7"/>
        <v/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6"/>
        <v>0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5" t="str" cm="1">
        <f t="array" ref="D33">_xlfn.IFS(Q33&lt;&gt;1,"",Q33=1,TRUNC((HCPB-C33)*HCPPC))</f>
        <v/>
      </c>
      <c r="E33" s="13"/>
      <c r="F33" s="13"/>
      <c r="G33" s="13"/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1"/>
        <v/>
      </c>
      <c r="J33" t="str">
        <f t="shared" si="2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7"/>
        <v/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6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t="str" cm="1">
        <f t="array" ref="C34">_xlfn.IFS(Q34&lt;&gt;1,"",AND($B$4&gt;=1,COUNT($E$7:G34)&lt;=bkng),$B$4,P34=1,TRUNC(AVERAGE(E34:G34),0),COUNT($Q$7:Q34)=2,TRUNC(AVERAGE($E$7:G33),0),COUNT($Q$7:Q34)&gt;=3,TRUNC(AVERAGE($E$7:G33),0))</f>
        <v/>
      </c>
      <c r="D34" s="15" t="str" cm="1">
        <f t="array" ref="D34">_xlfn.IFS(Q34&lt;&gt;1,"",Q34=1,TRUNC((HCPB-C34)*HCPPC))</f>
        <v/>
      </c>
      <c r="E34" s="13"/>
      <c r="F34" s="13"/>
      <c r="G34" s="13"/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 t="str">
        <f t="shared" si="1"/>
        <v/>
      </c>
      <c r="J34" t="str">
        <f t="shared" si="2"/>
        <v/>
      </c>
      <c r="K34" t="str" cm="1">
        <f t="array" ref="K34">_xlfn.IFS(Q34&lt;&gt;1,"",Q34=1,I34+(3*D34))</f>
        <v/>
      </c>
      <c r="L34" t="str" cm="1">
        <f t="array" ref="L34">_xlfn.IFS(Q34&lt;&gt;1,"",COUNT($E$7:G34)&lt;=hcpng,"",COUNT($E$7:G34)&gt;=hcpng,K34)</f>
        <v/>
      </c>
      <c r="M34" t="str" cm="1">
        <f t="array" ref="M34">_xlfn.IFS(Q34=1,SUM($E$7:G34),Q34&lt;&gt;1,"")</f>
        <v/>
      </c>
      <c r="N34" t="str" cm="1">
        <f t="array" ref="N34">_xlfn.IFS(Q34=1,COUNT($E$7:G34),Q34&lt;&gt;1,"")</f>
        <v/>
      </c>
      <c r="O34" t="str">
        <f>IF(Q34=1,ROUND(AVERAGE($E$7:G34),2),"")</f>
        <v/>
      </c>
      <c r="P34" t="str" cm="1">
        <f t="array" ref="P34">_xlfn.IFS(Q34&lt;&gt;1,"",SUM($Q$7:Q34)=1,1,SUM($Q$7:Q34)&lt;&gt;1,"")</f>
        <v/>
      </c>
      <c r="Q34" t="str">
        <f t="shared" si="7"/>
        <v/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t="str" cm="1">
        <f t="array" ref="W34">_xlfn.IFS(AND(Q34=1,COUNT($E$7:G34)&gt;hcpng),E34+D34,$A$7=1," ")</f>
        <v xml:space="preserve"> </v>
      </c>
      <c r="X34" t="str" cm="1">
        <f t="array" ref="X34">_xlfn.IFS(AND(Q34=1,COUNT($E$7:G34)&gt;hcpng),F34+D34,$A$7=1," ")</f>
        <v xml:space="preserve"> </v>
      </c>
      <c r="Y34" t="str" cm="1">
        <f t="array" ref="Y34">_xlfn.IFS(AND(Q34=1,COUNT($E$7:G34)&gt;hcpng),G34+D34,$A$7=1," ")</f>
        <v xml:space="preserve"> </v>
      </c>
      <c r="Z34">
        <f t="shared" si="6"/>
        <v>0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t="str" cm="1">
        <f t="array" ref="C35">_xlfn.IFS(Q35&lt;&gt;1,"",AND($B$4&gt;=1,COUNT($E$7:G35)&lt;=bkng),$B$4,P35=1,TRUNC(AVERAGE(E35:G35),0),COUNT($Q$7:Q35)=2,TRUNC(AVERAGE($E$7:G34),0),COUNT($Q$7:Q35)&gt;=3,TRUNC(AVERAGE($E$7:G34),0))</f>
        <v/>
      </c>
      <c r="D35" s="15" t="str" cm="1">
        <f t="array" ref="D35">_xlfn.IFS(Q35&lt;&gt;1,"",Q35=1,TRUNC((HCPB-C35)*HCPPC))</f>
        <v/>
      </c>
      <c r="E35" s="13"/>
      <c r="F35" s="13"/>
      <c r="G35" s="13"/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 t="str">
        <f t="shared" si="1"/>
        <v/>
      </c>
      <c r="J35" t="str">
        <f t="shared" si="2"/>
        <v/>
      </c>
      <c r="K35" t="str" cm="1">
        <f t="array" ref="K35">_xlfn.IFS(Q35&lt;&gt;1,"",Q35=1,I35+(3*D35))</f>
        <v/>
      </c>
      <c r="L35" t="str" cm="1">
        <f t="array" ref="L35">_xlfn.IFS(Q35&lt;&gt;1,"",COUNT($E$7:G35)&lt;=hcpng,"",COUNT($E$7:G35)&gt;=hcpng,K35)</f>
        <v/>
      </c>
      <c r="M35" t="str" cm="1">
        <f t="array" ref="M35">_xlfn.IFS(Q35=1,SUM($E$7:G35),Q35&lt;&gt;1,"")</f>
        <v/>
      </c>
      <c r="N35" t="str" cm="1">
        <f t="array" ref="N35">_xlfn.IFS(Q35=1,COUNT($E$7:G35),Q35&lt;&gt;1,"")</f>
        <v/>
      </c>
      <c r="O35" t="str">
        <f>IF(Q35=1,ROUND(AVERAGE($E$7:G35),2),"")</f>
        <v/>
      </c>
      <c r="P35" t="str" cm="1">
        <f t="array" ref="P35">_xlfn.IFS(Q35&lt;&gt;1,"",SUM($Q$7:Q35)=1,1,SUM($Q$7:Q35)&lt;&gt;1,"")</f>
        <v/>
      </c>
      <c r="Q35" t="str">
        <f t="shared" si="7"/>
        <v/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t="str" cm="1">
        <f t="array" ref="W35">_xlfn.IFS(AND(Q35=1,COUNT($E$7:G35)&gt;hcpng),E35+D35,$A$7=1," ")</f>
        <v xml:space="preserve"> </v>
      </c>
      <c r="X35" t="str" cm="1">
        <f t="array" ref="X35">_xlfn.IFS(AND(Q35=1,COUNT($E$7:G35)&gt;hcpng),F35+D35,$A$7=1," ")</f>
        <v xml:space="preserve"> </v>
      </c>
      <c r="Y35" t="str" cm="1">
        <f t="array" ref="Y35">_xlfn.IFS(AND(Q35=1,COUNT($E$7:G35)&gt;hcpng),G35+D35,$A$7=1," ")</f>
        <v xml:space="preserve"> </v>
      </c>
      <c r="Z35">
        <f t="shared" si="6"/>
        <v>0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t="str" cm="1">
        <f t="array" ref="C36">_xlfn.IFS(Q36&lt;&gt;1,"",AND($B$4&gt;=1,COUNT($E$7:G36)&lt;=bkng),$B$4,P36=1,TRUNC(AVERAGE(E36:G36),0),COUNT($Q$7:Q36)=2,TRUNC(AVERAGE($E$7:G35),0),COUNT($Q$7:Q36)&gt;=3,TRUNC(AVERAGE($E$7:G35),0))</f>
        <v/>
      </c>
      <c r="D36" s="15" t="str" cm="1">
        <f t="array" ref="D36">_xlfn.IFS(Q36&lt;&gt;1,"",Q36=1,TRUNC((HCPB-C36)*HCPPC))</f>
        <v/>
      </c>
      <c r="E36" s="13"/>
      <c r="F36" s="13"/>
      <c r="G36" s="13"/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 t="str">
        <f t="shared" si="1"/>
        <v/>
      </c>
      <c r="J36" t="str">
        <f t="shared" si="2"/>
        <v/>
      </c>
      <c r="K36" t="str" cm="1">
        <f t="array" ref="K36">_xlfn.IFS(Q36&lt;&gt;1,"",Q36=1,I36+(3*D36))</f>
        <v/>
      </c>
      <c r="L36" t="str" cm="1">
        <f t="array" ref="L36">_xlfn.IFS(Q36&lt;&gt;1,"",COUNT($E$7:G36)&lt;=hcpng,"",COUNT($E$7:G36)&gt;=hcpng,K36)</f>
        <v/>
      </c>
      <c r="M36" t="str" cm="1">
        <f t="array" ref="M36">_xlfn.IFS(Q36=1,SUM($E$7:G36),Q36&lt;&gt;1,"")</f>
        <v/>
      </c>
      <c r="N36" t="str" cm="1">
        <f t="array" ref="N36">_xlfn.IFS(Q36=1,COUNT($E$7:G36),Q36&lt;&gt;1,"")</f>
        <v/>
      </c>
      <c r="O36" t="str">
        <f>IF(Q36=1,ROUND(AVERAGE($E$7:G36),2),"")</f>
        <v/>
      </c>
      <c r="P36" t="str" cm="1">
        <f t="array" ref="P36">_xlfn.IFS(Q36&lt;&gt;1,"",SUM($Q$7:Q36)=1,1,SUM($Q$7:Q36)&lt;&gt;1,"")</f>
        <v/>
      </c>
      <c r="Q36" t="str">
        <f t="shared" si="7"/>
        <v/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t="str" cm="1">
        <f t="array" ref="W36">_xlfn.IFS(AND(Q36=1,COUNT($E$7:G36)&gt;hcpng),E36+D36,$A$7=1," ")</f>
        <v xml:space="preserve"> </v>
      </c>
      <c r="X36" t="str" cm="1">
        <f t="array" ref="X36">_xlfn.IFS(AND(Q36=1,COUNT($E$7:G36)&gt;hcpng),F36+D36,$A$7=1," ")</f>
        <v xml:space="preserve"> </v>
      </c>
      <c r="Y36" t="str" cm="1">
        <f t="array" ref="Y36">_xlfn.IFS(AND(Q36=1,COUNT($E$7:G36)&gt;hcpng),G36+D36,$A$7=1," ")</f>
        <v xml:space="preserve"> </v>
      </c>
      <c r="Z36">
        <f t="shared" si="6"/>
        <v>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177.1</v>
      </c>
      <c r="F37" s="17">
        <f>IF(COUNT(F7:F36)&gt;=1,ROUND(SUM(F7:F36)/COUNT(F7:F36),2),"")</f>
        <v>167.6</v>
      </c>
      <c r="G37" s="17">
        <f>IF(COUNT(G7:G36)&gt;=1,ROUND(SUM(G7:G36)/COUNT(G7:G36),2),"")</f>
        <v>175.6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3" priority="2">
      <formula>MOD(ROW(),2)=0</formula>
    </cfRule>
  </conditionalFormatting>
  <conditionalFormatting sqref="E7:G36">
    <cfRule type="expression" dxfId="2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D34AD-CAF6-4922-A355-A006E3BF2E92}">
  <sheetPr>
    <pageSetUpPr fitToPage="1"/>
  </sheetPr>
  <dimension ref="A1:AB73"/>
  <sheetViews>
    <sheetView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70" t="s">
        <v>174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173</v>
      </c>
      <c r="C4" s="6"/>
      <c r="D4" s="6"/>
      <c r="E4" s="6"/>
      <c r="F4" s="6"/>
      <c r="G4" s="6"/>
      <c r="W4" s="3" t="s">
        <v>33</v>
      </c>
      <c r="X4">
        <f>MAX(I7:I36)</f>
        <v>581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234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288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t="str" cm="1">
        <f t="array" ref="C7">_xlfn.IFS(Q7&lt;&gt;1,"",AND($B$4&gt;=1,COUNT($E$7:G7)&lt;=bkng),$B$4,P7=1,TRUNC(AVERAGE(E7:G7),0),COUNT($Q$7:Q7)=2,TRUNC(AVERAGE($E6:G$7),0),COUNT($Q$7:Q7)&gt;=3,TRUNC(AVERAGE($E6:G$7),0))</f>
        <v/>
      </c>
      <c r="D7" s="15" t="str" cm="1">
        <f t="array" ref="D7">_xlfn.IFS(Q7&lt;&gt;1,"",Q7=1,TRUNC((HCPB-C7)*HCPPC))</f>
        <v/>
      </c>
      <c r="E7" s="13"/>
      <c r="F7" s="13"/>
      <c r="G7" s="13"/>
      <c r="H7" s="16"/>
      <c r="I7" t="str">
        <f>IF(Q7=1,SUM(E7:G7),"")</f>
        <v/>
      </c>
      <c r="J7" t="str">
        <f>IF(Q7=1,TRUNC(AVERAGE(E7:G7),0),"")</f>
        <v/>
      </c>
      <c r="K7" t="str" cm="1">
        <f t="array" ref="K7">_xlfn.IFS(Q7&lt;&gt;1,"",Q7=1,I7+(3*D7))</f>
        <v/>
      </c>
      <c r="L7" t="str" cm="1">
        <f t="array" ref="L7">_xlfn.IFS(Q7&lt;&gt;1,"",COUNT($E$7:G7)&lt;=hcpng,"",COUNT($E$7:G7)&gt;=hcpng,K7)</f>
        <v/>
      </c>
      <c r="M7" t="str" cm="1">
        <f t="array" ref="M7">_xlfn.IFS(Q7=1,SUM($E$7:G7),Q7&lt;&gt;1,"")</f>
        <v/>
      </c>
      <c r="N7" t="str" cm="1">
        <f t="array" ref="N7">_xlfn.IFS(Q7=1,COUNT($E$7:G7),Q7&lt;&gt;1,"")</f>
        <v/>
      </c>
      <c r="O7" t="str">
        <f>IF(Q7=1,ROUND(AVERAGE($E$7:G7),2),"")</f>
        <v/>
      </c>
      <c r="P7" t="str" cm="1">
        <f t="array" ref="P7">_xlfn.IFS(Q7&lt;&gt;1,"",SUM($Q$7:Q7)=1,1,SUM($Q$7:Q7)&lt;&gt;1,"")</f>
        <v/>
      </c>
      <c r="Q7" t="str">
        <f>IF(MAX(E7:G7)&lt;1,"",1)</f>
        <v/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0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t="str" cm="1">
        <f t="array" ref="C8">_xlfn.IFS(Q8&lt;&gt;1,"",AND($B$4&gt;=1,COUNT($E$7:G8)&lt;=bkng),$B$4,P8=1,TRUNC(AVERAGE(E8:G8),0),COUNT($Q$7:Q8)=2,TRUNC(AVERAGE($E7:G$7),0),COUNT($Q$7:Q8)&gt;=3,TRUNC(AVERAGE($E7:G$7),0))</f>
        <v/>
      </c>
      <c r="D8" s="15" t="str" cm="1">
        <f t="array" ref="D8">_xlfn.IFS(Q8&lt;&gt;1,"",Q8=1,TRUNC((HCPB-C8)*HCPPC))</f>
        <v/>
      </c>
      <c r="E8" s="13"/>
      <c r="F8" s="13"/>
      <c r="G8" s="13"/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 t="str">
        <f t="shared" ref="I8:I36" si="1">IF(Q8=1,SUM(E8:G8),"")</f>
        <v/>
      </c>
      <c r="J8" t="str">
        <f t="shared" ref="J8:J36" si="2">IF(Q8=1,TRUNC(AVERAGE(E8:G8),0),"")</f>
        <v/>
      </c>
      <c r="K8" t="str" cm="1">
        <f t="array" ref="K8">_xlfn.IFS(Q8&lt;&gt;1,"",Q8=1,I8+(3*D8))</f>
        <v/>
      </c>
      <c r="L8" t="str" cm="1">
        <f t="array" ref="L8">_xlfn.IFS(Q8&lt;&gt;1,"",COUNT($E$7:G8)&lt;=hcpng,"",COUNT($E$7:G8)&gt;=hcpng,K8)</f>
        <v/>
      </c>
      <c r="M8" t="str" cm="1">
        <f t="array" ref="M8">_xlfn.IFS(Q8=1,SUM($E$7:G8),Q8&lt;&gt;1,"")</f>
        <v/>
      </c>
      <c r="N8" t="str" cm="1">
        <f t="array" ref="N8">_xlfn.IFS(Q8=1,COUNT($E$7:G8),Q8&lt;&gt;1,"")</f>
        <v/>
      </c>
      <c r="O8" t="str">
        <f>IF(Q8=1,ROUND(AVERAGE($E$7:G8),2),"")</f>
        <v/>
      </c>
      <c r="P8" t="str" cm="1">
        <f t="array" ref="P8">_xlfn.IFS(Q8&lt;&gt;1,"",SUM($Q$7:Q8)=1,1,SUM($Q$7:Q8)&lt;&gt;1,"")</f>
        <v/>
      </c>
      <c r="Q8" t="str">
        <f t="shared" ref="Q8" si="3">IF(MAX(E8:G8)&lt;1,"",1)</f>
        <v/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0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5" t="str" cm="1">
        <f t="array" ref="D9">_xlfn.IFS(Q9&lt;&gt;1,"",Q9=1,TRUNC((HCPB-C9)*HCPPC))</f>
        <v/>
      </c>
      <c r="E9" s="13"/>
      <c r="F9" s="13"/>
      <c r="G9" s="13"/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1"/>
        <v/>
      </c>
      <c r="J9" t="str">
        <f t="shared" si="2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>IF(MAX(E9:G9)&lt;1,"",1)</f>
        <v/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0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173</v>
      </c>
      <c r="D10" s="15" cm="1">
        <f t="array" ref="D10">_xlfn.IFS(Q10&lt;&gt;1,"",Q10=1,TRUNC((HCPB-C10)*HCPPC))</f>
        <v>51</v>
      </c>
      <c r="E10" s="13">
        <v>168</v>
      </c>
      <c r="F10" s="13">
        <v>159</v>
      </c>
      <c r="G10" s="13">
        <v>182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509</v>
      </c>
      <c r="J10">
        <f t="shared" si="2"/>
        <v>169</v>
      </c>
      <c r="K10" cm="1">
        <f t="array" ref="K10">_xlfn.IFS(Q10&lt;&gt;1,"",Q10=1,I10+(3*D10))</f>
        <v>662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509</v>
      </c>
      <c r="N10" cm="1">
        <f t="array" ref="N10">_xlfn.IFS(Q10=1,COUNT($E$7:G10),Q10&lt;&gt;1,"")</f>
        <v>3</v>
      </c>
      <c r="O10">
        <f>IF(Q10=1,ROUND(AVERAGE($E$7:G10),2),"")</f>
        <v>169.67</v>
      </c>
      <c r="P10" cm="1">
        <f t="array" ref="P10">_xlfn.IFS(Q10&lt;&gt;1,"",SUM($Q$7:Q10)=1,1,SUM($Q$7:Q10)&lt;&gt;1,"")</f>
        <v>1</v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173</v>
      </c>
      <c r="D11" s="15" cm="1">
        <f t="array" ref="D11">_xlfn.IFS(Q11&lt;&gt;1,"",Q11=1,TRUNC((HCPB-C11)*HCPPC))</f>
        <v>51</v>
      </c>
      <c r="E11" s="13">
        <v>192</v>
      </c>
      <c r="F11" s="13">
        <v>217</v>
      </c>
      <c r="G11" s="13">
        <v>172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581</v>
      </c>
      <c r="J11">
        <f t="shared" si="2"/>
        <v>193</v>
      </c>
      <c r="K11" cm="1">
        <f t="array" ref="K11">_xlfn.IFS(Q11&lt;&gt;1,"",Q11=1,I11+(3*D11))</f>
        <v>734</v>
      </c>
      <c r="L11" t="str" cm="1">
        <f t="array" ref="L11">_xlfn.IFS(Q11&lt;&gt;1,"",COUNT($E$7:G11)&lt;=hcpng,"",COUNT($E$7:G11)&gt;=hcpng,K11)</f>
        <v/>
      </c>
      <c r="M11" cm="1">
        <f t="array" ref="M11">_xlfn.IFS(Q11=1,SUM($E$7:G11),Q11&lt;&gt;1,"")</f>
        <v>1090</v>
      </c>
      <c r="N11" cm="1">
        <f t="array" ref="N11">_xlfn.IFS(Q11=1,COUNT($E$7:G11),Q11&lt;&gt;1,"")</f>
        <v>6</v>
      </c>
      <c r="O11">
        <f>IF(Q11=1,ROUND(AVERAGE($E$7:G11),2),"")</f>
        <v>181.67</v>
      </c>
      <c r="P11" t="str" cm="1">
        <f t="array" ref="P11">_xlfn.IFS(Q11&lt;&gt;1,"",SUM($Q$7:Q11)=1,1,SUM($Q$7:Q11)&lt;&gt;1,"")</f>
        <v/>
      </c>
      <c r="Q11">
        <f t="shared" si="7"/>
        <v>1</v>
      </c>
      <c r="R11">
        <f t="shared" si="4"/>
        <v>581</v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t="str" cm="1">
        <f t="array" ref="C12">_xlfn.IFS(Q12&lt;&gt;1,"",AND($B$4&gt;=1,COUNT($E$7:G12)&lt;=bkng),$B$4,P12=1,TRUNC(AVERAGE(E12:G12),0),COUNT($Q$7:Q12)=2,TRUNC(AVERAGE($E$7:G11),0),COUNT($Q$7:Q12)&gt;=3,TRUNC(AVERAGE($E$7:G11),0))</f>
        <v/>
      </c>
      <c r="D12" s="15" t="str" cm="1">
        <f t="array" ref="D12">_xlfn.IFS(Q12&lt;&gt;1,"",Q12=1,TRUNC((HCPB-C12)*HCPPC))</f>
        <v/>
      </c>
      <c r="E12" s="13"/>
      <c r="F12" s="13"/>
      <c r="G12" s="13"/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 t="str">
        <f t="shared" si="1"/>
        <v/>
      </c>
      <c r="J12" t="str">
        <f t="shared" si="2"/>
        <v/>
      </c>
      <c r="K12" t="str" cm="1">
        <f t="array" ref="K12">_xlfn.IFS(Q12&lt;&gt;1,"",Q12=1,I12+(3*D12))</f>
        <v/>
      </c>
      <c r="L12" t="str" cm="1">
        <f t="array" ref="L12">_xlfn.IFS(Q12&lt;&gt;1,"",COUNT($E$7:G12)&lt;=hcpng,"",COUNT($E$7:G12)&gt;=hcpng,K12)</f>
        <v/>
      </c>
      <c r="M12" t="str" cm="1">
        <f t="array" ref="M12">_xlfn.IFS(Q12=1,SUM($E$7:G12),Q12&lt;&gt;1,"")</f>
        <v/>
      </c>
      <c r="N12" t="str" cm="1">
        <f t="array" ref="N12">_xlfn.IFS(Q12=1,COUNT($E$7:G12),Q12&lt;&gt;1,"")</f>
        <v/>
      </c>
      <c r="O12" t="str">
        <f>IF(Q12=1,ROUND(AVERAGE($E$7:G12),2),"")</f>
        <v/>
      </c>
      <c r="P12" t="str" cm="1">
        <f t="array" ref="P12">_xlfn.IFS(Q12&lt;&gt;1,"",SUM($Q$7:Q12)=1,1,SUM($Q$7:Q12)&lt;&gt;1,"")</f>
        <v/>
      </c>
      <c r="Q12" t="str">
        <f t="shared" si="7"/>
        <v/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t="str" cm="1">
        <f t="array" ref="W12">_xlfn.IFS(AND(Q12=1,COUNT($E$7:G12)&gt;hcpng),E12+D12,$A$7=1," ")</f>
        <v xml:space="preserve"> </v>
      </c>
      <c r="X12" t="str" cm="1">
        <f t="array" ref="X12">_xlfn.IFS(AND(Q12=1,COUNT($E$7:G12)&gt;hcpng),F12+D12,$A$7=1," ")</f>
        <v xml:space="preserve"> </v>
      </c>
      <c r="Y12" t="str" cm="1">
        <f t="array" ref="Y12">_xlfn.IFS(AND(Q12=1,COUNT($E$7:G12)&gt;hcpng),G12+D12,$A$7=1," ")</f>
        <v xml:space="preserve"> </v>
      </c>
      <c r="Z12">
        <f t="shared" si="6"/>
        <v>0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t="str" cm="1">
        <f t="array" ref="C13">_xlfn.IFS(Q13&lt;&gt;1,"",AND($B$4&gt;=1,COUNT($E$7:G13)&lt;=bkng),$B$4,P13=1,TRUNC(AVERAGE(E13:G13),0),COUNT($Q$7:Q13)=2,TRUNC(AVERAGE($E$7:G12),0),COUNT($Q$7:Q13)&gt;=3,TRUNC(AVERAGE($E$7:G12),0))</f>
        <v/>
      </c>
      <c r="D13" s="15" t="str" cm="1">
        <f t="array" ref="D13">_xlfn.IFS(Q13&lt;&gt;1,"",Q13=1,TRUNC((HCPB-C13)*HCPPC))</f>
        <v/>
      </c>
      <c r="E13" s="13"/>
      <c r="F13" s="13"/>
      <c r="G13" s="13"/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 t="str">
        <f t="shared" si="1"/>
        <v/>
      </c>
      <c r="J13" t="str">
        <f t="shared" si="2"/>
        <v/>
      </c>
      <c r="K13" t="str" cm="1">
        <f t="array" ref="K13">_xlfn.IFS(Q13&lt;&gt;1,"",Q13=1,I13+(3*D13))</f>
        <v/>
      </c>
      <c r="L13" t="str" cm="1">
        <f t="array" ref="L13">_xlfn.IFS(Q13&lt;&gt;1,"",COUNT($E$7:G13)&lt;=hcpng,"",COUNT($E$7:G13)&gt;=hcpng,K13)</f>
        <v/>
      </c>
      <c r="M13" t="str" cm="1">
        <f t="array" ref="M13">_xlfn.IFS(Q13=1,SUM($E$7:G13),Q13&lt;&gt;1,"")</f>
        <v/>
      </c>
      <c r="N13" t="str" cm="1">
        <f t="array" ref="N13">_xlfn.IFS(Q13=1,COUNT($E$7:G13),Q13&lt;&gt;1,"")</f>
        <v/>
      </c>
      <c r="O13" t="str">
        <f>IF(Q13=1,ROUND(AVERAGE($E$7:G13),2),"")</f>
        <v/>
      </c>
      <c r="P13" t="str" cm="1">
        <f t="array" ref="P13">_xlfn.IFS(Q13&lt;&gt;1,"",SUM($Q$7:Q13)=1,1,SUM($Q$7:Q13)&lt;&gt;1,"")</f>
        <v/>
      </c>
      <c r="Q13" t="str">
        <f t="shared" si="7"/>
        <v/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t="str" cm="1">
        <f t="array" ref="W13">_xlfn.IFS(AND(Q13=1,COUNT($E$7:G13)&gt;hcpng),E13+D13,$A$7=1," ")</f>
        <v xml:space="preserve"> </v>
      </c>
      <c r="X13" t="str" cm="1">
        <f t="array" ref="X13">_xlfn.IFS(AND(Q13=1,COUNT($E$7:G13)&gt;hcpng),F13+D13,$A$7=1," ")</f>
        <v xml:space="preserve"> </v>
      </c>
      <c r="Y13" t="str" cm="1">
        <f t="array" ref="Y13">_xlfn.IFS(AND(Q13=1,COUNT($E$7:G13)&gt;hcpng),G13+D13,$A$7=1," ")</f>
        <v xml:space="preserve"> </v>
      </c>
      <c r="Z13">
        <f t="shared" si="6"/>
        <v>0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173</v>
      </c>
      <c r="D14" s="15" cm="1">
        <f t="array" ref="D14">_xlfn.IFS(Q14&lt;&gt;1,"",Q14=1,TRUNC((HCPB-C14)*HCPPC))</f>
        <v>51</v>
      </c>
      <c r="E14" s="13">
        <v>175</v>
      </c>
      <c r="F14" s="13">
        <v>173</v>
      </c>
      <c r="G14" s="13">
        <v>183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531</v>
      </c>
      <c r="J14">
        <f t="shared" si="2"/>
        <v>177</v>
      </c>
      <c r="K14" cm="1">
        <f t="array" ref="K14">_xlfn.IFS(Q14&lt;&gt;1,"",Q14=1,I14+(3*D14))</f>
        <v>684</v>
      </c>
      <c r="L14" t="str" cm="1">
        <f t="array" ref="L14">_xlfn.IFS(Q14&lt;&gt;1,"",COUNT($E$7:G14)&lt;=hcpng,"",COUNT($E$7:G14)&gt;=hcpng,K14)</f>
        <v/>
      </c>
      <c r="M14" cm="1">
        <f t="array" ref="M14">_xlfn.IFS(Q14=1,SUM($E$7:G14),Q14&lt;&gt;1,"")</f>
        <v>1621</v>
      </c>
      <c r="N14" cm="1">
        <f t="array" ref="N14">_xlfn.IFS(Q14=1,COUNT($E$7:G14),Q14&lt;&gt;1,"")</f>
        <v>9</v>
      </c>
      <c r="O14">
        <f>IF(Q14=1,ROUND(AVERAGE($E$7:G14),2),"")</f>
        <v>180.11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t="str" cm="1">
        <f t="array" ref="W14">_xlfn.IFS(AND(Q14=1,COUNT($E$7:G14)&gt;hcpng),E14+D14,$A$7=1," ")</f>
        <v xml:space="preserve"> </v>
      </c>
      <c r="X14" t="str" cm="1">
        <f t="array" ref="X14">_xlfn.IFS(AND(Q14=1,COUNT($E$7:G14)&gt;hcpng),F14+D14,$A$7=1," ")</f>
        <v xml:space="preserve"> </v>
      </c>
      <c r="Y14" t="str" cm="1">
        <f t="array" ref="Y14">_xlfn.IFS(AND(Q14=1,COUNT($E$7:G14)&gt;hcpng),G14+D14,$A$7=1," ")</f>
        <v xml:space="preserve"> 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t="str" cm="1">
        <f t="array" ref="C15">_xlfn.IFS(Q15&lt;&gt;1,"",AND($B$4&gt;=1,COUNT($E$7:G15)&lt;=bkng),$B$4,P15=1,TRUNC(AVERAGE(E15:G15),0),COUNT($Q$7:Q15)=2,TRUNC(AVERAGE($E$7:G14),0),COUNT($Q$7:Q15)&gt;=3,TRUNC(AVERAGE($E$7:G14),0))</f>
        <v/>
      </c>
      <c r="D15" s="15" t="str" cm="1">
        <f t="array" ref="D15">_xlfn.IFS(Q15&lt;&gt;1,"",Q15=1,TRUNC((HCPB-C15)*HCPPC))</f>
        <v/>
      </c>
      <c r="E15" s="13"/>
      <c r="F15" s="13"/>
      <c r="G15" s="13"/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 t="str">
        <f t="shared" si="1"/>
        <v/>
      </c>
      <c r="J15" t="str">
        <f t="shared" si="2"/>
        <v/>
      </c>
      <c r="K15" t="str" cm="1">
        <f t="array" ref="K15">_xlfn.IFS(Q15&lt;&gt;1,"",Q15=1,I15+(3*D15))</f>
        <v/>
      </c>
      <c r="L15" t="str" cm="1">
        <f t="array" ref="L15">_xlfn.IFS(Q15&lt;&gt;1,"",COUNT($E$7:G15)&lt;=hcpng,"",COUNT($E$7:G15)&gt;=hcpng,K15)</f>
        <v/>
      </c>
      <c r="M15" t="str" cm="1">
        <f t="array" ref="M15">_xlfn.IFS(Q15=1,SUM($E$7:G15),Q15&lt;&gt;1,"")</f>
        <v/>
      </c>
      <c r="N15" t="str" cm="1">
        <f t="array" ref="N15">_xlfn.IFS(Q15=1,COUNT($E$7:G15),Q15&lt;&gt;1,"")</f>
        <v/>
      </c>
      <c r="O15" t="str">
        <f>IF(Q15=1,ROUND(AVERAGE($E$7:G15),2),"")</f>
        <v/>
      </c>
      <c r="P15" t="str" cm="1">
        <f t="array" ref="P15">_xlfn.IFS(Q15&lt;&gt;1,"",SUM($Q$7:Q15)=1,1,SUM($Q$7:Q15)&lt;&gt;1,"")</f>
        <v/>
      </c>
      <c r="Q15" t="str">
        <f t="shared" si="7"/>
        <v/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t="str" cm="1">
        <f t="array" ref="W15">_xlfn.IFS(AND(Q15=1,COUNT($E$7:G15)&gt;hcpng),E15+D15,$A$7=1," ")</f>
        <v xml:space="preserve"> </v>
      </c>
      <c r="X15" t="str" cm="1">
        <f t="array" ref="X15">_xlfn.IFS(AND(Q15=1,COUNT($E$7:G15)&gt;hcpng),F15+D15,$A$7=1," ")</f>
        <v xml:space="preserve"> </v>
      </c>
      <c r="Y15" t="str" cm="1">
        <f t="array" ref="Y15">_xlfn.IFS(AND(Q15=1,COUNT($E$7:G15)&gt;hcpng),G15+D15,$A$7=1," ")</f>
        <v xml:space="preserve"> </v>
      </c>
      <c r="Z15">
        <f t="shared" si="6"/>
        <v>0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180</v>
      </c>
      <c r="D16" s="15" cm="1">
        <f t="array" ref="D16">_xlfn.IFS(Q16&lt;&gt;1,"",Q16=1,TRUNC((HCPB-C16)*HCPPC))</f>
        <v>45</v>
      </c>
      <c r="E16" s="13">
        <v>197</v>
      </c>
      <c r="F16" s="13">
        <v>154</v>
      </c>
      <c r="G16" s="13">
        <v>186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537</v>
      </c>
      <c r="J16">
        <f t="shared" si="2"/>
        <v>179</v>
      </c>
      <c r="K16" cm="1">
        <f t="array" ref="K16">_xlfn.IFS(Q16&lt;&gt;1,"",Q16=1,I16+(3*D16))</f>
        <v>672</v>
      </c>
      <c r="L16" cm="1">
        <f t="array" ref="L16">_xlfn.IFS(Q16&lt;&gt;1,"",COUNT($E$7:G16)&lt;=hcpng,"",COUNT($E$7:G16)&gt;=hcpng,K16)</f>
        <v>672</v>
      </c>
      <c r="M16" cm="1">
        <f t="array" ref="M16">_xlfn.IFS(Q16=1,SUM($E$7:G16),Q16&lt;&gt;1,"")</f>
        <v>2158</v>
      </c>
      <c r="N16" cm="1">
        <f t="array" ref="N16">_xlfn.IFS(Q16=1,COUNT($E$7:G16),Q16&lt;&gt;1,"")</f>
        <v>12</v>
      </c>
      <c r="O16">
        <f>IF(Q16=1,ROUND(AVERAGE($E$7:G16),2),"")</f>
        <v>179.83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242</v>
      </c>
      <c r="X16" cm="1">
        <f t="array" ref="X16">_xlfn.IFS(AND(Q16=1,COUNT($E$7:G16)&gt;hcpng),F16+D16,$A$7=1," ")</f>
        <v>199</v>
      </c>
      <c r="Y16" cm="1">
        <f t="array" ref="Y16">_xlfn.IFS(AND(Q16=1,COUNT($E$7:G16)&gt;hcpng),G16+D16,$A$7=1," ")</f>
        <v>231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179</v>
      </c>
      <c r="D17" s="15" cm="1">
        <f t="array" ref="D17">_xlfn.IFS(Q17&lt;&gt;1,"",Q17=1,TRUNC((HCPB-C17)*HCPPC))</f>
        <v>45</v>
      </c>
      <c r="E17" s="13">
        <v>199</v>
      </c>
      <c r="F17" s="13">
        <v>168</v>
      </c>
      <c r="G17" s="13">
        <v>159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526</v>
      </c>
      <c r="J17">
        <f t="shared" si="2"/>
        <v>175</v>
      </c>
      <c r="K17" cm="1">
        <f t="array" ref="K17">_xlfn.IFS(Q17&lt;&gt;1,"",Q17=1,I17+(3*D17))</f>
        <v>661</v>
      </c>
      <c r="L17" cm="1">
        <f t="array" ref="L17">_xlfn.IFS(Q17&lt;&gt;1,"",COUNT($E$7:G17)&lt;=hcpng,"",COUNT($E$7:G17)&gt;=hcpng,K17)</f>
        <v>661</v>
      </c>
      <c r="M17" cm="1">
        <f t="array" ref="M17">_xlfn.IFS(Q17=1,SUM($E$7:G17),Q17&lt;&gt;1,"")</f>
        <v>2684</v>
      </c>
      <c r="N17" cm="1">
        <f t="array" ref="N17">_xlfn.IFS(Q17=1,COUNT($E$7:G17),Q17&lt;&gt;1,"")</f>
        <v>15</v>
      </c>
      <c r="O17">
        <f>IF(Q17=1,ROUND(AVERAGE($E$7:G17),2),"")</f>
        <v>178.93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244</v>
      </c>
      <c r="X17" cm="1">
        <f t="array" ref="X17">_xlfn.IFS(AND(Q17=1,COUNT($E$7:G17)&gt;hcpng),F17+D17,$A$7=1," ")</f>
        <v>213</v>
      </c>
      <c r="Y17" cm="1">
        <f t="array" ref="Y17">_xlfn.IFS(AND(Q17=1,COUNT($E$7:G17)&gt;hcpng),G17+D17,$A$7=1," ")</f>
        <v>204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178</v>
      </c>
      <c r="D18" s="15" cm="1">
        <f t="array" ref="D18">_xlfn.IFS(Q18&lt;&gt;1,"",Q18=1,TRUNC((HCPB-C18)*HCPPC))</f>
        <v>46</v>
      </c>
      <c r="E18" s="13">
        <v>166</v>
      </c>
      <c r="F18" s="13">
        <v>209</v>
      </c>
      <c r="G18" s="13">
        <v>152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527</v>
      </c>
      <c r="J18">
        <f t="shared" si="2"/>
        <v>175</v>
      </c>
      <c r="K18" cm="1">
        <f t="array" ref="K18">_xlfn.IFS(Q18&lt;&gt;1,"",Q18=1,I18+(3*D18))</f>
        <v>665</v>
      </c>
      <c r="L18" cm="1">
        <f t="array" ref="L18">_xlfn.IFS(Q18&lt;&gt;1,"",COUNT($E$7:G18)&lt;=hcpng,"",COUNT($E$7:G18)&gt;=hcpng,K18)</f>
        <v>665</v>
      </c>
      <c r="M18" cm="1">
        <f t="array" ref="M18">_xlfn.IFS(Q18=1,SUM($E$7:G18),Q18&lt;&gt;1,"")</f>
        <v>3211</v>
      </c>
      <c r="N18" cm="1">
        <f t="array" ref="N18">_xlfn.IFS(Q18=1,COUNT($E$7:G18),Q18&lt;&gt;1,"")</f>
        <v>18</v>
      </c>
      <c r="O18">
        <f>IF(Q18=1,ROUND(AVERAGE($E$7:G18),2),"")</f>
        <v>178.39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212</v>
      </c>
      <c r="X18" cm="1">
        <f t="array" ref="X18">_xlfn.IFS(AND(Q18=1,COUNT($E$7:G18)&gt;hcpng),F18+D18,$A$7=1," ")</f>
        <v>255</v>
      </c>
      <c r="Y18" cm="1">
        <f t="array" ref="Y18">_xlfn.IFS(AND(Q18=1,COUNT($E$7:G18)&gt;hcpng),G18+D18,$A$7=1," ")</f>
        <v>198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t="str" cm="1">
        <f t="array" ref="C19">_xlfn.IFS(Q19&lt;&gt;1,"",AND($B$4&gt;=1,COUNT($E$7:G19)&lt;=bkng),$B$4,P19=1,TRUNC(AVERAGE(E19:G19),0),COUNT($Q$7:Q19)=2,TRUNC(AVERAGE($E$7:G18),0),COUNT($Q$7:Q19)&gt;=3,TRUNC(AVERAGE($E$7:G18),0))</f>
        <v/>
      </c>
      <c r="D19" s="15" t="str" cm="1">
        <f t="array" ref="D19">_xlfn.IFS(Q19&lt;&gt;1,"",Q19=1,TRUNC((HCPB-C19)*HCPPC))</f>
        <v/>
      </c>
      <c r="E19" s="13"/>
      <c r="F19" s="13"/>
      <c r="G19" s="13"/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 t="str">
        <f t="shared" si="1"/>
        <v/>
      </c>
      <c r="J19" t="str">
        <f t="shared" si="2"/>
        <v/>
      </c>
      <c r="K19" t="str" cm="1">
        <f t="array" ref="K19">_xlfn.IFS(Q19&lt;&gt;1,"",Q19=1,I19+(3*D19))</f>
        <v/>
      </c>
      <c r="L19" t="str" cm="1">
        <f t="array" ref="L19">_xlfn.IFS(Q19&lt;&gt;1,"",COUNT($E$7:G19)&lt;=hcpng,"",COUNT($E$7:G19)&gt;=hcpng,K19)</f>
        <v/>
      </c>
      <c r="M19" t="str" cm="1">
        <f t="array" ref="M19">_xlfn.IFS(Q19=1,SUM($E$7:G19),Q19&lt;&gt;1,"")</f>
        <v/>
      </c>
      <c r="N19" t="str" cm="1">
        <f t="array" ref="N19">_xlfn.IFS(Q19=1,COUNT($E$7:G19),Q19&lt;&gt;1,"")</f>
        <v/>
      </c>
      <c r="O19" t="str">
        <f>IF(Q19=1,ROUND(AVERAGE($E$7:G19),2),"")</f>
        <v/>
      </c>
      <c r="P19" t="str" cm="1">
        <f t="array" ref="P19">_xlfn.IFS(Q19&lt;&gt;1,"",SUM($Q$7:Q19)=1,1,SUM($Q$7:Q19)&lt;&gt;1,"")</f>
        <v/>
      </c>
      <c r="Q19" t="str">
        <f t="shared" si="7"/>
        <v/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t="str" cm="1">
        <f t="array" ref="W19">_xlfn.IFS(AND(Q19=1,COUNT($E$7:G19)&gt;hcpng),E19+D19,$A$7=1," ")</f>
        <v xml:space="preserve"> </v>
      </c>
      <c r="X19" t="str" cm="1">
        <f t="array" ref="X19">_xlfn.IFS(AND(Q19=1,COUNT($E$7:G19)&gt;hcpng),F19+D19,$A$7=1," ")</f>
        <v xml:space="preserve"> </v>
      </c>
      <c r="Y19" t="str" cm="1">
        <f t="array" ref="Y19">_xlfn.IFS(AND(Q19=1,COUNT($E$7:G19)&gt;hcpng),G19+D19,$A$7=1," ")</f>
        <v xml:space="preserve"> </v>
      </c>
      <c r="Z19">
        <f t="shared" si="6"/>
        <v>0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178</v>
      </c>
      <c r="D20" s="15" cm="1">
        <f t="array" ref="D20">_xlfn.IFS(Q20&lt;&gt;1,"",Q20=1,TRUNC((HCPB-C20)*HCPPC))</f>
        <v>46</v>
      </c>
      <c r="E20" s="13">
        <v>164</v>
      </c>
      <c r="F20" s="13">
        <v>159</v>
      </c>
      <c r="G20" s="13">
        <v>116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439</v>
      </c>
      <c r="J20">
        <f t="shared" si="2"/>
        <v>146</v>
      </c>
      <c r="K20" cm="1">
        <f t="array" ref="K20">_xlfn.IFS(Q20&lt;&gt;1,"",Q20=1,I20+(3*D20))</f>
        <v>577</v>
      </c>
      <c r="L20" cm="1">
        <f t="array" ref="L20">_xlfn.IFS(Q20&lt;&gt;1,"",COUNT($E$7:G20)&lt;=hcpng,"",COUNT($E$7:G20)&gt;=hcpng,K20)</f>
        <v>577</v>
      </c>
      <c r="M20" cm="1">
        <f t="array" ref="M20">_xlfn.IFS(Q20=1,SUM($E$7:G20),Q20&lt;&gt;1,"")</f>
        <v>3650</v>
      </c>
      <c r="N20" cm="1">
        <f t="array" ref="N20">_xlfn.IFS(Q20=1,COUNT($E$7:G20),Q20&lt;&gt;1,"")</f>
        <v>21</v>
      </c>
      <c r="O20">
        <f>IF(Q20=1,ROUND(AVERAGE($E$7:G20),2),"")</f>
        <v>173.81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210</v>
      </c>
      <c r="X20" cm="1">
        <f t="array" ref="X20">_xlfn.IFS(AND(Q20=1,COUNT($E$7:G20)&gt;hcpng),F20+D20,$A$7=1," ")</f>
        <v>205</v>
      </c>
      <c r="Y20" cm="1">
        <f t="array" ref="Y20">_xlfn.IFS(AND(Q20=1,COUNT($E$7:G20)&gt;hcpng),G20+D20,$A$7=1," ")</f>
        <v>162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173</v>
      </c>
      <c r="D21" s="15" cm="1">
        <f t="array" ref="D21">_xlfn.IFS(Q21&lt;&gt;1,"",Q21=1,TRUNC((HCPB-C21)*HCPPC))</f>
        <v>51</v>
      </c>
      <c r="E21" s="13">
        <v>139</v>
      </c>
      <c r="F21" s="13">
        <v>155</v>
      </c>
      <c r="G21" s="13">
        <v>157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451</v>
      </c>
      <c r="J21">
        <f t="shared" si="2"/>
        <v>150</v>
      </c>
      <c r="K21" cm="1">
        <f t="array" ref="K21">_xlfn.IFS(Q21&lt;&gt;1,"",Q21=1,I21+(3*D21))</f>
        <v>604</v>
      </c>
      <c r="L21" cm="1">
        <f t="array" ref="L21">_xlfn.IFS(Q21&lt;&gt;1,"",COUNT($E$7:G21)&lt;=hcpng,"",COUNT($E$7:G21)&gt;=hcpng,K21)</f>
        <v>604</v>
      </c>
      <c r="M21" cm="1">
        <f t="array" ref="M21">_xlfn.IFS(Q21=1,SUM($E$7:G21),Q21&lt;&gt;1,"")</f>
        <v>4101</v>
      </c>
      <c r="N21" cm="1">
        <f t="array" ref="N21">_xlfn.IFS(Q21=1,COUNT($E$7:G21),Q21&lt;&gt;1,"")</f>
        <v>24</v>
      </c>
      <c r="O21">
        <f>IF(Q21=1,ROUND(AVERAGE($E$7:G21),2),"")</f>
        <v>170.88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190</v>
      </c>
      <c r="X21" cm="1">
        <f t="array" ref="X21">_xlfn.IFS(AND(Q21=1,COUNT($E$7:G21)&gt;hcpng),F21+D21,$A$7=1," ")</f>
        <v>206</v>
      </c>
      <c r="Y21" cm="1">
        <f t="array" ref="Y21">_xlfn.IFS(AND(Q21=1,COUNT($E$7:G21)&gt;hcpng),G21+D21,$A$7=1," ")</f>
        <v>208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5" t="str" cm="1">
        <f t="array" ref="D22">_xlfn.IFS(Q22&lt;&gt;1,"",Q22=1,TRUNC((HCPB-C22)*HCPPC))</f>
        <v/>
      </c>
      <c r="E22" s="13"/>
      <c r="F22" s="13"/>
      <c r="G22" s="13"/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1"/>
        <v/>
      </c>
      <c r="J22" t="str">
        <f t="shared" si="2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7"/>
        <v/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6"/>
        <v>0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170</v>
      </c>
      <c r="D23" s="15" cm="1">
        <f t="array" ref="D23">_xlfn.IFS(Q23&lt;&gt;1,"",Q23=1,TRUNC((HCPB-C23)*HCPPC))</f>
        <v>54</v>
      </c>
      <c r="E23" s="13">
        <v>178</v>
      </c>
      <c r="F23" s="13">
        <v>162</v>
      </c>
      <c r="G23" s="13">
        <v>160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500</v>
      </c>
      <c r="J23">
        <f t="shared" si="2"/>
        <v>166</v>
      </c>
      <c r="K23" cm="1">
        <f t="array" ref="K23">_xlfn.IFS(Q23&lt;&gt;1,"",Q23=1,I23+(3*D23))</f>
        <v>662</v>
      </c>
      <c r="L23" cm="1">
        <f t="array" ref="L23">_xlfn.IFS(Q23&lt;&gt;1,"",COUNT($E$7:G23)&lt;=hcpng,"",COUNT($E$7:G23)&gt;=hcpng,K23)</f>
        <v>662</v>
      </c>
      <c r="M23" cm="1">
        <f t="array" ref="M23">_xlfn.IFS(Q23=1,SUM($E$7:G23),Q23&lt;&gt;1,"")</f>
        <v>4601</v>
      </c>
      <c r="N23" cm="1">
        <f t="array" ref="N23">_xlfn.IFS(Q23=1,COUNT($E$7:G23),Q23&lt;&gt;1,"")</f>
        <v>27</v>
      </c>
      <c r="O23">
        <f>IF(Q23=1,ROUND(AVERAGE($E$7:G23),2),"")</f>
        <v>170.41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232</v>
      </c>
      <c r="X23" cm="1">
        <f t="array" ref="X23">_xlfn.IFS(AND(Q23=1,COUNT($E$7:G23)&gt;hcpng),F23+D23,$A$7=1," ")</f>
        <v>216</v>
      </c>
      <c r="Y23" cm="1">
        <f t="array" ref="Y23">_xlfn.IFS(AND(Q23=1,COUNT($E$7:G23)&gt;hcpng),G23+D23,$A$7=1," ")</f>
        <v>214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t="str" cm="1">
        <f t="array" ref="C24">_xlfn.IFS(Q24&lt;&gt;1,"",AND($B$4&gt;=1,COUNT($E$7:G24)&lt;=bkng),$B$4,P24=1,TRUNC(AVERAGE(E24:G24),0),COUNT($Q$7:Q24)=2,TRUNC(AVERAGE($E$7:G23),0),COUNT($Q$7:Q24)&gt;=3,TRUNC(AVERAGE($E$7:G23),0))</f>
        <v/>
      </c>
      <c r="D24" s="15" t="str" cm="1">
        <f t="array" ref="D24">_xlfn.IFS(Q24&lt;&gt;1,"",Q24=1,TRUNC((HCPB-C24)*HCPPC))</f>
        <v/>
      </c>
      <c r="E24" s="13"/>
      <c r="F24" s="13"/>
      <c r="G24" s="13"/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 t="str">
        <f t="shared" si="1"/>
        <v/>
      </c>
      <c r="J24" t="str">
        <f t="shared" si="2"/>
        <v/>
      </c>
      <c r="K24" t="str" cm="1">
        <f t="array" ref="K24">_xlfn.IFS(Q24&lt;&gt;1,"",Q24=1,I24+(3*D24))</f>
        <v/>
      </c>
      <c r="L24" t="str" cm="1">
        <f t="array" ref="L24">_xlfn.IFS(Q24&lt;&gt;1,"",COUNT($E$7:G24)&lt;=hcpng,"",COUNT($E$7:G24)&gt;=hcpng,K24)</f>
        <v/>
      </c>
      <c r="M24" t="str" cm="1">
        <f t="array" ref="M24">_xlfn.IFS(Q24=1,SUM($E$7:G24),Q24&lt;&gt;1,"")</f>
        <v/>
      </c>
      <c r="N24" t="str" cm="1">
        <f t="array" ref="N24">_xlfn.IFS(Q24=1,COUNT($E$7:G24),Q24&lt;&gt;1,"")</f>
        <v/>
      </c>
      <c r="O24" t="str">
        <f>IF(Q24=1,ROUND(AVERAGE($E$7:G24),2),"")</f>
        <v/>
      </c>
      <c r="P24" t="str" cm="1">
        <f t="array" ref="P24">_xlfn.IFS(Q24&lt;&gt;1,"",SUM($Q$7:Q24)=1,1,SUM($Q$7:Q24)&lt;&gt;1,"")</f>
        <v/>
      </c>
      <c r="Q24" t="str">
        <f t="shared" si="7"/>
        <v/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t="str" cm="1">
        <f t="array" ref="W24">_xlfn.IFS(AND(Q24=1,COUNT($E$7:G24)&gt;hcpng),E24+D24,$A$7=1," ")</f>
        <v xml:space="preserve"> </v>
      </c>
      <c r="X24" t="str" cm="1">
        <f t="array" ref="X24">_xlfn.IFS(AND(Q24=1,COUNT($E$7:G24)&gt;hcpng),F24+D24,$A$7=1," ")</f>
        <v xml:space="preserve"> </v>
      </c>
      <c r="Y24" t="str" cm="1">
        <f t="array" ref="Y24">_xlfn.IFS(AND(Q24=1,COUNT($E$7:G24)&gt;hcpng),G24+D24,$A$7=1," ")</f>
        <v xml:space="preserve"> </v>
      </c>
      <c r="Z24">
        <f t="shared" si="6"/>
        <v>0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t="str" cm="1">
        <f t="array" ref="C25">_xlfn.IFS(Q25&lt;&gt;1,"",AND($B$4&gt;=1,COUNT($E$7:G25)&lt;=bkng),$B$4,P25=1,TRUNC(AVERAGE(E25:G25),0),COUNT($Q$7:Q25)=2,TRUNC(AVERAGE($E$7:G24),0),COUNT($Q$7:Q25)&gt;=3,TRUNC(AVERAGE($E$7:G24),0))</f>
        <v/>
      </c>
      <c r="D25" s="15" t="str" cm="1">
        <f t="array" ref="D25">_xlfn.IFS(Q25&lt;&gt;1,"",Q25=1,TRUNC((HCPB-C25)*HCPPC))</f>
        <v/>
      </c>
      <c r="E25" s="13"/>
      <c r="F25" s="13"/>
      <c r="G25" s="13"/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 t="str">
        <f t="shared" si="1"/>
        <v/>
      </c>
      <c r="J25" t="str">
        <f t="shared" si="2"/>
        <v/>
      </c>
      <c r="K25" t="str" cm="1">
        <f t="array" ref="K25">_xlfn.IFS(Q25&lt;&gt;1,"",Q25=1,I25+(3*D25))</f>
        <v/>
      </c>
      <c r="L25" t="str" cm="1">
        <f t="array" ref="L25">_xlfn.IFS(Q25&lt;&gt;1,"",COUNT($E$7:G25)&lt;=hcpng,"",COUNT($E$7:G25)&gt;=hcpng,K25)</f>
        <v/>
      </c>
      <c r="M25" t="str" cm="1">
        <f t="array" ref="M25">_xlfn.IFS(Q25=1,SUM($E$7:G25),Q25&lt;&gt;1,"")</f>
        <v/>
      </c>
      <c r="N25" t="str" cm="1">
        <f t="array" ref="N25">_xlfn.IFS(Q25=1,COUNT($E$7:G25),Q25&lt;&gt;1,"")</f>
        <v/>
      </c>
      <c r="O25" t="str">
        <f>IF(Q25=1,ROUND(AVERAGE($E$7:G25),2),"")</f>
        <v/>
      </c>
      <c r="P25" t="str" cm="1">
        <f t="array" ref="P25">_xlfn.IFS(Q25&lt;&gt;1,"",SUM($Q$7:Q25)=1,1,SUM($Q$7:Q25)&lt;&gt;1,"")</f>
        <v/>
      </c>
      <c r="Q25" t="str">
        <f t="shared" si="7"/>
        <v/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t="str" cm="1">
        <f t="array" ref="W25">_xlfn.IFS(AND(Q25=1,COUNT($E$7:G25)&gt;hcpng),E25+D25,$A$7=1," ")</f>
        <v xml:space="preserve"> </v>
      </c>
      <c r="X25" t="str" cm="1">
        <f t="array" ref="X25">_xlfn.IFS(AND(Q25=1,COUNT($E$7:G25)&gt;hcpng),F25+D25,$A$7=1," ")</f>
        <v xml:space="preserve"> </v>
      </c>
      <c r="Y25" t="str" cm="1">
        <f t="array" ref="Y25">_xlfn.IFS(AND(Q25=1,COUNT($E$7:G25)&gt;hcpng),G25+D25,$A$7=1," ")</f>
        <v xml:space="preserve"> </v>
      </c>
      <c r="Z25">
        <f t="shared" si="6"/>
        <v>0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t="str" cm="1">
        <f t="array" ref="C26">_xlfn.IFS(Q26&lt;&gt;1,"",AND($B$4&gt;=1,COUNT($E$7:G26)&lt;=bkng),$B$4,P26=1,TRUNC(AVERAGE(E26:G26),0),COUNT($Q$7:Q26)=2,TRUNC(AVERAGE($E$7:G25),0),COUNT($Q$7:Q26)&gt;=3,TRUNC(AVERAGE($E$7:G25),0))</f>
        <v/>
      </c>
      <c r="D26" s="15" t="str" cm="1">
        <f t="array" ref="D26">_xlfn.IFS(Q26&lt;&gt;1,"",Q26=1,TRUNC((HCPB-C26)*HCPPC))</f>
        <v/>
      </c>
      <c r="E26" s="13"/>
      <c r="F26" s="13"/>
      <c r="G26" s="13"/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 t="str">
        <f t="shared" si="1"/>
        <v/>
      </c>
      <c r="J26" t="str">
        <f t="shared" si="2"/>
        <v/>
      </c>
      <c r="K26" t="str" cm="1">
        <f t="array" ref="K26">_xlfn.IFS(Q26&lt;&gt;1,"",Q26=1,I26+(3*D26))</f>
        <v/>
      </c>
      <c r="L26" t="str" cm="1">
        <f t="array" ref="L26">_xlfn.IFS(Q26&lt;&gt;1,"",COUNT($E$7:G26)&lt;=hcpng,"",COUNT($E$7:G26)&gt;=hcpng,K26)</f>
        <v/>
      </c>
      <c r="M26" t="str" cm="1">
        <f t="array" ref="M26">_xlfn.IFS(Q26=1,SUM($E$7:G26),Q26&lt;&gt;1,"")</f>
        <v/>
      </c>
      <c r="N26" t="str" cm="1">
        <f t="array" ref="N26">_xlfn.IFS(Q26=1,COUNT($E$7:G26),Q26&lt;&gt;1,"")</f>
        <v/>
      </c>
      <c r="O26" t="str">
        <f>IF(Q26=1,ROUND(AVERAGE($E$7:G26),2),"")</f>
        <v/>
      </c>
      <c r="P26" t="str" cm="1">
        <f t="array" ref="P26">_xlfn.IFS(Q26&lt;&gt;1,"",SUM($Q$7:Q26)=1,1,SUM($Q$7:Q26)&lt;&gt;1,"")</f>
        <v/>
      </c>
      <c r="Q26" t="str">
        <f t="shared" si="7"/>
        <v/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t="str" cm="1">
        <f t="array" ref="W26">_xlfn.IFS(AND(Q26=1,COUNT($E$7:G26)&gt;hcpng),E26+D26,$A$7=1," ")</f>
        <v xml:space="preserve"> </v>
      </c>
      <c r="X26" t="str" cm="1">
        <f t="array" ref="X26">_xlfn.IFS(AND(Q26=1,COUNT($E$7:G26)&gt;hcpng),F26+D26,$A$7=1," ")</f>
        <v xml:space="preserve"> </v>
      </c>
      <c r="Y26" t="str" cm="1">
        <f t="array" ref="Y26">_xlfn.IFS(AND(Q26=1,COUNT($E$7:G26)&gt;hcpng),G26+D26,$A$7=1," ")</f>
        <v xml:space="preserve"> </v>
      </c>
      <c r="Z26">
        <f t="shared" si="6"/>
        <v>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t="str" cm="1">
        <f t="array" ref="C27">_xlfn.IFS(Q27&lt;&gt;1,"",AND($B$4&gt;=1,COUNT($E$7:G27)&lt;=bkng),$B$4,P27=1,TRUNC(AVERAGE(E27:G27),0),COUNT($Q$7:Q27)=2,TRUNC(AVERAGE($E$7:G26),0),COUNT($Q$7:Q27)&gt;=3,TRUNC(AVERAGE($E$7:G26),0))</f>
        <v/>
      </c>
      <c r="D27" s="15" t="str" cm="1">
        <f t="array" ref="D27">_xlfn.IFS(Q27&lt;&gt;1,"",Q27=1,TRUNC((HCPB-C27)*HCPPC))</f>
        <v/>
      </c>
      <c r="E27" s="13"/>
      <c r="F27" s="13"/>
      <c r="G27" s="13"/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 t="str">
        <f t="shared" si="1"/>
        <v/>
      </c>
      <c r="J27" t="str">
        <f t="shared" si="2"/>
        <v/>
      </c>
      <c r="K27" t="str" cm="1">
        <f t="array" ref="K27">_xlfn.IFS(Q27&lt;&gt;1,"",Q27=1,I27+(3*D27))</f>
        <v/>
      </c>
      <c r="L27" t="str" cm="1">
        <f t="array" ref="L27">_xlfn.IFS(Q27&lt;&gt;1,"",COUNT($E$7:G27)&lt;=hcpng,"",COUNT($E$7:G27)&gt;=hcpng,K27)</f>
        <v/>
      </c>
      <c r="M27" t="str" cm="1">
        <f t="array" ref="M27">_xlfn.IFS(Q27=1,SUM($E$7:G27),Q27&lt;&gt;1,"")</f>
        <v/>
      </c>
      <c r="N27" t="str" cm="1">
        <f t="array" ref="N27">_xlfn.IFS(Q27=1,COUNT($E$7:G27),Q27&lt;&gt;1,"")</f>
        <v/>
      </c>
      <c r="O27" t="str">
        <f>IF(Q27=1,ROUND(AVERAGE($E$7:G27),2),"")</f>
        <v/>
      </c>
      <c r="P27" t="str" cm="1">
        <f t="array" ref="P27">_xlfn.IFS(Q27&lt;&gt;1,"",SUM($Q$7:Q27)=1,1,SUM($Q$7:Q27)&lt;&gt;1,"")</f>
        <v/>
      </c>
      <c r="Q27" t="str">
        <f t="shared" si="7"/>
        <v/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t="str" cm="1">
        <f t="array" ref="W27">_xlfn.IFS(AND(Q27=1,COUNT($E$7:G27)&gt;hcpng),E27+D27,$A$7=1," ")</f>
        <v xml:space="preserve"> </v>
      </c>
      <c r="X27" t="str" cm="1">
        <f t="array" ref="X27">_xlfn.IFS(AND(Q27=1,COUNT($E$7:G27)&gt;hcpng),F27+D27,$A$7=1," ")</f>
        <v xml:space="preserve"> </v>
      </c>
      <c r="Y27" t="str" cm="1">
        <f t="array" ref="Y27">_xlfn.IFS(AND(Q27=1,COUNT($E$7:G27)&gt;hcpng),G27+D27,$A$7=1," ")</f>
        <v xml:space="preserve"> </v>
      </c>
      <c r="Z27">
        <f t="shared" si="6"/>
        <v>0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t="str" cm="1">
        <f t="array" ref="C28">_xlfn.IFS(Q28&lt;&gt;1,"",AND($B$4&gt;=1,COUNT($E$7:G28)&lt;=bkng),$B$4,P28=1,TRUNC(AVERAGE(E28:G28),0),COUNT($Q$7:Q28)=2,TRUNC(AVERAGE($E$7:G27),0),COUNT($Q$7:Q28)&gt;=3,TRUNC(AVERAGE($E$7:G27),0))</f>
        <v/>
      </c>
      <c r="D28" s="15" t="str" cm="1">
        <f t="array" ref="D28">_xlfn.IFS(Q28&lt;&gt;1,"",Q28=1,TRUNC((HCPB-C28)*HCPPC))</f>
        <v/>
      </c>
      <c r="E28" s="13"/>
      <c r="F28" s="13"/>
      <c r="G28" s="13"/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 t="str">
        <f t="shared" si="1"/>
        <v/>
      </c>
      <c r="J28" t="str">
        <f t="shared" si="2"/>
        <v/>
      </c>
      <c r="K28" t="str" cm="1">
        <f t="array" ref="K28">_xlfn.IFS(Q28&lt;&gt;1,"",Q28=1,I28+(3*D28))</f>
        <v/>
      </c>
      <c r="L28" t="str" cm="1">
        <f t="array" ref="L28">_xlfn.IFS(Q28&lt;&gt;1,"",COUNT($E$7:G28)&lt;=hcpng,"",COUNT($E$7:G28)&gt;=hcpng,K28)</f>
        <v/>
      </c>
      <c r="M28" t="str" cm="1">
        <f t="array" ref="M28">_xlfn.IFS(Q28=1,SUM($E$7:G28),Q28&lt;&gt;1,"")</f>
        <v/>
      </c>
      <c r="N28" t="str" cm="1">
        <f t="array" ref="N28">_xlfn.IFS(Q28=1,COUNT($E$7:G28),Q28&lt;&gt;1,"")</f>
        <v/>
      </c>
      <c r="O28" t="str">
        <f>IF(Q28=1,ROUND(AVERAGE($E$7:G28),2),"")</f>
        <v/>
      </c>
      <c r="P28" t="str" cm="1">
        <f t="array" ref="P28">_xlfn.IFS(Q28&lt;&gt;1,"",SUM($Q$7:Q28)=1,1,SUM($Q$7:Q28)&lt;&gt;1,"")</f>
        <v/>
      </c>
      <c r="Q28" t="str">
        <f t="shared" si="7"/>
        <v/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t="str" cm="1">
        <f t="array" ref="W28">_xlfn.IFS(AND(Q28=1,COUNT($E$7:G28)&gt;hcpng),E28+D28,$A$7=1," ")</f>
        <v xml:space="preserve"> </v>
      </c>
      <c r="X28" t="str" cm="1">
        <f t="array" ref="X28">_xlfn.IFS(AND(Q28=1,COUNT($E$7:G28)&gt;hcpng),F28+D28,$A$7=1," ")</f>
        <v xml:space="preserve"> </v>
      </c>
      <c r="Y28" t="str" cm="1">
        <f t="array" ref="Y28">_xlfn.IFS(AND(Q28=1,COUNT($E$7:G28)&gt;hcpng),G28+D28,$A$7=1," ")</f>
        <v xml:space="preserve"> </v>
      </c>
      <c r="Z28">
        <f t="shared" si="6"/>
        <v>0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t="str" cm="1">
        <f t="array" ref="C29">_xlfn.IFS(Q29&lt;&gt;1,"",AND($B$4&gt;=1,COUNT($E$7:G29)&lt;=bkng),$B$4,P29=1,TRUNC(AVERAGE(E29:G29),0),COUNT($Q$7:Q29)=2,TRUNC(AVERAGE($E$7:G28),0),COUNT($Q$7:Q29)&gt;=3,TRUNC(AVERAGE($E$7:G28),0))</f>
        <v/>
      </c>
      <c r="D29" s="15" t="str" cm="1">
        <f t="array" ref="D29">_xlfn.IFS(Q29&lt;&gt;1,"",Q29=1,TRUNC((HCPB-C29)*HCPPC))</f>
        <v/>
      </c>
      <c r="E29" s="13"/>
      <c r="F29" s="13"/>
      <c r="G29" s="13"/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 t="str">
        <f t="shared" si="1"/>
        <v/>
      </c>
      <c r="J29" t="str">
        <f t="shared" si="2"/>
        <v/>
      </c>
      <c r="K29" t="str" cm="1">
        <f t="array" ref="K29">_xlfn.IFS(Q29&lt;&gt;1,"",Q29=1,I29+(3*D29))</f>
        <v/>
      </c>
      <c r="L29" t="str" cm="1">
        <f t="array" ref="L29">_xlfn.IFS(Q29&lt;&gt;1,"",COUNT($E$7:G29)&lt;=hcpng,"",COUNT($E$7:G29)&gt;=hcpng,K29)</f>
        <v/>
      </c>
      <c r="M29" t="str" cm="1">
        <f t="array" ref="M29">_xlfn.IFS(Q29=1,SUM($E$7:G29),Q29&lt;&gt;1,"")</f>
        <v/>
      </c>
      <c r="N29" t="str" cm="1">
        <f t="array" ref="N29">_xlfn.IFS(Q29=1,COUNT($E$7:G29),Q29&lt;&gt;1,"")</f>
        <v/>
      </c>
      <c r="O29" t="str">
        <f>IF(Q29=1,ROUND(AVERAGE($E$7:G29),2),"")</f>
        <v/>
      </c>
      <c r="P29" t="str" cm="1">
        <f t="array" ref="P29">_xlfn.IFS(Q29&lt;&gt;1,"",SUM($Q$7:Q29)=1,1,SUM($Q$7:Q29)&lt;&gt;1,"")</f>
        <v/>
      </c>
      <c r="Q29" t="str">
        <f t="shared" si="7"/>
        <v/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t="str" cm="1">
        <f t="array" ref="W29">_xlfn.IFS(AND(Q29=1,COUNT($E$7:G29)&gt;hcpng),E29+D29,$A$7=1," ")</f>
        <v xml:space="preserve"> </v>
      </c>
      <c r="X29" t="str" cm="1">
        <f t="array" ref="X29">_xlfn.IFS(AND(Q29=1,COUNT($E$7:G29)&gt;hcpng),F29+D29,$A$7=1," ")</f>
        <v xml:space="preserve"> </v>
      </c>
      <c r="Y29" t="str" cm="1">
        <f t="array" ref="Y29">_xlfn.IFS(AND(Q29=1,COUNT($E$7:G29)&gt;hcpng),G29+D29,$A$7=1," ")</f>
        <v xml:space="preserve"> </v>
      </c>
      <c r="Z29">
        <f t="shared" si="6"/>
        <v>0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t="str" cm="1">
        <f t="array" ref="C30">_xlfn.IFS(Q30&lt;&gt;1,"",AND($B$4&gt;=1,COUNT($E$7:G30)&lt;=bkng),$B$4,P30=1,TRUNC(AVERAGE(E30:G30),0),COUNT($Q$7:Q30)=2,TRUNC(AVERAGE($E$7:G29),0),COUNT($Q$7:Q30)&gt;=3,TRUNC(AVERAGE($E$7:G29),0))</f>
        <v/>
      </c>
      <c r="D30" s="15" t="str" cm="1">
        <f t="array" ref="D30">_xlfn.IFS(Q30&lt;&gt;1,"",Q30=1,TRUNC((HCPB-C30)*HCPPC))</f>
        <v/>
      </c>
      <c r="E30" s="13"/>
      <c r="F30" s="13"/>
      <c r="G30" s="13"/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 t="str">
        <f t="shared" si="1"/>
        <v/>
      </c>
      <c r="J30" t="str">
        <f t="shared" si="2"/>
        <v/>
      </c>
      <c r="K30" t="str" cm="1">
        <f t="array" ref="K30">_xlfn.IFS(Q30&lt;&gt;1,"",Q30=1,I30+(3*D30))</f>
        <v/>
      </c>
      <c r="L30" t="str" cm="1">
        <f t="array" ref="L30">_xlfn.IFS(Q30&lt;&gt;1,"",COUNT($E$7:G30)&lt;=hcpng,"",COUNT($E$7:G30)&gt;=hcpng,K30)</f>
        <v/>
      </c>
      <c r="M30" t="str" cm="1">
        <f t="array" ref="M30">_xlfn.IFS(Q30=1,SUM($E$7:G30),Q30&lt;&gt;1,"")</f>
        <v/>
      </c>
      <c r="N30" t="str" cm="1">
        <f t="array" ref="N30">_xlfn.IFS(Q30=1,COUNT($E$7:G30),Q30&lt;&gt;1,"")</f>
        <v/>
      </c>
      <c r="O30" t="str">
        <f>IF(Q30=1,ROUND(AVERAGE($E$7:G30),2),"")</f>
        <v/>
      </c>
      <c r="P30" t="str" cm="1">
        <f t="array" ref="P30">_xlfn.IFS(Q30&lt;&gt;1,"",SUM($Q$7:Q30)=1,1,SUM($Q$7:Q30)&lt;&gt;1,"")</f>
        <v/>
      </c>
      <c r="Q30" t="str">
        <f t="shared" si="7"/>
        <v/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t="str" cm="1">
        <f t="array" ref="W30">_xlfn.IFS(AND(Q30=1,COUNT($E$7:G30)&gt;hcpng),E30+D30,$A$7=1," ")</f>
        <v xml:space="preserve"> </v>
      </c>
      <c r="X30" t="str" cm="1">
        <f t="array" ref="X30">_xlfn.IFS(AND(Q30=1,COUNT($E$7:G30)&gt;hcpng),F30+D30,$A$7=1," ")</f>
        <v xml:space="preserve"> </v>
      </c>
      <c r="Y30" t="str" cm="1">
        <f t="array" ref="Y30">_xlfn.IFS(AND(Q30=1,COUNT($E$7:G30)&gt;hcpng),G30+D30,$A$7=1," ")</f>
        <v xml:space="preserve"> </v>
      </c>
      <c r="Z30">
        <f t="shared" si="6"/>
        <v>0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t="str" cm="1">
        <f t="array" ref="C31">_xlfn.IFS(Q31&lt;&gt;1,"",AND($B$4&gt;=1,COUNT($E$7:G31)&lt;=bkng),$B$4,P31=1,TRUNC(AVERAGE(E31:G31),0),COUNT($Q$7:Q31)=2,TRUNC(AVERAGE($E$7:G30),0),COUNT($Q$7:Q31)&gt;=3,TRUNC(AVERAGE($E$7:G30),0))</f>
        <v/>
      </c>
      <c r="D31" s="15" t="str" cm="1">
        <f t="array" ref="D31">_xlfn.IFS(Q31&lt;&gt;1,"",Q31=1,TRUNC((HCPB-C31)*HCPPC))</f>
        <v/>
      </c>
      <c r="E31" s="13"/>
      <c r="F31" s="13"/>
      <c r="G31" s="13"/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 t="str">
        <f t="shared" si="1"/>
        <v/>
      </c>
      <c r="J31" t="str">
        <f t="shared" si="2"/>
        <v/>
      </c>
      <c r="K31" t="str" cm="1">
        <f t="array" ref="K31">_xlfn.IFS(Q31&lt;&gt;1,"",Q31=1,I31+(3*D31))</f>
        <v/>
      </c>
      <c r="L31" t="str" cm="1">
        <f t="array" ref="L31">_xlfn.IFS(Q31&lt;&gt;1,"",COUNT($E$7:G31)&lt;=hcpng,"",COUNT($E$7:G31)&gt;=hcpng,K31)</f>
        <v/>
      </c>
      <c r="M31" t="str" cm="1">
        <f t="array" ref="M31">_xlfn.IFS(Q31=1,SUM($E$7:G31),Q31&lt;&gt;1,"")</f>
        <v/>
      </c>
      <c r="N31" t="str" cm="1">
        <f t="array" ref="N31">_xlfn.IFS(Q31=1,COUNT($E$7:G31),Q31&lt;&gt;1,"")</f>
        <v/>
      </c>
      <c r="O31" t="str">
        <f>IF(Q31=1,ROUND(AVERAGE($E$7:G31),2),"")</f>
        <v/>
      </c>
      <c r="P31" t="str" cm="1">
        <f t="array" ref="P31">_xlfn.IFS(Q31&lt;&gt;1,"",SUM($Q$7:Q31)=1,1,SUM($Q$7:Q31)&lt;&gt;1,"")</f>
        <v/>
      </c>
      <c r="Q31" t="str">
        <f t="shared" si="7"/>
        <v/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t="str" cm="1">
        <f t="array" ref="W31">_xlfn.IFS(AND(Q31=1,COUNT($E$7:G31)&gt;hcpng),E31+D31,$A$7=1," ")</f>
        <v xml:space="preserve"> </v>
      </c>
      <c r="X31" t="str" cm="1">
        <f t="array" ref="X31">_xlfn.IFS(AND(Q31=1,COUNT($E$7:G31)&gt;hcpng),F31+D31,$A$7=1," ")</f>
        <v xml:space="preserve"> </v>
      </c>
      <c r="Y31" t="str" cm="1">
        <f t="array" ref="Y31">_xlfn.IFS(AND(Q31=1,COUNT($E$7:G31)&gt;hcpng),G31+D31,$A$7=1," ")</f>
        <v xml:space="preserve"> </v>
      </c>
      <c r="Z31">
        <f t="shared" si="6"/>
        <v>0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170</v>
      </c>
      <c r="D32" s="15" cm="1">
        <f t="array" ref="D32">_xlfn.IFS(Q32&lt;&gt;1,"",Q32=1,TRUNC((HCPB-C32)*HCPPC))</f>
        <v>54</v>
      </c>
      <c r="E32" s="13">
        <v>181</v>
      </c>
      <c r="F32" s="13">
        <v>125</v>
      </c>
      <c r="G32" s="13">
        <v>160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466</v>
      </c>
      <c r="J32">
        <f t="shared" si="2"/>
        <v>155</v>
      </c>
      <c r="K32" cm="1">
        <f t="array" ref="K32">_xlfn.IFS(Q32&lt;&gt;1,"",Q32=1,I32+(3*D32))</f>
        <v>628</v>
      </c>
      <c r="L32" cm="1">
        <f t="array" ref="L32">_xlfn.IFS(Q32&lt;&gt;1,"",COUNT($E$7:G32)&lt;=hcpng,"",COUNT($E$7:G32)&gt;=hcpng,K32)</f>
        <v>628</v>
      </c>
      <c r="M32" cm="1">
        <f t="array" ref="M32">_xlfn.IFS(Q32=1,SUM($E$7:G32),Q32&lt;&gt;1,"")</f>
        <v>5067</v>
      </c>
      <c r="N32" cm="1">
        <f t="array" ref="N32">_xlfn.IFS(Q32=1,COUNT($E$7:G32),Q32&lt;&gt;1,"")</f>
        <v>30</v>
      </c>
      <c r="O32">
        <f>IF(Q32=1,ROUND(AVERAGE($E$7:G32),2),"")</f>
        <v>168.9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235</v>
      </c>
      <c r="X32" cm="1">
        <f t="array" ref="X32">_xlfn.IFS(AND(Q32=1,COUNT($E$7:G32)&gt;hcpng),F32+D32,$A$7=1," ")</f>
        <v>179</v>
      </c>
      <c r="Y32" cm="1">
        <f t="array" ref="Y32">_xlfn.IFS(AND(Q32=1,COUNT($E$7:G32)&gt;hcpng),G32+D32,$A$7=1," ")</f>
        <v>214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5" t="str" cm="1">
        <f t="array" ref="D33">_xlfn.IFS(Q33&lt;&gt;1,"",Q33=1,TRUNC((HCPB-C33)*HCPPC))</f>
        <v/>
      </c>
      <c r="E33" s="13"/>
      <c r="F33" s="13"/>
      <c r="G33" s="13"/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1"/>
        <v/>
      </c>
      <c r="J33" t="str">
        <f t="shared" si="2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7"/>
        <v/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6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168</v>
      </c>
      <c r="D34" s="15" cm="1">
        <f t="array" ref="D34">_xlfn.IFS(Q34&lt;&gt;1,"",Q34=1,TRUNC((HCPB-C34)*HCPPC))</f>
        <v>55</v>
      </c>
      <c r="E34" s="13">
        <v>202</v>
      </c>
      <c r="F34" s="13">
        <v>164</v>
      </c>
      <c r="G34" s="13">
        <v>156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522</v>
      </c>
      <c r="J34">
        <f t="shared" si="2"/>
        <v>174</v>
      </c>
      <c r="K34" cm="1">
        <f t="array" ref="K34">_xlfn.IFS(Q34&lt;&gt;1,"",Q34=1,I34+(3*D34))</f>
        <v>687</v>
      </c>
      <c r="L34" cm="1">
        <f t="array" ref="L34">_xlfn.IFS(Q34&lt;&gt;1,"",COUNT($E$7:G34)&lt;=hcpng,"",COUNT($E$7:G34)&gt;=hcpng,K34)</f>
        <v>687</v>
      </c>
      <c r="M34" cm="1">
        <f t="array" ref="M34">_xlfn.IFS(Q34=1,SUM($E$7:G34),Q34&lt;&gt;1,"")</f>
        <v>5589</v>
      </c>
      <c r="N34" cm="1">
        <f t="array" ref="N34">_xlfn.IFS(Q34=1,COUNT($E$7:G34),Q34&lt;&gt;1,"")</f>
        <v>33</v>
      </c>
      <c r="O34">
        <f>IF(Q34=1,ROUND(AVERAGE($E$7:G34),2),"")</f>
        <v>169.36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257</v>
      </c>
      <c r="X34" cm="1">
        <f t="array" ref="X34">_xlfn.IFS(AND(Q34=1,COUNT($E$7:G34)&gt;hcpng),F34+D34,$A$7=1," ")</f>
        <v>219</v>
      </c>
      <c r="Y34" cm="1">
        <f t="array" ref="Y34">_xlfn.IFS(AND(Q34=1,COUNT($E$7:G34)&gt;hcpng),G34+D34,$A$7=1," ")</f>
        <v>211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169</v>
      </c>
      <c r="D35" s="15" cm="1">
        <f t="array" ref="D35">_xlfn.IFS(Q35&lt;&gt;1,"",Q35=1,TRUNC((HCPB-C35)*HCPPC))</f>
        <v>54</v>
      </c>
      <c r="E35" s="13">
        <v>159</v>
      </c>
      <c r="F35" s="13">
        <v>182</v>
      </c>
      <c r="G35" s="13">
        <v>180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521</v>
      </c>
      <c r="J35">
        <f t="shared" si="2"/>
        <v>173</v>
      </c>
      <c r="K35" cm="1">
        <f t="array" ref="K35">_xlfn.IFS(Q35&lt;&gt;1,"",Q35=1,I35+(3*D35))</f>
        <v>683</v>
      </c>
      <c r="L35" cm="1">
        <f t="array" ref="L35">_xlfn.IFS(Q35&lt;&gt;1,"",COUNT($E$7:G35)&lt;=hcpng,"",COUNT($E$7:G35)&gt;=hcpng,K35)</f>
        <v>683</v>
      </c>
      <c r="M35" cm="1">
        <f t="array" ref="M35">_xlfn.IFS(Q35=1,SUM($E$7:G35),Q35&lt;&gt;1,"")</f>
        <v>6110</v>
      </c>
      <c r="N35" cm="1">
        <f t="array" ref="N35">_xlfn.IFS(Q35=1,COUNT($E$7:G35),Q35&lt;&gt;1,"")</f>
        <v>36</v>
      </c>
      <c r="O35">
        <f>IF(Q35=1,ROUND(AVERAGE($E$7:G35),2),"")</f>
        <v>169.72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213</v>
      </c>
      <c r="X35" cm="1">
        <f t="array" ref="X35">_xlfn.IFS(AND(Q35=1,COUNT($E$7:G35)&gt;hcpng),F35+D35,$A$7=1," ")</f>
        <v>236</v>
      </c>
      <c r="Y35" cm="1">
        <f t="array" ref="Y35">_xlfn.IFS(AND(Q35=1,COUNT($E$7:G35)&gt;hcpng),G35+D35,$A$7=1," ")</f>
        <v>234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169</v>
      </c>
      <c r="D36" s="15" cm="1">
        <f t="array" ref="D36">_xlfn.IFS(Q36&lt;&gt;1,"",Q36=1,TRUNC((HCPB-C36)*HCPPC))</f>
        <v>54</v>
      </c>
      <c r="E36" s="13">
        <v>168</v>
      </c>
      <c r="F36" s="13">
        <v>177</v>
      </c>
      <c r="G36" s="13">
        <v>234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579</v>
      </c>
      <c r="J36">
        <f t="shared" si="2"/>
        <v>193</v>
      </c>
      <c r="K36" cm="1">
        <f t="array" ref="K36">_xlfn.IFS(Q36&lt;&gt;1,"",Q36=1,I36+(3*D36))</f>
        <v>741</v>
      </c>
      <c r="L36" cm="1">
        <f t="array" ref="L36">_xlfn.IFS(Q36&lt;&gt;1,"",COUNT($E$7:G36)&lt;=hcpng,"",COUNT($E$7:G36)&gt;=hcpng,K36)</f>
        <v>741</v>
      </c>
      <c r="M36" cm="1">
        <f t="array" ref="M36">_xlfn.IFS(Q36=1,SUM($E$7:G36),Q36&lt;&gt;1,"")</f>
        <v>6689</v>
      </c>
      <c r="N36" cm="1">
        <f t="array" ref="N36">_xlfn.IFS(Q36=1,COUNT($E$7:G36),Q36&lt;&gt;1,"")</f>
        <v>39</v>
      </c>
      <c r="O36">
        <f>IF(Q36=1,ROUND(AVERAGE($E$7:G36),2),"")</f>
        <v>171.51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cm="1">
        <f t="array" ref="S36">_xlfn.IFS(E36=$X$5,E36,F36=$X$5,F36,G36=$X$5,G36,$A$7=1,"")</f>
        <v>234</v>
      </c>
      <c r="T36">
        <f t="shared" si="5"/>
        <v>741</v>
      </c>
      <c r="U36" cm="1">
        <f t="array" ref="U36">_xlfn.IFS(W36=$X$6,W36,X36=$X$6,X36,Y36=$X$6,Y36,$A$7=1,"")</f>
        <v>288</v>
      </c>
      <c r="W36" cm="1">
        <f t="array" ref="W36">_xlfn.IFS(AND(Q36=1,COUNT($E$7:G36)&gt;hcpng),E36+D36,$A$7=1," ")</f>
        <v>222</v>
      </c>
      <c r="X36" cm="1">
        <f t="array" ref="X36">_xlfn.IFS(AND(Q36=1,COUNT($E$7:G36)&gt;hcpng),F36+D36,$A$7=1," ")</f>
        <v>231</v>
      </c>
      <c r="Y36" cm="1">
        <f t="array" ref="Y36">_xlfn.IFS(AND(Q36=1,COUNT($E$7:G36)&gt;hcpng),G36+D36,$A$7=1," ")</f>
        <v>288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69">
        <f>IF(COUNT(E7:E36)&gt;=1,ROUND(SUM(E7:E36)/COUNT(E7:E36),2),"")</f>
        <v>176</v>
      </c>
      <c r="F37" s="69">
        <f>IF(COUNT(F7:F36)&gt;=1,ROUND(SUM(F7:F36)/COUNT(F7:F36),2),"")</f>
        <v>169.54</v>
      </c>
      <c r="G37" s="69">
        <f>IF(COUNT(G7:G36)&gt;=1,ROUND(SUM(G7:G36)/COUNT(G7:G36),2),"")</f>
        <v>169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/>
      </c>
      <c r="K57" s="30" t="str" cm="1">
        <f t="array" ref="K57">_xlfn.IFS(COUNT(E21:G21)&lt;=0,"",AND(COUNT($E$7:$G21)&gt;hcpma,OR(E21&gt;=(C21+G75OV),F21&gt;=(C21+G75OV),G21&gt;=(C21+G75OV))),"X",10&lt;11,"")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>X</v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" priority="2">
      <formula>MOD(ROW(),2)=0</formula>
    </cfRule>
  </conditionalFormatting>
  <conditionalFormatting sqref="E7:G36">
    <cfRule type="expression" dxfId="0" priority="1">
      <formula>OR(AND($E7&gt;$C7,$F7&gt;$C7,$G7&gt;$C7,COUNT($E$7:$G7)&gt;12),AND($E7&gt;$C6,$F7&gt;$C6,$G7&gt;$C6,COUNT($E$7:$G7)&gt;12,$H6="#"))</formula>
    </cfRule>
  </conditionalFormatting>
  <pageMargins left="0.3" right="0.3" top="0.25" bottom="0.3" header="0.3" footer="0.3"/>
  <pageSetup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D45AA-D9CA-4D04-83E7-1C4FA7C61C48}">
  <sheetPr codeName="Sheet8"/>
  <dimension ref="A1:AB73"/>
  <sheetViews>
    <sheetView topLeftCell="A9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2" t="s">
        <v>103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143</v>
      </c>
      <c r="C4" s="6"/>
      <c r="D4" s="6"/>
      <c r="E4" s="6"/>
      <c r="F4" s="6"/>
      <c r="G4" s="6"/>
      <c r="W4" s="3" t="s">
        <v>33</v>
      </c>
      <c r="X4">
        <f>MAX(I7:I36)</f>
        <v>531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195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270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143</v>
      </c>
      <c r="D7" s="15" cm="1">
        <f t="array" ref="D7">_xlfn.IFS(Q7&lt;&gt;1,"",Q7=1,TRUNC((HCPB-C7)*HCPPC))</f>
        <v>78</v>
      </c>
      <c r="E7" s="13"/>
      <c r="F7" s="13">
        <v>115</v>
      </c>
      <c r="G7" s="13">
        <v>152</v>
      </c>
      <c r="H7" s="16"/>
      <c r="I7">
        <f>IF(Q7=1,SUM(E7:G7),"")</f>
        <v>267</v>
      </c>
      <c r="J7">
        <f>IF(Q7=1,TRUNC(AVERAGE(E7:G7),0),"")</f>
        <v>133</v>
      </c>
      <c r="K7" cm="1">
        <f t="array" ref="K7">_xlfn.IFS(Q7&lt;&gt;1,"",Q7=1,I7+(3*D7))</f>
        <v>501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267</v>
      </c>
      <c r="N7" cm="1">
        <f t="array" ref="N7">_xlfn.IFS(Q7=1,COUNT($E$7:G7),Q7&lt;&gt;1,"")</f>
        <v>2</v>
      </c>
      <c r="O7">
        <f>IF(Q7=1,ROUND(AVERAGE($E$7:G7),2),"")</f>
        <v>133.5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143</v>
      </c>
      <c r="D8" s="15" cm="1">
        <f t="array" ref="D8">_xlfn.IFS(Q8&lt;&gt;1,"",Q8=1,TRUNC((HCPB-C8)*HCPPC))</f>
        <v>78</v>
      </c>
      <c r="E8" s="13">
        <v>171</v>
      </c>
      <c r="F8" s="13">
        <v>195</v>
      </c>
      <c r="G8" s="13">
        <v>165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531</v>
      </c>
      <c r="J8">
        <f t="shared" ref="J8:J36" si="2">IF(Q8=1,TRUNC(AVERAGE(E8:G8),0),"")</f>
        <v>177</v>
      </c>
      <c r="K8" cm="1">
        <f t="array" ref="K8">_xlfn.IFS(Q8&lt;&gt;1,"",Q8=1,I8+(3*D8))</f>
        <v>765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798</v>
      </c>
      <c r="N8" cm="1">
        <f t="array" ref="N8">_xlfn.IFS(Q8=1,COUNT($E$7:G8),Q8&lt;&gt;1,"")</f>
        <v>5</v>
      </c>
      <c r="O8">
        <f>IF(Q8=1,ROUND(AVERAGE($E$7:G8),2),"")</f>
        <v>159.6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>
        <f t="shared" ref="R8:R36" si="4">IF(I8=$X$4,I8,"")</f>
        <v>531</v>
      </c>
      <c r="S8" cm="1">
        <f t="array" ref="S8">_xlfn.IFS(E8=$X$5,E8,F8=$X$5,F8,G8=$X$5,G8,$A$7=1,"")</f>
        <v>195</v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cm="1">
        <f t="array" ref="C9">_xlfn.IFS(Q9&lt;&gt;1,"",AND($B$4&gt;=1,COUNT($E$7:G9)&lt;=bkng),$B$4,P9=1,TRUNC(AVERAGE(E9:G9),0),COUNT($Q$7:Q9)=2,TRUNC(AVERAGE($E$7:G8),0),COUNT($Q$7:Q9)&gt;=3,TRUNC(AVERAGE($E$7:G8),0))</f>
        <v>143</v>
      </c>
      <c r="D9" s="15" cm="1">
        <f t="array" ref="D9">_xlfn.IFS(Q9&lt;&gt;1,"",Q9=1,TRUNC((HCPB-C9)*HCPPC))</f>
        <v>78</v>
      </c>
      <c r="E9" s="13">
        <v>116</v>
      </c>
      <c r="F9" s="13">
        <v>148</v>
      </c>
      <c r="G9" s="13">
        <v>124</v>
      </c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>
        <f t="shared" si="1"/>
        <v>388</v>
      </c>
      <c r="J9">
        <f t="shared" si="2"/>
        <v>129</v>
      </c>
      <c r="K9" cm="1">
        <f t="array" ref="K9">_xlfn.IFS(Q9&lt;&gt;1,"",Q9=1,I9+(3*D9))</f>
        <v>622</v>
      </c>
      <c r="L9" t="str" cm="1">
        <f t="array" ref="L9">_xlfn.IFS(Q9&lt;&gt;1,"",COUNT($E$7:G9)&lt;=hcpng,"",COUNT($E$7:G9)&gt;=hcpng,K9)</f>
        <v/>
      </c>
      <c r="M9" cm="1">
        <f t="array" ref="M9">_xlfn.IFS(Q9=1,SUM($E$7:G9),Q9&lt;&gt;1,"")</f>
        <v>1186</v>
      </c>
      <c r="N9" cm="1">
        <f t="array" ref="N9">_xlfn.IFS(Q9=1,COUNT($E$7:G9),Q9&lt;&gt;1,"")</f>
        <v>8</v>
      </c>
      <c r="O9">
        <f>IF(Q9=1,ROUND(AVERAGE($E$7:G9),2),"")</f>
        <v>148.25</v>
      </c>
      <c r="P9" t="str" cm="1">
        <f t="array" ref="P9">_xlfn.IFS(Q9&lt;&gt;1,"",SUM($Q$7:Q9)=1,1,SUM($Q$7:Q9)&lt;&gt;1,"")</f>
        <v/>
      </c>
      <c r="Q9">
        <f>IF(MAX(E9:G9)&lt;1,"",1)</f>
        <v>1</v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3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148</v>
      </c>
      <c r="D10" s="15" cm="1">
        <f t="array" ref="D10">_xlfn.IFS(Q10&lt;&gt;1,"",Q10=1,TRUNC((HCPB-C10)*HCPPC))</f>
        <v>73</v>
      </c>
      <c r="E10" s="13">
        <v>166</v>
      </c>
      <c r="F10" s="13">
        <v>118</v>
      </c>
      <c r="G10" s="13">
        <v>142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426</v>
      </c>
      <c r="J10">
        <f t="shared" si="2"/>
        <v>142</v>
      </c>
      <c r="K10" cm="1">
        <f t="array" ref="K10">_xlfn.IFS(Q10&lt;&gt;1,"",Q10=1,I10+(3*D10))</f>
        <v>645</v>
      </c>
      <c r="L10" cm="1">
        <f t="array" ref="L10">_xlfn.IFS(Q10&lt;&gt;1,"",COUNT($E$7:G10)&lt;=hcpng,"",COUNT($E$7:G10)&gt;=hcpng,K10)</f>
        <v>645</v>
      </c>
      <c r="M10" cm="1">
        <f t="array" ref="M10">_xlfn.IFS(Q10=1,SUM($E$7:G10),Q10&lt;&gt;1,"")</f>
        <v>1612</v>
      </c>
      <c r="N10" cm="1">
        <f t="array" ref="N10">_xlfn.IFS(Q10=1,COUNT($E$7:G10),Q10&lt;&gt;1,"")</f>
        <v>11</v>
      </c>
      <c r="O10">
        <f>IF(Q10=1,ROUND(AVERAGE($E$7:G10),2),"")</f>
        <v>146.55000000000001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cm="1">
        <f t="array" ref="W10">_xlfn.IFS(AND(Q10=1,COUNT($E$7:G10)&gt;hcpng),E10+D10,$A$7=1," ")</f>
        <v>239</v>
      </c>
      <c r="X10" cm="1">
        <f t="array" ref="X10">_xlfn.IFS(AND(Q10=1,COUNT($E$7:G10)&gt;hcpng),F10+D10,$A$7=1," ")</f>
        <v>191</v>
      </c>
      <c r="Y10" cm="1">
        <f t="array" ref="Y10">_xlfn.IFS(AND(Q10=1,COUNT($E$7:G10)&gt;hcpng),G10+D10,$A$7=1," ")</f>
        <v>215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cm="1">
        <f t="array" ref="C11">_xlfn.IFS(Q11&lt;&gt;1,"",AND($B$4&gt;=1,COUNT($E$7:G11)&lt;=bkng),$B$4,P11=1,TRUNC(AVERAGE(E11:G11),0),COUNT($Q$7:Q11)=2,TRUNC(AVERAGE($E$7:G10),0),COUNT($Q$7:Q11)&gt;=3,TRUNC(AVERAGE($E$7:G10),0))</f>
        <v>146</v>
      </c>
      <c r="D11" s="15" cm="1">
        <f t="array" ref="D11">_xlfn.IFS(Q11&lt;&gt;1,"",Q11=1,TRUNC((HCPB-C11)*HCPPC))</f>
        <v>75</v>
      </c>
      <c r="E11" s="13">
        <v>129</v>
      </c>
      <c r="F11" s="13">
        <v>168</v>
      </c>
      <c r="G11" s="13">
        <v>102</v>
      </c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>
        <f t="shared" si="1"/>
        <v>399</v>
      </c>
      <c r="J11">
        <f t="shared" si="2"/>
        <v>133</v>
      </c>
      <c r="K11" cm="1">
        <f t="array" ref="K11">_xlfn.IFS(Q11&lt;&gt;1,"",Q11=1,I11+(3*D11))</f>
        <v>624</v>
      </c>
      <c r="L11" cm="1">
        <f t="array" ref="L11">_xlfn.IFS(Q11&lt;&gt;1,"",COUNT($E$7:G11)&lt;=hcpng,"",COUNT($E$7:G11)&gt;=hcpng,K11)</f>
        <v>624</v>
      </c>
      <c r="M11" cm="1">
        <f t="array" ref="M11">_xlfn.IFS(Q11=1,SUM($E$7:G11),Q11&lt;&gt;1,"")</f>
        <v>2011</v>
      </c>
      <c r="N11" cm="1">
        <f t="array" ref="N11">_xlfn.IFS(Q11=1,COUNT($E$7:G11),Q11&lt;&gt;1,"")</f>
        <v>14</v>
      </c>
      <c r="O11">
        <f>IF(Q11=1,ROUND(AVERAGE($E$7:G11),2),"")</f>
        <v>143.63999999999999</v>
      </c>
      <c r="P11" t="str" cm="1">
        <f t="array" ref="P11">_xlfn.IFS(Q11&lt;&gt;1,"",SUM($Q$7:Q11)=1,1,SUM($Q$7:Q11)&lt;&gt;1,"")</f>
        <v/>
      </c>
      <c r="Q11">
        <f t="shared" si="7"/>
        <v>1</v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cm="1">
        <f t="array" ref="W11">_xlfn.IFS(AND(Q11=1,COUNT($E$7:G11)&gt;hcpng),E11+D11,$A$7=1," ")</f>
        <v>204</v>
      </c>
      <c r="X11" cm="1">
        <f t="array" ref="X11">_xlfn.IFS(AND(Q11=1,COUNT($E$7:G11)&gt;hcpng),F11+D11,$A$7=1," ")</f>
        <v>243</v>
      </c>
      <c r="Y11" cm="1">
        <f t="array" ref="Y11">_xlfn.IFS(AND(Q11=1,COUNT($E$7:G11)&gt;hcpng),G11+D11,$A$7=1," ")</f>
        <v>177</v>
      </c>
      <c r="Z11">
        <f t="shared" si="6"/>
        <v>5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143</v>
      </c>
      <c r="D12" s="15" cm="1">
        <f t="array" ref="D12">_xlfn.IFS(Q12&lt;&gt;1,"",Q12=1,TRUNC((HCPB-C12)*HCPPC))</f>
        <v>78</v>
      </c>
      <c r="E12" s="13">
        <v>120</v>
      </c>
      <c r="F12" s="13">
        <v>131</v>
      </c>
      <c r="G12" s="13">
        <v>158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409</v>
      </c>
      <c r="J12">
        <f t="shared" si="2"/>
        <v>136</v>
      </c>
      <c r="K12" cm="1">
        <f t="array" ref="K12">_xlfn.IFS(Q12&lt;&gt;1,"",Q12=1,I12+(3*D12))</f>
        <v>643</v>
      </c>
      <c r="L12" cm="1">
        <f t="array" ref="L12">_xlfn.IFS(Q12&lt;&gt;1,"",COUNT($E$7:G12)&lt;=hcpng,"",COUNT($E$7:G12)&gt;=hcpng,K12)</f>
        <v>643</v>
      </c>
      <c r="M12" cm="1">
        <f t="array" ref="M12">_xlfn.IFS(Q12=1,SUM($E$7:G12),Q12&lt;&gt;1,"")</f>
        <v>2420</v>
      </c>
      <c r="N12" cm="1">
        <f t="array" ref="N12">_xlfn.IFS(Q12=1,COUNT($E$7:G12),Q12&lt;&gt;1,"")</f>
        <v>17</v>
      </c>
      <c r="O12">
        <f>IF(Q12=1,ROUND(AVERAGE($E$7:G12),2),"")</f>
        <v>142.35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198</v>
      </c>
      <c r="X12" cm="1">
        <f t="array" ref="X12">_xlfn.IFS(AND(Q12=1,COUNT($E$7:G12)&gt;hcpng),F12+D12,$A$7=1," ")</f>
        <v>209</v>
      </c>
      <c r="Y12" cm="1">
        <f t="array" ref="Y12">_xlfn.IFS(AND(Q12=1,COUNT($E$7:G12)&gt;hcpng),G12+D12,$A$7=1," ")</f>
        <v>236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142</v>
      </c>
      <c r="D13" s="15" cm="1">
        <f t="array" ref="D13">_xlfn.IFS(Q13&lt;&gt;1,"",Q13=1,TRUNC((HCPB-C13)*HCPPC))</f>
        <v>79</v>
      </c>
      <c r="E13" s="13">
        <v>116</v>
      </c>
      <c r="F13" s="13">
        <v>124</v>
      </c>
      <c r="G13" s="13">
        <v>123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/>
      </c>
      <c r="I13">
        <f t="shared" si="1"/>
        <v>363</v>
      </c>
      <c r="J13">
        <f t="shared" si="2"/>
        <v>121</v>
      </c>
      <c r="K13" cm="1">
        <f t="array" ref="K13">_xlfn.IFS(Q13&lt;&gt;1,"",Q13=1,I13+(3*D13))</f>
        <v>600</v>
      </c>
      <c r="L13" cm="1">
        <f t="array" ref="L13">_xlfn.IFS(Q13&lt;&gt;1,"",COUNT($E$7:G13)&lt;=hcpng,"",COUNT($E$7:G13)&gt;=hcpng,K13)</f>
        <v>600</v>
      </c>
      <c r="M13" cm="1">
        <f t="array" ref="M13">_xlfn.IFS(Q13=1,SUM($E$7:G13),Q13&lt;&gt;1,"")</f>
        <v>2783</v>
      </c>
      <c r="N13" cm="1">
        <f t="array" ref="N13">_xlfn.IFS(Q13=1,COUNT($E$7:G13),Q13&lt;&gt;1,"")</f>
        <v>20</v>
      </c>
      <c r="O13">
        <f>IF(Q13=1,ROUND(AVERAGE($E$7:G13),2),"")</f>
        <v>139.15</v>
      </c>
      <c r="P13" t="str" cm="1">
        <f t="array" ref="P13">_xlfn.IFS(Q13&lt;&gt;1,"",SUM($Q$7:Q13)=1,1,SUM($Q$7:Q13)&lt;&gt;1,"")</f>
        <v/>
      </c>
      <c r="Q13">
        <f t="shared" si="7"/>
        <v>1</v>
      </c>
      <c r="R13" t="str">
        <f t="shared" si="4"/>
        <v/>
      </c>
      <c r="S13" t="str" cm="1">
        <f t="array" ref="S13">_xlfn.IFS(E13=$X$5,E13,F13=$X$5,F13,G13=$X$5,G13,$A$7=1,"")</f>
        <v/>
      </c>
      <c r="T13" t="str">
        <f t="shared" si="5"/>
        <v/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195</v>
      </c>
      <c r="X13" cm="1">
        <f t="array" ref="X13">_xlfn.IFS(AND(Q13=1,COUNT($E$7:G13)&gt;hcpng),F13+D13,$A$7=1," ")</f>
        <v>203</v>
      </c>
      <c r="Y13" cm="1">
        <f t="array" ref="Y13">_xlfn.IFS(AND(Q13=1,COUNT($E$7:G13)&gt;hcpng),G13+D13,$A$7=1," ")</f>
        <v>202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139</v>
      </c>
      <c r="D14" s="15" cm="1">
        <f t="array" ref="D14">_xlfn.IFS(Q14&lt;&gt;1,"",Q14=1,TRUNC((HCPB-C14)*HCPPC))</f>
        <v>81</v>
      </c>
      <c r="E14" s="13">
        <v>162</v>
      </c>
      <c r="F14" s="13">
        <v>114</v>
      </c>
      <c r="G14" s="13">
        <v>109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385</v>
      </c>
      <c r="J14">
        <f t="shared" si="2"/>
        <v>128</v>
      </c>
      <c r="K14" cm="1">
        <f t="array" ref="K14">_xlfn.IFS(Q14&lt;&gt;1,"",Q14=1,I14+(3*D14))</f>
        <v>628</v>
      </c>
      <c r="L14" cm="1">
        <f t="array" ref="L14">_xlfn.IFS(Q14&lt;&gt;1,"",COUNT($E$7:G14)&lt;=hcpng,"",COUNT($E$7:G14)&gt;=hcpng,K14)</f>
        <v>628</v>
      </c>
      <c r="M14" cm="1">
        <f t="array" ref="M14">_xlfn.IFS(Q14=1,SUM($E$7:G14),Q14&lt;&gt;1,"")</f>
        <v>3168</v>
      </c>
      <c r="N14" cm="1">
        <f t="array" ref="N14">_xlfn.IFS(Q14=1,COUNT($E$7:G14),Q14&lt;&gt;1,"")</f>
        <v>23</v>
      </c>
      <c r="O14">
        <f>IF(Q14=1,ROUND(AVERAGE($E$7:G14),2),"")</f>
        <v>137.74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243</v>
      </c>
      <c r="X14" cm="1">
        <f t="array" ref="X14">_xlfn.IFS(AND(Q14=1,COUNT($E$7:G14)&gt;hcpng),F14+D14,$A$7=1," ")</f>
        <v>195</v>
      </c>
      <c r="Y14" cm="1">
        <f t="array" ref="Y14">_xlfn.IFS(AND(Q14=1,COUNT($E$7:G14)&gt;hcpng),G14+D14,$A$7=1," ")</f>
        <v>190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137</v>
      </c>
      <c r="D15" s="15" cm="1">
        <f t="array" ref="D15">_xlfn.IFS(Q15&lt;&gt;1,"",Q15=1,TRUNC((HCPB-C15)*HCPPC))</f>
        <v>83</v>
      </c>
      <c r="E15" s="13"/>
      <c r="F15" s="13">
        <v>134</v>
      </c>
      <c r="G15" s="13">
        <v>127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261</v>
      </c>
      <c r="J15">
        <f t="shared" si="2"/>
        <v>130</v>
      </c>
      <c r="K15" cm="1">
        <f t="array" ref="K15">_xlfn.IFS(Q15&lt;&gt;1,"",Q15=1,I15+(3*D15))</f>
        <v>510</v>
      </c>
      <c r="L15" cm="1">
        <f t="array" ref="L15">_xlfn.IFS(Q15&lt;&gt;1,"",COUNT($E$7:G15)&lt;=hcpng,"",COUNT($E$7:G15)&gt;=hcpng,K15)</f>
        <v>510</v>
      </c>
      <c r="M15" cm="1">
        <f t="array" ref="M15">_xlfn.IFS(Q15=1,SUM($E$7:G15),Q15&lt;&gt;1,"")</f>
        <v>3429</v>
      </c>
      <c r="N15" cm="1">
        <f t="array" ref="N15">_xlfn.IFS(Q15=1,COUNT($E$7:G15),Q15&lt;&gt;1,"")</f>
        <v>25</v>
      </c>
      <c r="O15">
        <f>IF(Q15=1,ROUND(AVERAGE($E$7:G15),2),"")</f>
        <v>137.16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83</v>
      </c>
      <c r="X15" cm="1">
        <f t="array" ref="X15">_xlfn.IFS(AND(Q15=1,COUNT($E$7:G15)&gt;hcpng),F15+D15,$A$7=1," ")</f>
        <v>217</v>
      </c>
      <c r="Y15" cm="1">
        <f t="array" ref="Y15">_xlfn.IFS(AND(Q15=1,COUNT($E$7:G15)&gt;hcpng),G15+D15,$A$7=1," ")</f>
        <v>210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82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137</v>
      </c>
      <c r="D16" s="15" cm="1">
        <f t="array" ref="D16">_xlfn.IFS(Q16&lt;&gt;1,"",Q16=1,TRUNC((HCPB-C16)*HCPPC))</f>
        <v>83</v>
      </c>
      <c r="E16" s="13">
        <v>131</v>
      </c>
      <c r="F16" s="13">
        <v>157</v>
      </c>
      <c r="G16" s="13">
        <v>134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422</v>
      </c>
      <c r="J16">
        <f t="shared" si="2"/>
        <v>140</v>
      </c>
      <c r="K16" cm="1">
        <f t="array" ref="K16">_xlfn.IFS(Q16&lt;&gt;1,"",Q16=1,I16+(3*D16))</f>
        <v>671</v>
      </c>
      <c r="L16" cm="1">
        <f t="array" ref="L16">_xlfn.IFS(Q16&lt;&gt;1,"",COUNT($E$7:G16)&lt;=hcpng,"",COUNT($E$7:G16)&gt;=hcpng,K16)</f>
        <v>671</v>
      </c>
      <c r="M16" cm="1">
        <f t="array" ref="M16">_xlfn.IFS(Q16=1,SUM($E$7:G16),Q16&lt;&gt;1,"")</f>
        <v>3851</v>
      </c>
      <c r="N16" cm="1">
        <f t="array" ref="N16">_xlfn.IFS(Q16=1,COUNT($E$7:G16),Q16&lt;&gt;1,"")</f>
        <v>28</v>
      </c>
      <c r="O16">
        <f>IF(Q16=1,ROUND(AVERAGE($E$7:G16),2),"")</f>
        <v>137.54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214</v>
      </c>
      <c r="X16" cm="1">
        <f t="array" ref="X16">_xlfn.IFS(AND(Q16=1,COUNT($E$7:G16)&gt;hcpng),F16+D16,$A$7=1," ")</f>
        <v>240</v>
      </c>
      <c r="Y16" cm="1">
        <f t="array" ref="Y16">_xlfn.IFS(AND(Q16=1,COUNT($E$7:G16)&gt;hcpng),G16+D16,$A$7=1," ")</f>
        <v>217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137</v>
      </c>
      <c r="D17" s="15" cm="1">
        <f t="array" ref="D17">_xlfn.IFS(Q17&lt;&gt;1,"",Q17=1,TRUNC((HCPB-C17)*HCPPC))</f>
        <v>83</v>
      </c>
      <c r="E17" s="13">
        <v>187</v>
      </c>
      <c r="F17" s="13">
        <v>169</v>
      </c>
      <c r="G17" s="13">
        <v>161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>#</v>
      </c>
      <c r="I17">
        <f t="shared" si="1"/>
        <v>517</v>
      </c>
      <c r="J17">
        <f t="shared" si="2"/>
        <v>172</v>
      </c>
      <c r="K17" cm="1">
        <f t="array" ref="K17">_xlfn.IFS(Q17&lt;&gt;1,"",Q17=1,I17+(3*D17))</f>
        <v>766</v>
      </c>
      <c r="L17" cm="1">
        <f t="array" ref="L17">_xlfn.IFS(Q17&lt;&gt;1,"",COUNT($E$7:G17)&lt;=hcpng,"",COUNT($E$7:G17)&gt;=hcpng,K17)</f>
        <v>766</v>
      </c>
      <c r="M17" cm="1">
        <f t="array" ref="M17">_xlfn.IFS(Q17=1,SUM($E$7:G17),Q17&lt;&gt;1,"")</f>
        <v>4368</v>
      </c>
      <c r="N17" cm="1">
        <f t="array" ref="N17">_xlfn.IFS(Q17=1,COUNT($E$7:G17),Q17&lt;&gt;1,"")</f>
        <v>31</v>
      </c>
      <c r="O17">
        <f>IF(Q17=1,ROUND(AVERAGE($E$7:G17),2),"")</f>
        <v>140.9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>
        <f t="shared" si="5"/>
        <v>766</v>
      </c>
      <c r="U17" cm="1">
        <f t="array" ref="U17">_xlfn.IFS(W17=$X$6,W17,X17=$X$6,X17,Y17=$X$6,Y17,$A$7=1,"")</f>
        <v>270</v>
      </c>
      <c r="W17" cm="1">
        <f t="array" ref="W17">_xlfn.IFS(AND(Q17=1,COUNT($E$7:G17)&gt;hcpng),E17+D17,$A$7=1," ")</f>
        <v>270</v>
      </c>
      <c r="X17" cm="1">
        <f t="array" ref="X17">_xlfn.IFS(AND(Q17=1,COUNT($E$7:G17)&gt;hcpng),F17+D17,$A$7=1," ")</f>
        <v>252</v>
      </c>
      <c r="Y17" cm="1">
        <f t="array" ref="Y17">_xlfn.IFS(AND(Q17=1,COUNT($E$7:G17)&gt;hcpng),G17+D17,$A$7=1," ")</f>
        <v>244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140</v>
      </c>
      <c r="D18" s="15" cm="1">
        <f t="array" ref="D18">_xlfn.IFS(Q18&lt;&gt;1,"",Q18=1,TRUNC((HCPB-C18)*HCPPC))</f>
        <v>81</v>
      </c>
      <c r="E18" s="13">
        <v>161</v>
      </c>
      <c r="F18" s="13">
        <v>166</v>
      </c>
      <c r="G18" s="13">
        <v>135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462</v>
      </c>
      <c r="J18">
        <f t="shared" si="2"/>
        <v>154</v>
      </c>
      <c r="K18" cm="1">
        <f t="array" ref="K18">_xlfn.IFS(Q18&lt;&gt;1,"",Q18=1,I18+(3*D18))</f>
        <v>705</v>
      </c>
      <c r="L18" cm="1">
        <f t="array" ref="L18">_xlfn.IFS(Q18&lt;&gt;1,"",COUNT($E$7:G18)&lt;=hcpng,"",COUNT($E$7:G18)&gt;=hcpng,K18)</f>
        <v>705</v>
      </c>
      <c r="M18" cm="1">
        <f t="array" ref="M18">_xlfn.IFS(Q18=1,SUM($E$7:G18),Q18&lt;&gt;1,"")</f>
        <v>4830</v>
      </c>
      <c r="N18" cm="1">
        <f t="array" ref="N18">_xlfn.IFS(Q18=1,COUNT($E$7:G18),Q18&lt;&gt;1,"")</f>
        <v>34</v>
      </c>
      <c r="O18">
        <f>IF(Q18=1,ROUND(AVERAGE($E$7:G18),2),"")</f>
        <v>142.06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242</v>
      </c>
      <c r="X18" cm="1">
        <f t="array" ref="X18">_xlfn.IFS(AND(Q18=1,COUNT($E$7:G18)&gt;hcpng),F18+D18,$A$7=1," ")</f>
        <v>247</v>
      </c>
      <c r="Y18" cm="1">
        <f t="array" ref="Y18">_xlfn.IFS(AND(Q18=1,COUNT($E$7:G18)&gt;hcpng),G18+D18,$A$7=1," ")</f>
        <v>216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142</v>
      </c>
      <c r="D19" s="15" cm="1">
        <f t="array" ref="D19">_xlfn.IFS(Q19&lt;&gt;1,"",Q19=1,TRUNC((HCPB-C19)*HCPPC))</f>
        <v>79</v>
      </c>
      <c r="E19" s="13"/>
      <c r="F19" s="13">
        <v>115</v>
      </c>
      <c r="G19" s="13">
        <v>117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232</v>
      </c>
      <c r="J19">
        <f t="shared" si="2"/>
        <v>116</v>
      </c>
      <c r="K19" cm="1">
        <f t="array" ref="K19">_xlfn.IFS(Q19&lt;&gt;1,"",Q19=1,I19+(3*D19))</f>
        <v>469</v>
      </c>
      <c r="L19" cm="1">
        <f t="array" ref="L19">_xlfn.IFS(Q19&lt;&gt;1,"",COUNT($E$7:G19)&lt;=hcpng,"",COUNT($E$7:G19)&gt;=hcpng,K19)</f>
        <v>469</v>
      </c>
      <c r="M19" cm="1">
        <f t="array" ref="M19">_xlfn.IFS(Q19=1,SUM($E$7:G19),Q19&lt;&gt;1,"")</f>
        <v>5062</v>
      </c>
      <c r="N19" cm="1">
        <f t="array" ref="N19">_xlfn.IFS(Q19=1,COUNT($E$7:G19),Q19&lt;&gt;1,"")</f>
        <v>36</v>
      </c>
      <c r="O19">
        <f>IF(Q19=1,ROUND(AVERAGE($E$7:G19),2),"")</f>
        <v>140.61000000000001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79</v>
      </c>
      <c r="X19" cm="1">
        <f t="array" ref="X19">_xlfn.IFS(AND(Q19=1,COUNT($E$7:G19)&gt;hcpng),F19+D19,$A$7=1," ")</f>
        <v>194</v>
      </c>
      <c r="Y19" cm="1">
        <f t="array" ref="Y19">_xlfn.IFS(AND(Q19=1,COUNT($E$7:G19)&gt;hcpng),G19+D19,$A$7=1," ")</f>
        <v>196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140</v>
      </c>
      <c r="D20" s="15" cm="1">
        <f t="array" ref="D20">_xlfn.IFS(Q20&lt;&gt;1,"",Q20=1,TRUNC((HCPB-C20)*HCPPC))</f>
        <v>81</v>
      </c>
      <c r="E20" s="13">
        <v>162</v>
      </c>
      <c r="F20" s="13">
        <v>141</v>
      </c>
      <c r="G20" s="13">
        <v>147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>#</v>
      </c>
      <c r="I20">
        <f t="shared" si="1"/>
        <v>450</v>
      </c>
      <c r="J20">
        <f t="shared" si="2"/>
        <v>150</v>
      </c>
      <c r="K20" cm="1">
        <f t="array" ref="K20">_xlfn.IFS(Q20&lt;&gt;1,"",Q20=1,I20+(3*D20))</f>
        <v>693</v>
      </c>
      <c r="L20" cm="1">
        <f t="array" ref="L20">_xlfn.IFS(Q20&lt;&gt;1,"",COUNT($E$7:G20)&lt;=hcpng,"",COUNT($E$7:G20)&gt;=hcpng,K20)</f>
        <v>693</v>
      </c>
      <c r="M20" cm="1">
        <f t="array" ref="M20">_xlfn.IFS(Q20=1,SUM($E$7:G20),Q20&lt;&gt;1,"")</f>
        <v>5512</v>
      </c>
      <c r="N20" cm="1">
        <f t="array" ref="N20">_xlfn.IFS(Q20=1,COUNT($E$7:G20),Q20&lt;&gt;1,"")</f>
        <v>39</v>
      </c>
      <c r="O20">
        <f>IF(Q20=1,ROUND(AVERAGE($E$7:G20),2),"")</f>
        <v>141.33000000000001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243</v>
      </c>
      <c r="X20" cm="1">
        <f t="array" ref="X20">_xlfn.IFS(AND(Q20=1,COUNT($E$7:G20)&gt;hcpng),F20+D20,$A$7=1," ")</f>
        <v>222</v>
      </c>
      <c r="Y20" cm="1">
        <f t="array" ref="Y20">_xlfn.IFS(AND(Q20=1,COUNT($E$7:G20)&gt;hcpng),G20+D20,$A$7=1," ")</f>
        <v>228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141</v>
      </c>
      <c r="D21" s="15" cm="1">
        <f t="array" ref="D21">_xlfn.IFS(Q21&lt;&gt;1,"",Q21=1,TRUNC((HCPB-C21)*HCPPC))</f>
        <v>80</v>
      </c>
      <c r="E21" s="13">
        <v>121</v>
      </c>
      <c r="F21" s="13">
        <v>143</v>
      </c>
      <c r="G21" s="13">
        <v>118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382</v>
      </c>
      <c r="J21">
        <f t="shared" si="2"/>
        <v>127</v>
      </c>
      <c r="K21" cm="1">
        <f t="array" ref="K21">_xlfn.IFS(Q21&lt;&gt;1,"",Q21=1,I21+(3*D21))</f>
        <v>622</v>
      </c>
      <c r="L21" cm="1">
        <f t="array" ref="L21">_xlfn.IFS(Q21&lt;&gt;1,"",COUNT($E$7:G21)&lt;=hcpng,"",COUNT($E$7:G21)&gt;=hcpng,K21)</f>
        <v>622</v>
      </c>
      <c r="M21" cm="1">
        <f t="array" ref="M21">_xlfn.IFS(Q21=1,SUM($E$7:G21),Q21&lt;&gt;1,"")</f>
        <v>5894</v>
      </c>
      <c r="N21" cm="1">
        <f t="array" ref="N21">_xlfn.IFS(Q21=1,COUNT($E$7:G21),Q21&lt;&gt;1,"")</f>
        <v>42</v>
      </c>
      <c r="O21">
        <f>IF(Q21=1,ROUND(AVERAGE($E$7:G21),2),"")</f>
        <v>140.33000000000001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t="str" cm="1">
        <f t="array" ref="S21">_xlfn.IFS(E21=$X$5,E21,F21=$X$5,F21,G21=$X$5,G21,$A$7=1,"")</f>
        <v/>
      </c>
      <c r="T21" t="str">
        <f t="shared" si="5"/>
        <v/>
      </c>
      <c r="U21" t="str" cm="1">
        <f t="array" ref="U21">_xlfn.IFS(W21=$X$6,W21,X21=$X$6,X21,Y21=$X$6,Y21,$A$7=1,"")</f>
        <v/>
      </c>
      <c r="W21" cm="1">
        <f t="array" ref="W21">_xlfn.IFS(AND(Q21=1,COUNT($E$7:G21)&gt;hcpng),E21+D21,$A$7=1," ")</f>
        <v>201</v>
      </c>
      <c r="X21" cm="1">
        <f t="array" ref="X21">_xlfn.IFS(AND(Q21=1,COUNT($E$7:G21)&gt;hcpng),F21+D21,$A$7=1," ")</f>
        <v>223</v>
      </c>
      <c r="Y21" cm="1">
        <f t="array" ref="Y21">_xlfn.IFS(AND(Q21=1,COUNT($E$7:G21)&gt;hcpng),G21+D21,$A$7=1," ")</f>
        <v>198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5" t="str" cm="1">
        <f t="array" ref="D22">_xlfn.IFS(Q22&lt;&gt;1,"",Q22=1,TRUNC((HCPB-C22)*HCPPC))</f>
        <v/>
      </c>
      <c r="E22" s="13"/>
      <c r="F22" s="13"/>
      <c r="G22" s="13"/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1"/>
        <v/>
      </c>
      <c r="J22" t="str">
        <f t="shared" si="2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7"/>
        <v/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6"/>
        <v>0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140</v>
      </c>
      <c r="D23" s="15" cm="1">
        <f t="array" ref="D23">_xlfn.IFS(Q23&lt;&gt;1,"",Q23=1,TRUNC((HCPB-C23)*HCPPC))</f>
        <v>81</v>
      </c>
      <c r="E23" s="13">
        <v>114</v>
      </c>
      <c r="F23" s="13">
        <v>189</v>
      </c>
      <c r="G23" s="13">
        <v>188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491</v>
      </c>
      <c r="J23">
        <f t="shared" si="2"/>
        <v>163</v>
      </c>
      <c r="K23" cm="1">
        <f t="array" ref="K23">_xlfn.IFS(Q23&lt;&gt;1,"",Q23=1,I23+(3*D23))</f>
        <v>734</v>
      </c>
      <c r="L23" cm="1">
        <f t="array" ref="L23">_xlfn.IFS(Q23&lt;&gt;1,"",COUNT($E$7:G23)&lt;=hcpng,"",COUNT($E$7:G23)&gt;=hcpng,K23)</f>
        <v>734</v>
      </c>
      <c r="M23" cm="1">
        <f t="array" ref="M23">_xlfn.IFS(Q23=1,SUM($E$7:G23),Q23&lt;&gt;1,"")</f>
        <v>6385</v>
      </c>
      <c r="N23" cm="1">
        <f t="array" ref="N23">_xlfn.IFS(Q23=1,COUNT($E$7:G23),Q23&lt;&gt;1,"")</f>
        <v>45</v>
      </c>
      <c r="O23">
        <f>IF(Q23=1,ROUND(AVERAGE($E$7:G23),2),"")</f>
        <v>141.88999999999999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cm="1">
        <f t="array" ref="U23">_xlfn.IFS(W23=$X$6,W23,X23=$X$6,X23,Y23=$X$6,Y23,$A$7=1,"")</f>
        <v>270</v>
      </c>
      <c r="W23" cm="1">
        <f t="array" ref="W23">_xlfn.IFS(AND(Q23=1,COUNT($E$7:G23)&gt;hcpng),E23+D23,$A$7=1," ")</f>
        <v>195</v>
      </c>
      <c r="X23" cm="1">
        <f t="array" ref="X23">_xlfn.IFS(AND(Q23=1,COUNT($E$7:G23)&gt;hcpng),F23+D23,$A$7=1," ")</f>
        <v>270</v>
      </c>
      <c r="Y23" cm="1">
        <f t="array" ref="Y23">_xlfn.IFS(AND(Q23=1,COUNT($E$7:G23)&gt;hcpng),G23+D23,$A$7=1," ")</f>
        <v>269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141</v>
      </c>
      <c r="D24" s="15" cm="1">
        <f t="array" ref="D24">_xlfn.IFS(Q24&lt;&gt;1,"",Q24=1,TRUNC((HCPB-C24)*HCPPC))</f>
        <v>80</v>
      </c>
      <c r="E24" s="13">
        <v>126</v>
      </c>
      <c r="F24" s="13">
        <v>137</v>
      </c>
      <c r="G24" s="13">
        <v>156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419</v>
      </c>
      <c r="J24">
        <f t="shared" si="2"/>
        <v>139</v>
      </c>
      <c r="K24" cm="1">
        <f t="array" ref="K24">_xlfn.IFS(Q24&lt;&gt;1,"",Q24=1,I24+(3*D24))</f>
        <v>659</v>
      </c>
      <c r="L24" cm="1">
        <f t="array" ref="L24">_xlfn.IFS(Q24&lt;&gt;1,"",COUNT($E$7:G24)&lt;=hcpng,"",COUNT($E$7:G24)&gt;=hcpng,K24)</f>
        <v>659</v>
      </c>
      <c r="M24" cm="1">
        <f t="array" ref="M24">_xlfn.IFS(Q24=1,SUM($E$7:G24),Q24&lt;&gt;1,"")</f>
        <v>6804</v>
      </c>
      <c r="N24" cm="1">
        <f t="array" ref="N24">_xlfn.IFS(Q24=1,COUNT($E$7:G24),Q24&lt;&gt;1,"")</f>
        <v>48</v>
      </c>
      <c r="O24">
        <f>IF(Q24=1,ROUND(AVERAGE($E$7:G24),2),"")</f>
        <v>141.75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206</v>
      </c>
      <c r="X24" cm="1">
        <f t="array" ref="X24">_xlfn.IFS(AND(Q24=1,COUNT($E$7:G24)&gt;hcpng),F24+D24,$A$7=1," ")</f>
        <v>217</v>
      </c>
      <c r="Y24" cm="1">
        <f t="array" ref="Y24">_xlfn.IFS(AND(Q24=1,COUNT($E$7:G24)&gt;hcpng),G24+D24,$A$7=1," ")</f>
        <v>236</v>
      </c>
      <c r="Z24">
        <f t="shared" si="6"/>
        <v>18</v>
      </c>
      <c r="AA24" t="str" cm="1">
        <f t="array" ref="AA24">_xlfn.IFS(COUNTIFS(H24,"#",H23,"#"),A23,COUNTIFS(H24,2,H23,"#"),A23,$A$7=1,"")</f>
        <v/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141</v>
      </c>
      <c r="D25" s="15" cm="1">
        <f t="array" ref="D25">_xlfn.IFS(Q25&lt;&gt;1,"",Q25=1,TRUNC((HCPB-C25)*HCPPC))</f>
        <v>80</v>
      </c>
      <c r="E25" s="13">
        <v>165</v>
      </c>
      <c r="F25" s="13">
        <v>111</v>
      </c>
      <c r="G25" s="13">
        <v>111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387</v>
      </c>
      <c r="J25">
        <f t="shared" si="2"/>
        <v>129</v>
      </c>
      <c r="K25" cm="1">
        <f t="array" ref="K25">_xlfn.IFS(Q25&lt;&gt;1,"",Q25=1,I25+(3*D25))</f>
        <v>627</v>
      </c>
      <c r="L25" cm="1">
        <f t="array" ref="L25">_xlfn.IFS(Q25&lt;&gt;1,"",COUNT($E$7:G25)&lt;=hcpng,"",COUNT($E$7:G25)&gt;=hcpng,K25)</f>
        <v>627</v>
      </c>
      <c r="M25" cm="1">
        <f t="array" ref="M25">_xlfn.IFS(Q25=1,SUM($E$7:G25),Q25&lt;&gt;1,"")</f>
        <v>7191</v>
      </c>
      <c r="N25" cm="1">
        <f t="array" ref="N25">_xlfn.IFS(Q25=1,COUNT($E$7:G25),Q25&lt;&gt;1,"")</f>
        <v>51</v>
      </c>
      <c r="O25">
        <f>IF(Q25=1,ROUND(AVERAGE($E$7:G25),2),"")</f>
        <v>141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245</v>
      </c>
      <c r="X25" cm="1">
        <f t="array" ref="X25">_xlfn.IFS(AND(Q25=1,COUNT($E$7:G25)&gt;hcpng),F25+D25,$A$7=1," ")</f>
        <v>191</v>
      </c>
      <c r="Y25" cm="1">
        <f t="array" ref="Y25">_xlfn.IFS(AND(Q25=1,COUNT($E$7:G25)&gt;hcpng),G25+D25,$A$7=1," ")</f>
        <v>191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141</v>
      </c>
      <c r="D26" s="15" cm="1">
        <f t="array" ref="D26">_xlfn.IFS(Q26&lt;&gt;1,"",Q26=1,TRUNC((HCPB-C26)*HCPPC))</f>
        <v>80</v>
      </c>
      <c r="E26" s="13">
        <v>108</v>
      </c>
      <c r="F26" s="13">
        <v>100</v>
      </c>
      <c r="G26" s="13">
        <v>100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308</v>
      </c>
      <c r="J26">
        <f t="shared" si="2"/>
        <v>102</v>
      </c>
      <c r="K26" cm="1">
        <f t="array" ref="K26">_xlfn.IFS(Q26&lt;&gt;1,"",Q26=1,I26+(3*D26))</f>
        <v>548</v>
      </c>
      <c r="L26" cm="1">
        <f t="array" ref="L26">_xlfn.IFS(Q26&lt;&gt;1,"",COUNT($E$7:G26)&lt;=hcpng,"",COUNT($E$7:G26)&gt;=hcpng,K26)</f>
        <v>548</v>
      </c>
      <c r="M26" cm="1">
        <f t="array" ref="M26">_xlfn.IFS(Q26=1,SUM($E$7:G26),Q26&lt;&gt;1,"")</f>
        <v>7499</v>
      </c>
      <c r="N26" cm="1">
        <f t="array" ref="N26">_xlfn.IFS(Q26=1,COUNT($E$7:G26),Q26&lt;&gt;1,"")</f>
        <v>54</v>
      </c>
      <c r="O26">
        <f>IF(Q26=1,ROUND(AVERAGE($E$7:G26),2),"")</f>
        <v>138.87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188</v>
      </c>
      <c r="X26" cm="1">
        <f t="array" ref="X26">_xlfn.IFS(AND(Q26=1,COUNT($E$7:G26)&gt;hcpng),F26+D26,$A$7=1," ")</f>
        <v>180</v>
      </c>
      <c r="Y26" cm="1">
        <f t="array" ref="Y26">_xlfn.IFS(AND(Q26=1,COUNT($E$7:G26)&gt;hcpng),G26+D26,$A$7=1," ")</f>
        <v>180</v>
      </c>
      <c r="Z26">
        <f t="shared" si="6"/>
        <v>20</v>
      </c>
      <c r="AA26" t="str" cm="1">
        <f t="array" ref="AA26">_xlfn.IFS(COUNTIFS(H26,"#",H25,"#"),A25,COUNTIFS(H26,2,H25,"#"),A25,$A$7=1,"")</f>
        <v/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138</v>
      </c>
      <c r="D27" s="15" cm="1">
        <f t="array" ref="D27">_xlfn.IFS(Q27&lt;&gt;1,"",Q27=1,TRUNC((HCPB-C27)*HCPPC))</f>
        <v>82</v>
      </c>
      <c r="E27" s="13">
        <v>125</v>
      </c>
      <c r="F27" s="13">
        <v>133</v>
      </c>
      <c r="G27" s="13">
        <v>119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377</v>
      </c>
      <c r="J27">
        <f t="shared" si="2"/>
        <v>125</v>
      </c>
      <c r="K27" cm="1">
        <f t="array" ref="K27">_xlfn.IFS(Q27&lt;&gt;1,"",Q27=1,I27+(3*D27))</f>
        <v>623</v>
      </c>
      <c r="L27" cm="1">
        <f t="array" ref="L27">_xlfn.IFS(Q27&lt;&gt;1,"",COUNT($E$7:G27)&lt;=hcpng,"",COUNT($E$7:G27)&gt;=hcpng,K27)</f>
        <v>623</v>
      </c>
      <c r="M27" cm="1">
        <f t="array" ref="M27">_xlfn.IFS(Q27=1,SUM($E$7:G27),Q27&lt;&gt;1,"")</f>
        <v>7876</v>
      </c>
      <c r="N27" cm="1">
        <f t="array" ref="N27">_xlfn.IFS(Q27=1,COUNT($E$7:G27),Q27&lt;&gt;1,"")</f>
        <v>57</v>
      </c>
      <c r="O27">
        <f>IF(Q27=1,ROUND(AVERAGE($E$7:G27),2),"")</f>
        <v>138.18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207</v>
      </c>
      <c r="X27" cm="1">
        <f t="array" ref="X27">_xlfn.IFS(AND(Q27=1,COUNT($E$7:G27)&gt;hcpng),F27+D27,$A$7=1," ")</f>
        <v>215</v>
      </c>
      <c r="Y27" cm="1">
        <f t="array" ref="Y27">_xlfn.IFS(AND(Q27=1,COUNT($E$7:G27)&gt;hcpng),G27+D27,$A$7=1," ")</f>
        <v>201</v>
      </c>
      <c r="Z27">
        <f t="shared" si="6"/>
        <v>21</v>
      </c>
      <c r="AA27" t="str" cm="1">
        <f t="array" ref="AA27">_xlfn.IFS(COUNTIFS(H27,"#",H26,"#"),A26,COUNTIFS(H27,2,H26,"#"),A26,$A$7=1,"")</f>
        <v/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138</v>
      </c>
      <c r="D28" s="15" cm="1">
        <f t="array" ref="D28">_xlfn.IFS(Q28&lt;&gt;1,"",Q28=1,TRUNC((HCPB-C28)*HCPPC))</f>
        <v>82</v>
      </c>
      <c r="E28" s="13">
        <v>145</v>
      </c>
      <c r="F28" s="13">
        <v>125</v>
      </c>
      <c r="G28" s="13">
        <v>126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/>
      </c>
      <c r="I28">
        <f t="shared" si="1"/>
        <v>396</v>
      </c>
      <c r="J28">
        <f t="shared" si="2"/>
        <v>132</v>
      </c>
      <c r="K28" cm="1">
        <f t="array" ref="K28">_xlfn.IFS(Q28&lt;&gt;1,"",Q28=1,I28+(3*D28))</f>
        <v>642</v>
      </c>
      <c r="L28" cm="1">
        <f t="array" ref="L28">_xlfn.IFS(Q28&lt;&gt;1,"",COUNT($E$7:G28)&lt;=hcpng,"",COUNT($E$7:G28)&gt;=hcpng,K28)</f>
        <v>642</v>
      </c>
      <c r="M28" cm="1">
        <f t="array" ref="M28">_xlfn.IFS(Q28=1,SUM($E$7:G28),Q28&lt;&gt;1,"")</f>
        <v>8272</v>
      </c>
      <c r="N28" cm="1">
        <f t="array" ref="N28">_xlfn.IFS(Q28=1,COUNT($E$7:G28),Q28&lt;&gt;1,"")</f>
        <v>60</v>
      </c>
      <c r="O28">
        <f>IF(Q28=1,ROUND(AVERAGE($E$7:G28),2),"")</f>
        <v>137.87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227</v>
      </c>
      <c r="X28" cm="1">
        <f t="array" ref="X28">_xlfn.IFS(AND(Q28=1,COUNT($E$7:G28)&gt;hcpng),F28+D28,$A$7=1," ")</f>
        <v>207</v>
      </c>
      <c r="Y28" cm="1">
        <f t="array" ref="Y28">_xlfn.IFS(AND(Q28=1,COUNT($E$7:G28)&gt;hcpng),G28+D28,$A$7=1," ")</f>
        <v>208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137</v>
      </c>
      <c r="D29" s="15" cm="1">
        <f t="array" ref="D29">_xlfn.IFS(Q29&lt;&gt;1,"",Q29=1,TRUNC((HCPB-C29)*HCPPC))</f>
        <v>83</v>
      </c>
      <c r="E29" s="13">
        <v>132</v>
      </c>
      <c r="F29" s="13">
        <v>167</v>
      </c>
      <c r="G29" s="13">
        <v>133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432</v>
      </c>
      <c r="J29">
        <f t="shared" si="2"/>
        <v>144</v>
      </c>
      <c r="K29" cm="1">
        <f t="array" ref="K29">_xlfn.IFS(Q29&lt;&gt;1,"",Q29=1,I29+(3*D29))</f>
        <v>681</v>
      </c>
      <c r="L29" cm="1">
        <f t="array" ref="L29">_xlfn.IFS(Q29&lt;&gt;1,"",COUNT($E$7:G29)&lt;=hcpng,"",COUNT($E$7:G29)&gt;=hcpng,K29)</f>
        <v>681</v>
      </c>
      <c r="M29" cm="1">
        <f t="array" ref="M29">_xlfn.IFS(Q29=1,SUM($E$7:G29),Q29&lt;&gt;1,"")</f>
        <v>8704</v>
      </c>
      <c r="N29" cm="1">
        <f t="array" ref="N29">_xlfn.IFS(Q29=1,COUNT($E$7:G29),Q29&lt;&gt;1,"")</f>
        <v>63</v>
      </c>
      <c r="O29">
        <f>IF(Q29=1,ROUND(AVERAGE($E$7:G29),2),"")</f>
        <v>138.16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215</v>
      </c>
      <c r="X29" cm="1">
        <f t="array" ref="X29">_xlfn.IFS(AND(Q29=1,COUNT($E$7:G29)&gt;hcpng),F29+D29,$A$7=1," ")</f>
        <v>250</v>
      </c>
      <c r="Y29" cm="1">
        <f t="array" ref="Y29">_xlfn.IFS(AND(Q29=1,COUNT($E$7:G29)&gt;hcpng),G29+D29,$A$7=1," ")</f>
        <v>216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138</v>
      </c>
      <c r="D30" s="15" cm="1">
        <f t="array" ref="D30">_xlfn.IFS(Q30&lt;&gt;1,"",Q30=1,TRUNC((HCPB-C30)*HCPPC))</f>
        <v>82</v>
      </c>
      <c r="E30" s="13">
        <v>147</v>
      </c>
      <c r="F30" s="13">
        <v>97</v>
      </c>
      <c r="G30" s="13">
        <v>120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364</v>
      </c>
      <c r="J30">
        <f t="shared" si="2"/>
        <v>121</v>
      </c>
      <c r="K30" cm="1">
        <f t="array" ref="K30">_xlfn.IFS(Q30&lt;&gt;1,"",Q30=1,I30+(3*D30))</f>
        <v>610</v>
      </c>
      <c r="L30" cm="1">
        <f t="array" ref="L30">_xlfn.IFS(Q30&lt;&gt;1,"",COUNT($E$7:G30)&lt;=hcpng,"",COUNT($E$7:G30)&gt;=hcpng,K30)</f>
        <v>610</v>
      </c>
      <c r="M30" cm="1">
        <f t="array" ref="M30">_xlfn.IFS(Q30=1,SUM($E$7:G30),Q30&lt;&gt;1,"")</f>
        <v>9068</v>
      </c>
      <c r="N30" cm="1">
        <f t="array" ref="N30">_xlfn.IFS(Q30=1,COUNT($E$7:G30),Q30&lt;&gt;1,"")</f>
        <v>66</v>
      </c>
      <c r="O30">
        <f>IF(Q30=1,ROUND(AVERAGE($E$7:G30),2),"")</f>
        <v>137.38999999999999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229</v>
      </c>
      <c r="X30" cm="1">
        <f t="array" ref="X30">_xlfn.IFS(AND(Q30=1,COUNT($E$7:G30)&gt;hcpng),F30+D30,$A$7=1," ")</f>
        <v>179</v>
      </c>
      <c r="Y30" cm="1">
        <f t="array" ref="Y30">_xlfn.IFS(AND(Q30=1,COUNT($E$7:G30)&gt;hcpng),G30+D30,$A$7=1," ")</f>
        <v>202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137</v>
      </c>
      <c r="D31" s="15" cm="1">
        <f t="array" ref="D31">_xlfn.IFS(Q31&lt;&gt;1,"",Q31=1,TRUNC((HCPB-C31)*HCPPC))</f>
        <v>83</v>
      </c>
      <c r="E31" s="13">
        <v>121</v>
      </c>
      <c r="F31" s="13">
        <v>164</v>
      </c>
      <c r="G31" s="13">
        <v>148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433</v>
      </c>
      <c r="J31">
        <f t="shared" si="2"/>
        <v>144</v>
      </c>
      <c r="K31" cm="1">
        <f t="array" ref="K31">_xlfn.IFS(Q31&lt;&gt;1,"",Q31=1,I31+(3*D31))</f>
        <v>682</v>
      </c>
      <c r="L31" cm="1">
        <f t="array" ref="L31">_xlfn.IFS(Q31&lt;&gt;1,"",COUNT($E$7:G31)&lt;=hcpng,"",COUNT($E$7:G31)&gt;=hcpng,K31)</f>
        <v>682</v>
      </c>
      <c r="M31" cm="1">
        <f t="array" ref="M31">_xlfn.IFS(Q31=1,SUM($E$7:G31),Q31&lt;&gt;1,"")</f>
        <v>9501</v>
      </c>
      <c r="N31" cm="1">
        <f t="array" ref="N31">_xlfn.IFS(Q31=1,COUNT($E$7:G31),Q31&lt;&gt;1,"")</f>
        <v>69</v>
      </c>
      <c r="O31">
        <f>IF(Q31=1,ROUND(AVERAGE($E$7:G31),2),"")</f>
        <v>137.69999999999999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204</v>
      </c>
      <c r="X31" cm="1">
        <f t="array" ref="X31">_xlfn.IFS(AND(Q31=1,COUNT($E$7:G31)&gt;hcpng),F31+D31,$A$7=1," ")</f>
        <v>247</v>
      </c>
      <c r="Y31" cm="1">
        <f t="array" ref="Y31">_xlfn.IFS(AND(Q31=1,COUNT($E$7:G31)&gt;hcpng),G31+D31,$A$7=1," ")</f>
        <v>231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cm="1">
        <f t="array" ref="C32">_xlfn.IFS(Q32&lt;&gt;1,"",AND($B$4&gt;=1,COUNT($E$7:G32)&lt;=bkng),$B$4,P32=1,TRUNC(AVERAGE(E32:G32),0),COUNT($Q$7:Q32)=2,TRUNC(AVERAGE($E$7:G31),0),COUNT($Q$7:Q32)&gt;=3,TRUNC(AVERAGE($E$7:G31),0))</f>
        <v>137</v>
      </c>
      <c r="D32" s="15" cm="1">
        <f t="array" ref="D32">_xlfn.IFS(Q32&lt;&gt;1,"",Q32=1,TRUNC((HCPB-C32)*HCPPC))</f>
        <v>83</v>
      </c>
      <c r="E32" s="13">
        <v>110</v>
      </c>
      <c r="F32" s="13">
        <v>111</v>
      </c>
      <c r="G32" s="13">
        <v>153</v>
      </c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>
        <f t="shared" si="1"/>
        <v>374</v>
      </c>
      <c r="J32">
        <f t="shared" si="2"/>
        <v>124</v>
      </c>
      <c r="K32" cm="1">
        <f t="array" ref="K32">_xlfn.IFS(Q32&lt;&gt;1,"",Q32=1,I32+(3*D32))</f>
        <v>623</v>
      </c>
      <c r="L32" cm="1">
        <f t="array" ref="L32">_xlfn.IFS(Q32&lt;&gt;1,"",COUNT($E$7:G32)&lt;=hcpng,"",COUNT($E$7:G32)&gt;=hcpng,K32)</f>
        <v>623</v>
      </c>
      <c r="M32" cm="1">
        <f t="array" ref="M32">_xlfn.IFS(Q32=1,SUM($E$7:G32),Q32&lt;&gt;1,"")</f>
        <v>9875</v>
      </c>
      <c r="N32" cm="1">
        <f t="array" ref="N32">_xlfn.IFS(Q32=1,COUNT($E$7:G32),Q32&lt;&gt;1,"")</f>
        <v>72</v>
      </c>
      <c r="O32">
        <f>IF(Q32=1,ROUND(AVERAGE($E$7:G32),2),"")</f>
        <v>137.15</v>
      </c>
      <c r="P32" t="str" cm="1">
        <f t="array" ref="P32">_xlfn.IFS(Q32&lt;&gt;1,"",SUM($Q$7:Q32)=1,1,SUM($Q$7:Q32)&lt;&gt;1,"")</f>
        <v/>
      </c>
      <c r="Q32">
        <f t="shared" si="7"/>
        <v>1</v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cm="1">
        <f t="array" ref="W32">_xlfn.IFS(AND(Q32=1,COUNT($E$7:G32)&gt;hcpng),E32+D32,$A$7=1," ")</f>
        <v>193</v>
      </c>
      <c r="X32" cm="1">
        <f t="array" ref="X32">_xlfn.IFS(AND(Q32=1,COUNT($E$7:G32)&gt;hcpng),F32+D32,$A$7=1," ")</f>
        <v>194</v>
      </c>
      <c r="Y32" cm="1">
        <f t="array" ref="Y32">_xlfn.IFS(AND(Q32=1,COUNT($E$7:G32)&gt;hcpng),G32+D32,$A$7=1," ")</f>
        <v>236</v>
      </c>
      <c r="Z32">
        <f t="shared" si="6"/>
        <v>26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5" t="str" cm="1">
        <f t="array" ref="D33">_xlfn.IFS(Q33&lt;&gt;1,"",Q33=1,TRUNC((HCPB-C33)*HCPPC))</f>
        <v/>
      </c>
      <c r="E33" s="13"/>
      <c r="F33" s="13"/>
      <c r="G33" s="13"/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1"/>
        <v/>
      </c>
      <c r="J33" t="str">
        <f t="shared" si="2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7"/>
        <v/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6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137</v>
      </c>
      <c r="D34" s="15" cm="1">
        <f t="array" ref="D34">_xlfn.IFS(Q34&lt;&gt;1,"",Q34=1,TRUNC((HCPB-C34)*HCPPC))</f>
        <v>83</v>
      </c>
      <c r="E34" s="13">
        <v>151</v>
      </c>
      <c r="F34" s="13">
        <v>156</v>
      </c>
      <c r="G34" s="13">
        <v>108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415</v>
      </c>
      <c r="J34">
        <f t="shared" si="2"/>
        <v>138</v>
      </c>
      <c r="K34" cm="1">
        <f t="array" ref="K34">_xlfn.IFS(Q34&lt;&gt;1,"",Q34=1,I34+(3*D34))</f>
        <v>664</v>
      </c>
      <c r="L34" cm="1">
        <f t="array" ref="L34">_xlfn.IFS(Q34&lt;&gt;1,"",COUNT($E$7:G34)&lt;=hcpng,"",COUNT($E$7:G34)&gt;=hcpng,K34)</f>
        <v>664</v>
      </c>
      <c r="M34" cm="1">
        <f t="array" ref="M34">_xlfn.IFS(Q34=1,SUM($E$7:G34),Q34&lt;&gt;1,"")</f>
        <v>10290</v>
      </c>
      <c r="N34" cm="1">
        <f t="array" ref="N34">_xlfn.IFS(Q34=1,COUNT($E$7:G34),Q34&lt;&gt;1,"")</f>
        <v>75</v>
      </c>
      <c r="O34">
        <f>IF(Q34=1,ROUND(AVERAGE($E$7:G34),2),"")</f>
        <v>137.19999999999999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234</v>
      </c>
      <c r="X34" cm="1">
        <f t="array" ref="X34">_xlfn.IFS(AND(Q34=1,COUNT($E$7:G34)&gt;hcpng),F34+D34,$A$7=1," ")</f>
        <v>239</v>
      </c>
      <c r="Y34" cm="1">
        <f t="array" ref="Y34">_xlfn.IFS(AND(Q34=1,COUNT($E$7:G34)&gt;hcpng),G34+D34,$A$7=1," ")</f>
        <v>191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137</v>
      </c>
      <c r="D35" s="15" cm="1">
        <f t="array" ref="D35">_xlfn.IFS(Q35&lt;&gt;1,"",Q35=1,TRUNC((HCPB-C35)*HCPPC))</f>
        <v>83</v>
      </c>
      <c r="E35" s="13">
        <v>127</v>
      </c>
      <c r="F35" s="13">
        <v>146</v>
      </c>
      <c r="G35" s="13">
        <v>148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421</v>
      </c>
      <c r="J35">
        <f t="shared" si="2"/>
        <v>140</v>
      </c>
      <c r="K35" cm="1">
        <f t="array" ref="K35">_xlfn.IFS(Q35&lt;&gt;1,"",Q35=1,I35+(3*D35))</f>
        <v>670</v>
      </c>
      <c r="L35" cm="1">
        <f t="array" ref="L35">_xlfn.IFS(Q35&lt;&gt;1,"",COUNT($E$7:G35)&lt;=hcpng,"",COUNT($E$7:G35)&gt;=hcpng,K35)</f>
        <v>670</v>
      </c>
      <c r="M35" cm="1">
        <f t="array" ref="M35">_xlfn.IFS(Q35=1,SUM($E$7:G35),Q35&lt;&gt;1,"")</f>
        <v>10711</v>
      </c>
      <c r="N35" cm="1">
        <f t="array" ref="N35">_xlfn.IFS(Q35=1,COUNT($E$7:G35),Q35&lt;&gt;1,"")</f>
        <v>78</v>
      </c>
      <c r="O35">
        <f>IF(Q35=1,ROUND(AVERAGE($E$7:G35),2),"")</f>
        <v>137.32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210</v>
      </c>
      <c r="X35" cm="1">
        <f t="array" ref="X35">_xlfn.IFS(AND(Q35=1,COUNT($E$7:G35)&gt;hcpng),F35+D35,$A$7=1," ")</f>
        <v>229</v>
      </c>
      <c r="Y35" cm="1">
        <f t="array" ref="Y35">_xlfn.IFS(AND(Q35=1,COUNT($E$7:G35)&gt;hcpng),G35+D35,$A$7=1," ")</f>
        <v>231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137</v>
      </c>
      <c r="D36" s="15" cm="1">
        <f t="array" ref="D36">_xlfn.IFS(Q36&lt;&gt;1,"",Q36=1,TRUNC((HCPB-C36)*HCPPC))</f>
        <v>83</v>
      </c>
      <c r="E36" s="13">
        <v>121</v>
      </c>
      <c r="F36" s="13">
        <v>131</v>
      </c>
      <c r="G36" s="13">
        <v>106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358</v>
      </c>
      <c r="J36">
        <f t="shared" si="2"/>
        <v>119</v>
      </c>
      <c r="K36" cm="1">
        <f t="array" ref="K36">_xlfn.IFS(Q36&lt;&gt;1,"",Q36=1,I36+(3*D36))</f>
        <v>607</v>
      </c>
      <c r="L36" cm="1">
        <f t="array" ref="L36">_xlfn.IFS(Q36&lt;&gt;1,"",COUNT($E$7:G36)&lt;=hcpng,"",COUNT($E$7:G36)&gt;=hcpng,K36)</f>
        <v>607</v>
      </c>
      <c r="M36" cm="1">
        <f t="array" ref="M36">_xlfn.IFS(Q36=1,SUM($E$7:G36),Q36&lt;&gt;1,"")</f>
        <v>11069</v>
      </c>
      <c r="N36" cm="1">
        <f t="array" ref="N36">_xlfn.IFS(Q36=1,COUNT($E$7:G36),Q36&lt;&gt;1,"")</f>
        <v>81</v>
      </c>
      <c r="O36">
        <f>IF(Q36=1,ROUND(AVERAGE($E$7:G36),2),"")</f>
        <v>136.65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204</v>
      </c>
      <c r="X36" cm="1">
        <f t="array" ref="X36">_xlfn.IFS(AND(Q36=1,COUNT($E$7:G36)&gt;hcpng),F36+D36,$A$7=1," ")</f>
        <v>214</v>
      </c>
      <c r="Y36" cm="1">
        <f t="array" ref="Y36">_xlfn.IFS(AND(Q36=1,COUNT($E$7:G36)&gt;hcpng),G36+D36,$A$7=1," ")</f>
        <v>189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137.36000000000001</v>
      </c>
      <c r="F37" s="17">
        <f>IF(COUNT(F7:F36)&gt;=1,ROUND(SUM(F7:F36)/COUNT(F7:F36),2),"")</f>
        <v>139.46</v>
      </c>
      <c r="G37" s="17">
        <f>IF(COUNT(G7:G36)&gt;=1,ROUND(SUM(G7:G36)/COUNT(G7:G36),2),"")</f>
        <v>133.21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68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_xlfn.IFS(COUNT($E$7:$G8)&lt;=hcpma,"",AND(OR(AND($E8&gt;=G275L,$E8&lt;G275U),AND($F8&gt;=G275L,$F8&lt;G275U),AND($G8&gt;=G275L,$G8&lt;G275U)),$C8&lt;=G275AL),"X",10&lt;11,"")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_xlfn.IFS(COUNT($E$7:$G9)&lt;=hcpma,"",AND(OR(AND($E9&gt;=G275L,$E9&lt;G275U),AND($F9&gt;=G275L,$F9&lt;G275U),AND($G9&gt;=G275L,$G9&lt;G275U)),$C9&lt;=G275AL),"X",10&lt;11,"")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_xlfn.IFS(COUNT($E$7:$G10)&lt;=hcpma,"",AND(OR(AND($E10&gt;=G275L,$E10&lt;G275U),AND($F10&gt;=G275L,$F10&lt;G275U),AND($G10&gt;=G275L,$G10&lt;G275U)),$C10&lt;=G275AL),"X",10&lt;11,"")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_xlfn.IFS(COUNT($E$7:$G11)&lt;=hcpma,"",AND(OR(AND($E11&gt;=G275L,$E11&lt;G275U),AND($F11&gt;=G275L,$F11&lt;G275U),AND($G11&gt;=G275L,$G11&lt;G275U)),$C11&lt;=G275AL),"X",10&lt;11,"")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_xlfn.IFS(COUNT($E$7:$G12)&lt;=hcpma,"",AND(OR(AND($E12&gt;=G275L,$E12&lt;G275U),AND($F12&gt;=G275L,$F12&lt;G275U),AND($G12&gt;=G275L,$G12&lt;G275U)),$C12&lt;=G275AL),"X",10&lt;11,"")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/>
      </c>
      <c r="J49" s="30" t="str" cm="1">
        <f t="array" ref="J49">_xlfn.IFS(COUNT($E$7:$G13)&lt;=hcpma,"",AND(OR(AND($E13&gt;=G275L,$E13&lt;G275U),AND($F13&gt;=G275L,$F13&lt;G275U),AND($G13&gt;=G275L,$G13&lt;G275U)),$C13&lt;=G275AL),"X",10&lt;11,"")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/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_xlfn.IFS(COUNT($E$7:$G14)&lt;=hcpma,"",AND(OR(AND($E14&gt;=G275L,$E14&lt;G275U),AND($F14&gt;=G275L,$F14&lt;G275U),AND($G14&gt;=G275L,$G14&lt;G275U)),$C14&lt;=G275AL),"X",10&lt;11,"")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/>
      </c>
      <c r="J51" s="30" t="str" cm="1">
        <f t="array" ref="J51">_xlfn.IFS(COUNT($E$7:$G15)&lt;=hcpma,"",AND(OR(AND($E15&gt;=G275L,$E15&lt;G275U),AND($F15&gt;=G275L,$F15&lt;G275U),AND($G15&gt;=G275L,$G15&lt;G275U)),$C15&lt;=G275AL),"X",10&lt;11,"")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_xlfn.IFS(COUNT($E$7:$G16)&lt;=hcpma,"",AND(OR(AND($E16&gt;=G275L,$E16&lt;G275U),AND($F16&gt;=G275L,$F16&lt;G275U),AND($G16&gt;=G275L,$G16&lt;G275U)),$C16&lt;=G275AL),"X",10&lt;11,"")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>X</v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_xlfn.IFS(COUNT($E$7:$G17)&lt;=hcpma,"",AND(OR(AND($E17&gt;=G275L,$E17&lt;G275U),AND($F17&gt;=G275L,$F17&lt;G275U),AND($G17&gt;=G275L,$G17&lt;G275U)),$C17&lt;=G275AL),"X",10&lt;11,"")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>X</v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_xlfn.IFS(COUNT($E$7:$G18)&lt;=hcpma,"",AND(OR(AND($E18&gt;=G275L,$E18&lt;G275U),AND($F18&gt;=G275L,$F18&lt;G275U),AND($G18&gt;=G275L,$G18&lt;G275U)),$C18&lt;=G275AL),"X",10&lt;11,"")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_xlfn.IFS(COUNT($E$7:$G19)&lt;=hcpma,"",AND(OR(AND($E19&gt;=G275L,$E19&lt;G275U),AND($F19&gt;=G275L,$F19&lt;G275U),AND($G19&gt;=G275L,$G19&lt;G275U)),$C19&lt;=G275AL),"X",10&lt;11,"")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_xlfn.IFS(COUNT($E$7:$G20)&lt;=hcpma,"",AND(OR(AND($E20&gt;=G275L,$E20&lt;G275U),AND($F20&gt;=G275L,$F20&lt;G275U),AND($G20&gt;=G275L,$G20&lt;G275U)),$C20&lt;=G275AL),"X",10&lt;11,"")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_xlfn.IFS(COUNT($E$7:$G21)&lt;=hcpma,"",AND(OR(AND($E21&gt;=G275L,$E21&lt;G275U),AND($F21&gt;=G275L,$F21&lt;G275U),AND($G21&gt;=G275L,$G21&lt;G275U)),$C21&lt;=G275AL),"X",10&lt;11,"")</f>
        <v/>
      </c>
      <c r="K57" s="30" t="str" cm="1">
        <f t="array" ref="K57">_xlfn.IFS(COUNT(E21:G21)&lt;=0,"",AND(COUNT($E$7:$G21)&gt;=hcpma,OR(E21&gt;=(C21+G75OV),F21&gt;=(C21+G75OV),G21&gt;=(C21+G75OV))),"X",10&lt;11,"")</f>
        <v/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/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_xlfn.IFS(COUNT($E$7:$G22)&lt;=hcpma,"",AND(OR(AND($E22&gt;=G275L,$E22&lt;G275U),AND($F22&gt;=G275L,$F22&lt;G275U),AND($G22&gt;=G275L,$G22&lt;G275U)),$C22&lt;=G275AL),"X",10&lt;11,"")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>X</v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_xlfn.IFS(COUNT($E$7:$G23)&lt;=hcpma,"",AND(OR(AND($E23&gt;=G275L,$E23&lt;G275U),AND($F23&gt;=G275L,$F23&lt;G275U),AND($G23&gt;=G275L,$G23&lt;G275U)),$C23&lt;=G275AL),"X",10&lt;11,"")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_xlfn.IFS(COUNT($E$7:$G24)&lt;=hcpma,"",AND(OR(AND($E24&gt;=G275L,$E24&lt;G275U),AND($F24&gt;=G275L,$F24&lt;G275U),AND($G24&gt;=G275L,$G24&lt;G275U)),$C24&lt;=G275AL),"X",10&lt;11,"")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_xlfn.IFS(COUNT($E$7:$G25)&lt;=hcpma,"",AND(OR(AND($E25&gt;=G275L,$E25&lt;G275U),AND($F25&gt;=G275L,$F25&lt;G275U),AND($G25&gt;=G275L,$G25&lt;G275U)),$C25&lt;=G275AL),"X",10&lt;11,"")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_xlfn.IFS(COUNT($E$7:$G26)&lt;=hcpma,"",AND(OR(AND($E26&gt;=G275L,$E26&lt;G275U),AND($F26&gt;=G275L,$F26&lt;G275U),AND($G26&gt;=G275L,$G26&lt;G275U)),$C26&lt;=G275AL),"X",10&lt;11,"")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_xlfn.IFS(COUNT($E$7:$G27)&lt;=hcpma,"",AND(OR(AND($E27&gt;=G275L,$E27&lt;G275U),AND($F27&gt;=G275L,$F27&lt;G275U),AND($G27&gt;=G275L,$G27&lt;G275U)),$C27&lt;=G275AL),"X",10&lt;11,"")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_xlfn.IFS(COUNT($E$7:$G28)&lt;=hcpma,"",AND(OR(AND($E28&gt;=G275L,$E28&lt;G275U),AND($F28&gt;=G275L,$F28&lt;G275U),AND($G28&gt;=G275L,$G28&lt;G275U)),$C28&lt;=G275AL),"X",10&lt;11,"")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_xlfn.IFS(COUNT($E$7:$G29)&lt;=hcpma,"",AND(OR(AND($E29&gt;=G275L,$E29&lt;G275U),AND($F29&gt;=G275L,$F29&lt;G275U),AND($G29&gt;=G275L,$G29&lt;G275U)),$C29&lt;=G275AL),"X",10&lt;11,"")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_xlfn.IFS(COUNT($E$7:$G30)&lt;=hcpma,"",AND(OR(AND($E30&gt;=G275L,$E30&lt;G275U),AND($F30&gt;=G275L,$F30&lt;G275U),AND($G30&gt;=G275L,$G30&lt;G275U)),$C30&lt;=G275AL),"X",10&lt;11,"")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_xlfn.IFS(COUNT($E$7:$G31)&lt;=hcpma,"",AND(OR(AND($E31&gt;=G275L,$E31&lt;G275U),AND($F31&gt;=G275L,$F31&lt;G275U),AND($G31&gt;=G275L,$G31&lt;G275U)),$C31&lt;=G275AL),"X",10&lt;11,"")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_xlfn.IFS(COUNT($E$7:$G32)&lt;=hcpma,"",AND(OR(AND($E32&gt;=G275L,$E32&lt;G275U),AND($F32&gt;=G275L,$F32&lt;G275U),AND($G32&gt;=G275L,$G32&lt;G275U)),$C32&lt;=G275AL),"X",10&lt;11,"")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_xlfn.IFS(COUNT($E$7:$G33)&lt;=hcpma,"",AND(OR(AND($E33&gt;=G275L,$E33&lt;G275U),AND($F33&gt;=G275L,$F33&lt;G275U),AND($G33&gt;=G275L,$G33&lt;G275U)),$C33&lt;=G275AL),"X",10&lt;11,"")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_xlfn.IFS(COUNT($E$7:$G34)&lt;=hcpma,"",AND(OR(AND($E34&gt;=G275L,$E34&lt;G275U),AND($F34&gt;=G275L,$F34&lt;G275U),AND($G34&gt;=G275L,$G34&lt;G275U)),$C34&lt;=G275AL),"X",10&lt;11,"")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_xlfn.IFS(COUNT($E$7:$G35)&lt;=hcpma,"",AND(OR(AND($E35&gt;=G275L,$E35&lt;G275U),AND($F35&gt;=G275L,$F35&lt;G275U),AND($G35&gt;=G275L,$G35&lt;G275U)),$C35&lt;=G275AL),"X",10&lt;11,"")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_xlfn.IFS(COUNT($E$7:$G36)&lt;=hcpma,"",AND(OR(AND($E36&gt;=G275L,$E36&lt;G275U),AND($F36&gt;=G275L,$F36&lt;G275U),AND($G36&gt;=G275L,$G36&lt;G275U)),$C36&lt;=G275AL),"X",10&lt;11,"")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31" priority="3">
      <formula>MOD(ROW(),2)=0</formula>
    </cfRule>
  </conditionalFormatting>
  <conditionalFormatting sqref="E7:G36">
    <cfRule type="expression" dxfId="130" priority="1">
      <formula>OR(AND($E7&gt;$C7,$F7&gt;$C7,$G7&gt;$C7,COUNT($E$7:$G7)&gt;12),AND($E7&gt;$C6,$F7&gt;$C6,$G7&gt;$C6,COUNT($E$7:$G7)&gt;12,$H6="#"))</formula>
    </cfRule>
  </conditionalFormatting>
  <pageMargins left="0.3" right="0.3" top="0.3" bottom="0.3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8ED50-CAC1-4CFF-882C-E2A7C28D9823}">
  <sheetPr codeName="Sheet9"/>
  <dimension ref="A1:AB73"/>
  <sheetViews>
    <sheetView topLeftCell="A11" zoomScaleNormal="100" workbookViewId="0">
      <selection activeCell="B3" sqref="B3"/>
    </sheetView>
  </sheetViews>
  <sheetFormatPr defaultRowHeight="12.75" x14ac:dyDescent="0.2"/>
  <cols>
    <col min="1" max="1" width="6.85546875" bestFit="1" customWidth="1"/>
    <col min="2" max="2" width="8.140625" customWidth="1"/>
    <col min="3" max="3" width="8" customWidth="1"/>
    <col min="4" max="4" width="7.28515625" customWidth="1"/>
    <col min="5" max="7" width="7.7109375" customWidth="1"/>
    <col min="8" max="8" width="2.85546875" customWidth="1"/>
    <col min="9" max="11" width="6.7109375" customWidth="1"/>
    <col min="12" max="12" width="6.42578125" hidden="1" customWidth="1"/>
    <col min="13" max="13" width="7.7109375" customWidth="1"/>
    <col min="14" max="14" width="6.28515625" customWidth="1"/>
    <col min="15" max="15" width="7.5703125" customWidth="1"/>
    <col min="16" max="16" width="7.7109375" hidden="1" customWidth="1"/>
    <col min="17" max="17" width="5.140625" hidden="1" customWidth="1"/>
    <col min="18" max="18" width="6.28515625" bestFit="1" customWidth="1"/>
    <col min="19" max="19" width="6.140625" bestFit="1" customWidth="1"/>
    <col min="20" max="20" width="8.5703125" customWidth="1"/>
    <col min="21" max="21" width="8.42578125" customWidth="1"/>
    <col min="22" max="22" width="7.28515625" customWidth="1"/>
    <col min="23" max="23" width="8" hidden="1" customWidth="1"/>
    <col min="24" max="24" width="6.42578125" hidden="1" customWidth="1"/>
    <col min="25" max="25" width="8.140625" hidden="1" customWidth="1"/>
    <col min="26" max="26" width="6.85546875" hidden="1" customWidth="1"/>
    <col min="27" max="27" width="7" hidden="1" customWidth="1"/>
  </cols>
  <sheetData>
    <row r="1" spans="1:28" ht="14.45" customHeight="1" x14ac:dyDescent="0.2">
      <c r="F1" s="37" t="str">
        <f>Title1</f>
        <v>Wednesday Fun Fours 2023-2024</v>
      </c>
    </row>
    <row r="2" spans="1:28" ht="14.45" customHeight="1" x14ac:dyDescent="0.25">
      <c r="A2" s="5" t="s">
        <v>8</v>
      </c>
      <c r="B2">
        <f>MAX(Z7:Z36)</f>
        <v>30</v>
      </c>
      <c r="O2" s="8" t="s">
        <v>23</v>
      </c>
      <c r="S2" t="str">
        <f>IF(MIN(AA7:AA36)&lt;1,"",MIN(AA7:AA36))</f>
        <v/>
      </c>
      <c r="AB2" t="s">
        <v>72</v>
      </c>
    </row>
    <row r="3" spans="1:28" ht="14.45" customHeight="1" x14ac:dyDescent="0.25">
      <c r="A3" s="6" t="s">
        <v>7</v>
      </c>
      <c r="B3" s="62" t="s">
        <v>104</v>
      </c>
      <c r="C3" s="23"/>
      <c r="D3" s="6"/>
      <c r="E3" s="6"/>
      <c r="F3" s="6"/>
      <c r="G3" t="s">
        <v>9</v>
      </c>
      <c r="J3" t="str" cm="1">
        <f t="array" ref="J3">_xlfn.IFS(MAX(PA)&gt;B2,"NO",SUM(Q7:Q36)=B2,"YES",SUM(Q7:Q36)&lt;&gt;B2,"NO")</f>
        <v>NO</v>
      </c>
      <c r="K3" t="str" cm="1">
        <f t="array" ref="K3">_xlfn.IFS(MAX(PA)&gt;B2,"",AND(SUM(Q7:Q36)&lt;30,SUM(Q7:Q36)=B2),"So Far",SUM(Q7:Q36)=30,"Good",SUM(Q7:Q36)&lt;&gt;B2,"")</f>
        <v/>
      </c>
      <c r="AB3" s="3" t="s">
        <v>75</v>
      </c>
    </row>
    <row r="4" spans="1:28" ht="14.45" customHeight="1" x14ac:dyDescent="0.25">
      <c r="A4" s="12" t="s">
        <v>30</v>
      </c>
      <c r="B4" s="21">
        <v>188</v>
      </c>
      <c r="C4" s="6"/>
      <c r="D4" s="6"/>
      <c r="E4" s="6"/>
      <c r="F4" s="6"/>
      <c r="G4" s="6"/>
      <c r="W4" s="3" t="s">
        <v>33</v>
      </c>
      <c r="X4">
        <f>MAX(I7:I36)</f>
        <v>712</v>
      </c>
    </row>
    <row r="5" spans="1:28" ht="14.45" customHeight="1" x14ac:dyDescent="0.25">
      <c r="A5" s="9"/>
      <c r="B5" s="6"/>
      <c r="C5" s="7" t="s">
        <v>10</v>
      </c>
      <c r="D5" s="7" t="s">
        <v>11</v>
      </c>
      <c r="E5" s="6"/>
      <c r="F5" s="6"/>
      <c r="G5" s="6"/>
      <c r="H5" s="6"/>
      <c r="I5" s="7" t="s">
        <v>1</v>
      </c>
      <c r="J5" s="7" t="s">
        <v>1</v>
      </c>
      <c r="K5" s="7" t="s">
        <v>12</v>
      </c>
      <c r="L5" s="7" t="s">
        <v>13</v>
      </c>
      <c r="M5" s="7"/>
      <c r="N5" s="7"/>
      <c r="O5" s="7" t="s">
        <v>14</v>
      </c>
      <c r="P5" s="7" t="s">
        <v>15</v>
      </c>
      <c r="Q5" s="7"/>
      <c r="R5" s="7" t="s">
        <v>4</v>
      </c>
      <c r="S5" s="7" t="s">
        <v>5</v>
      </c>
      <c r="T5" s="7" t="s">
        <v>3</v>
      </c>
      <c r="U5" s="7" t="s">
        <v>3</v>
      </c>
      <c r="V5" s="6"/>
      <c r="W5" s="7" t="s">
        <v>32</v>
      </c>
      <c r="X5" s="6">
        <f>MAX(E7:G36)</f>
        <v>300</v>
      </c>
      <c r="Y5" s="6"/>
      <c r="Z5" s="6"/>
      <c r="AB5" s="3" t="s">
        <v>73</v>
      </c>
    </row>
    <row r="6" spans="1:28" ht="14.45" customHeight="1" x14ac:dyDescent="0.25">
      <c r="A6" s="10" t="s">
        <v>26</v>
      </c>
      <c r="B6" s="6"/>
      <c r="C6" s="7" t="s">
        <v>16</v>
      </c>
      <c r="D6" s="7" t="s">
        <v>6</v>
      </c>
      <c r="E6" s="11" t="s">
        <v>27</v>
      </c>
      <c r="F6" s="11" t="s">
        <v>28</v>
      </c>
      <c r="G6" s="11" t="s">
        <v>29</v>
      </c>
      <c r="H6" s="6"/>
      <c r="I6" s="7" t="s">
        <v>18</v>
      </c>
      <c r="J6" s="7" t="s">
        <v>17</v>
      </c>
      <c r="K6" s="7" t="s">
        <v>18</v>
      </c>
      <c r="L6" s="7" t="s">
        <v>19</v>
      </c>
      <c r="M6" s="7" t="s">
        <v>24</v>
      </c>
      <c r="N6" s="7" t="s">
        <v>25</v>
      </c>
      <c r="O6" s="7" t="s">
        <v>20</v>
      </c>
      <c r="P6" s="7" t="s">
        <v>21</v>
      </c>
      <c r="Q6" s="7" t="s">
        <v>31</v>
      </c>
      <c r="R6" s="7" t="s">
        <v>0</v>
      </c>
      <c r="S6" s="7" t="s">
        <v>2</v>
      </c>
      <c r="T6" s="7" t="s">
        <v>0</v>
      </c>
      <c r="U6" s="7" t="s">
        <v>2</v>
      </c>
      <c r="V6" s="6"/>
      <c r="W6" s="7" t="s">
        <v>22</v>
      </c>
      <c r="X6" s="6">
        <f>MAX(W7:Y36)</f>
        <v>325</v>
      </c>
      <c r="Y6" s="6"/>
      <c r="Z6" s="20" t="s">
        <v>8</v>
      </c>
    </row>
    <row r="7" spans="1:28" ht="14.45" customHeight="1" x14ac:dyDescent="0.2">
      <c r="A7" s="13">
        <v>1</v>
      </c>
      <c r="B7" s="14">
        <f t="shared" ref="B7:B36" si="0">Date1</f>
        <v>45175</v>
      </c>
      <c r="C7" cm="1">
        <f t="array" ref="C7">_xlfn.IFS(Q7&lt;&gt;1,"",AND($B$4&gt;=1,COUNT($E$7:G7)&lt;=bkng),$B$4,P7=1,TRUNC(AVERAGE(E7:G7),0),COUNT($Q$7:Q7)=2,TRUNC(AVERAGE($E6:G$7),0),COUNT($Q$7:Q7)&gt;=3,TRUNC(AVERAGE($E6:G$7),0))</f>
        <v>188</v>
      </c>
      <c r="D7" s="15" cm="1">
        <f t="array" ref="D7">_xlfn.IFS(Q7&lt;&gt;1,"",Q7=1,TRUNC((HCPB-C7)*HCPPC))</f>
        <v>37</v>
      </c>
      <c r="E7" s="13">
        <v>203</v>
      </c>
      <c r="F7" s="13">
        <v>211</v>
      </c>
      <c r="G7" s="13">
        <v>202</v>
      </c>
      <c r="H7" s="16"/>
      <c r="I7">
        <f>IF(Q7=1,SUM(E7:G7),"")</f>
        <v>616</v>
      </c>
      <c r="J7">
        <f>IF(Q7=1,TRUNC(AVERAGE(E7:G7),0),"")</f>
        <v>205</v>
      </c>
      <c r="K7" cm="1">
        <f t="array" ref="K7">_xlfn.IFS(Q7&lt;&gt;1,"",Q7=1,I7+(3*D7))</f>
        <v>727</v>
      </c>
      <c r="L7" t="str" cm="1">
        <f t="array" ref="L7">_xlfn.IFS(Q7&lt;&gt;1,"",COUNT($E$7:G7)&lt;=hcpng,"",COUNT($E$7:G7)&gt;=hcpng,K7)</f>
        <v/>
      </c>
      <c r="M7" cm="1">
        <f t="array" ref="M7">_xlfn.IFS(Q7=1,SUM($E$7:G7),Q7&lt;&gt;1,"")</f>
        <v>616</v>
      </c>
      <c r="N7" cm="1">
        <f t="array" ref="N7">_xlfn.IFS(Q7=1,COUNT($E$7:G7),Q7&lt;&gt;1,"")</f>
        <v>3</v>
      </c>
      <c r="O7">
        <f>IF(Q7=1,ROUND(AVERAGE($E$7:G7),2),"")</f>
        <v>205.33</v>
      </c>
      <c r="P7" cm="1">
        <f t="array" ref="P7">_xlfn.IFS(Q7&lt;&gt;1,"",SUM($Q$7:Q7)=1,1,SUM($Q$7:Q7)&lt;&gt;1,"")</f>
        <v>1</v>
      </c>
      <c r="Q7">
        <f>IF(MAX(E7:G7)&lt;1,"",1)</f>
        <v>1</v>
      </c>
      <c r="R7" t="str">
        <f>IF(I7=$X$4,I7,"")</f>
        <v/>
      </c>
      <c r="S7" t="str" cm="1">
        <f t="array" ref="S7">_xlfn.IFS(E7=$X$5,E7,F7=$X$5,F7,G7=$X$5,G7,$A$7=1,"")</f>
        <v/>
      </c>
      <c r="T7" t="str">
        <f>IF(L7=MAX($L$7:$L$36),L7,"")</f>
        <v/>
      </c>
      <c r="U7" t="str" cm="1">
        <f t="array" ref="U7">_xlfn.IFS(W7=$X$6,W7,X7=$X$6,X7,Y7=$X$6,Y7,$A$7=1,"")</f>
        <v/>
      </c>
      <c r="W7" t="str" cm="1">
        <f t="array" ref="W7">_xlfn.IFS(AND(Q7=1,COUNT($E$7:G7)&gt;hcpng),E7+D7,$A$7=1," ")</f>
        <v xml:space="preserve"> </v>
      </c>
      <c r="X7" t="str" cm="1">
        <f t="array" ref="X7">_xlfn.IFS(AND(Q7=1,COUNT($E$7:G7)&gt;hcpng),F7+D7,$A$7=1," ")</f>
        <v xml:space="preserve"> </v>
      </c>
      <c r="Y7" t="str" cm="1">
        <f t="array" ref="Y7">_xlfn.IFS(AND(Q7=1,COUNT($E$7:G7)&gt;hcpng),G7+D7,$A$7=1," ")</f>
        <v xml:space="preserve"> </v>
      </c>
      <c r="Z7">
        <f>IF(Q7=1,A7,0)</f>
        <v>1</v>
      </c>
      <c r="AA7" t="str" cm="1">
        <f t="array" ref="AA7">_xlfn.IFS(COUNTIFS(H7,"#",H6,"#"),A6,COUNTIFS(H7,2,H6,"#"),A6,$A$7=1,"")</f>
        <v/>
      </c>
      <c r="AB7" s="3" t="s">
        <v>74</v>
      </c>
    </row>
    <row r="8" spans="1:28" ht="14.45" customHeight="1" x14ac:dyDescent="0.2">
      <c r="A8" s="13">
        <v>2</v>
      </c>
      <c r="B8" s="14">
        <f t="shared" si="0"/>
        <v>45182</v>
      </c>
      <c r="C8" cm="1">
        <f t="array" ref="C8">_xlfn.IFS(Q8&lt;&gt;1,"",AND($B$4&gt;=1,COUNT($E$7:G8)&lt;=bkng),$B$4,P8=1,TRUNC(AVERAGE(E8:G8),0),COUNT($Q$7:Q8)=2,TRUNC(AVERAGE($E7:G$7),0),COUNT($Q$7:Q8)&gt;=3,TRUNC(AVERAGE($E7:G$7),0))</f>
        <v>188</v>
      </c>
      <c r="D8" s="15" cm="1">
        <f t="array" ref="D8">_xlfn.IFS(Q8&lt;&gt;1,"",Q8=1,TRUNC((HCPB-C8)*HCPPC))</f>
        <v>37</v>
      </c>
      <c r="E8" s="13">
        <v>236</v>
      </c>
      <c r="F8" s="13">
        <v>214</v>
      </c>
      <c r="G8" s="13">
        <v>195</v>
      </c>
      <c r="H8" s="16" t="str" cm="1">
        <f t="array" ref="H8">_xlfn.IFS(COUNT(E8:G8)&lt;1,"",AND(E8&gt;C8,F8&gt;C8,G8&gt;C8,COUNT($E$7:G8)&gt;sixng),"#",AND(E8&gt;C7,F8&gt;C7,G8&gt;C7,COUNT($E$7:G8)&gt;sixng,COUNTIF(H7,"#")=1),"2",$A$7=1,"")</f>
        <v/>
      </c>
      <c r="I8">
        <f t="shared" ref="I8:I36" si="1">IF(Q8=1,SUM(E8:G8),"")</f>
        <v>645</v>
      </c>
      <c r="J8">
        <f t="shared" ref="J8:J36" si="2">IF(Q8=1,TRUNC(AVERAGE(E8:G8),0),"")</f>
        <v>215</v>
      </c>
      <c r="K8" cm="1">
        <f t="array" ref="K8">_xlfn.IFS(Q8&lt;&gt;1,"",Q8=1,I8+(3*D8))</f>
        <v>756</v>
      </c>
      <c r="L8" t="str" cm="1">
        <f t="array" ref="L8">_xlfn.IFS(Q8&lt;&gt;1,"",COUNT($E$7:G8)&lt;=hcpng,"",COUNT($E$7:G8)&gt;=hcpng,K8)</f>
        <v/>
      </c>
      <c r="M8" cm="1">
        <f t="array" ref="M8">_xlfn.IFS(Q8=1,SUM($E$7:G8),Q8&lt;&gt;1,"")</f>
        <v>1261</v>
      </c>
      <c r="N8" cm="1">
        <f t="array" ref="N8">_xlfn.IFS(Q8=1,COUNT($E$7:G8),Q8&lt;&gt;1,"")</f>
        <v>6</v>
      </c>
      <c r="O8">
        <f>IF(Q8=1,ROUND(AVERAGE($E$7:G8),2),"")</f>
        <v>210.17</v>
      </c>
      <c r="P8" t="str" cm="1">
        <f t="array" ref="P8">_xlfn.IFS(Q8&lt;&gt;1,"",SUM($Q$7:Q8)=1,1,SUM($Q$7:Q8)&lt;&gt;1,"")</f>
        <v/>
      </c>
      <c r="Q8">
        <f t="shared" ref="Q8" si="3">IF(MAX(E8:G8)&lt;1,"",1)</f>
        <v>1</v>
      </c>
      <c r="R8" t="str">
        <f t="shared" ref="R8:R36" si="4">IF(I8=$X$4,I8,"")</f>
        <v/>
      </c>
      <c r="S8" t="str" cm="1">
        <f t="array" ref="S8">_xlfn.IFS(E8=$X$5,E8,F8=$X$5,F8,G8=$X$5,G8,$A$7=1,"")</f>
        <v/>
      </c>
      <c r="T8" t="str">
        <f t="shared" ref="T8:T36" si="5">IF(L8=MAX($L$7:$L$36),L8,"")</f>
        <v/>
      </c>
      <c r="U8" t="str" cm="1">
        <f t="array" ref="U8">_xlfn.IFS(W8=$X$6,W8,X8=$X$6,X8,Y8=$X$6,Y8,$A$7=1,"")</f>
        <v/>
      </c>
      <c r="W8" t="str" cm="1">
        <f t="array" ref="W8">_xlfn.IFS(AND(Q8=1,COUNT($E$7:G8)&gt;hcpng),E8+D8,$A$7=1," ")</f>
        <v xml:space="preserve"> </v>
      </c>
      <c r="X8" t="str" cm="1">
        <f t="array" ref="X8">_xlfn.IFS(AND(Q8=1,COUNT($E$7:G8)&gt;hcpng),F8+D8,$A$7=1," ")</f>
        <v xml:space="preserve"> </v>
      </c>
      <c r="Y8" t="str" cm="1">
        <f t="array" ref="Y8">_xlfn.IFS(AND(Q8=1,COUNT($E$7:G8)&gt;hcpng),G8+D8,$A$7=1," ")</f>
        <v xml:space="preserve"> </v>
      </c>
      <c r="Z8">
        <f t="shared" ref="Z8:Z36" si="6">IF(Q8=1,A8,0)</f>
        <v>2</v>
      </c>
      <c r="AA8" t="str" cm="1">
        <f t="array" ref="AA8">_xlfn.IFS(COUNTIFS(H8,"#",H7,"#"),A7,COUNTIFS(H8,2,H7,"#"),A7,$A$7=1,"")</f>
        <v/>
      </c>
    </row>
    <row r="9" spans="1:28" ht="14.45" customHeight="1" x14ac:dyDescent="0.2">
      <c r="A9" s="13">
        <v>3</v>
      </c>
      <c r="B9" s="14">
        <f t="shared" si="0"/>
        <v>45189</v>
      </c>
      <c r="C9" t="str" cm="1">
        <f t="array" ref="C9">_xlfn.IFS(Q9&lt;&gt;1,"",AND($B$4&gt;=1,COUNT($E$7:G9)&lt;=bkng),$B$4,P9=1,TRUNC(AVERAGE(E9:G9),0),COUNT($Q$7:Q9)=2,TRUNC(AVERAGE($E$7:G8),0),COUNT($Q$7:Q9)&gt;=3,TRUNC(AVERAGE($E$7:G8),0))</f>
        <v/>
      </c>
      <c r="D9" s="15" t="str" cm="1">
        <f t="array" ref="D9">_xlfn.IFS(Q9&lt;&gt;1,"",Q9=1,TRUNC((HCPB-C9)*HCPPC))</f>
        <v/>
      </c>
      <c r="E9" s="13"/>
      <c r="F9" s="13"/>
      <c r="G9" s="13"/>
      <c r="H9" s="16" t="str" cm="1">
        <f t="array" ref="H9">_xlfn.IFS(COUNT(E9:G9)&lt;1,"",AND(E9&gt;C9,F9&gt;C9,G9&gt;C9,COUNT($E$7:G9)&gt;sixng),"#",AND(E9&gt;C8,F9&gt;C8,G9&gt;C8,COUNT($E$7:G9)&gt;sixng,COUNTIF(H8,"#")=1),"2",$A$7=1,"")</f>
        <v/>
      </c>
      <c r="I9" t="str">
        <f t="shared" si="1"/>
        <v/>
      </c>
      <c r="J9" t="str">
        <f t="shared" si="2"/>
        <v/>
      </c>
      <c r="K9" t="str" cm="1">
        <f t="array" ref="K9">_xlfn.IFS(Q9&lt;&gt;1,"",Q9=1,I9+(3*D9))</f>
        <v/>
      </c>
      <c r="L9" t="str" cm="1">
        <f t="array" ref="L9">_xlfn.IFS(Q9&lt;&gt;1,"",COUNT($E$7:G9)&lt;=hcpng,"",COUNT($E$7:G9)&gt;=hcpng,K9)</f>
        <v/>
      </c>
      <c r="M9" t="str" cm="1">
        <f t="array" ref="M9">_xlfn.IFS(Q9=1,SUM($E$7:G9),Q9&lt;&gt;1,"")</f>
        <v/>
      </c>
      <c r="N9" t="str" cm="1">
        <f t="array" ref="N9">_xlfn.IFS(Q9=1,COUNT($E$7:G9),Q9&lt;&gt;1,"")</f>
        <v/>
      </c>
      <c r="O9" t="str">
        <f>IF(Q9=1,ROUND(AVERAGE($E$7:G9),2),"")</f>
        <v/>
      </c>
      <c r="P9" t="str" cm="1">
        <f t="array" ref="P9">_xlfn.IFS(Q9&lt;&gt;1,"",SUM($Q$7:Q9)=1,1,SUM($Q$7:Q9)&lt;&gt;1,"")</f>
        <v/>
      </c>
      <c r="Q9" t="str">
        <f>IF(MAX(E9:G9)&lt;1,"",1)</f>
        <v/>
      </c>
      <c r="R9" t="str">
        <f t="shared" si="4"/>
        <v/>
      </c>
      <c r="S9" t="str" cm="1">
        <f t="array" ref="S9">_xlfn.IFS(E9=$X$5,E9,F9=$X$5,F9,G9=$X$5,G9,$A$7=1,"")</f>
        <v/>
      </c>
      <c r="T9" t="str">
        <f t="shared" si="5"/>
        <v/>
      </c>
      <c r="U9" t="str" cm="1">
        <f t="array" ref="U9">_xlfn.IFS(W9=$X$6,W9,X9=$X$6,X9,Y9=$X$6,Y9,$A$7=1,"")</f>
        <v/>
      </c>
      <c r="W9" t="str" cm="1">
        <f t="array" ref="W9">_xlfn.IFS(AND(Q9=1,COUNT($E$7:G9)&gt;hcpng),E9+D9,$A$7=1," ")</f>
        <v xml:space="preserve"> </v>
      </c>
      <c r="X9" t="str" cm="1">
        <f t="array" ref="X9">_xlfn.IFS(AND(Q9=1,COUNT($E$7:G9)&gt;hcpng),F9+D9,$A$7=1," ")</f>
        <v xml:space="preserve"> </v>
      </c>
      <c r="Y9" t="str" cm="1">
        <f t="array" ref="Y9">_xlfn.IFS(AND(Q9=1,COUNT($E$7:G9)&gt;hcpng),G9+D9,$A$7=1," ")</f>
        <v xml:space="preserve"> </v>
      </c>
      <c r="Z9">
        <f t="shared" si="6"/>
        <v>0</v>
      </c>
      <c r="AA9" t="str" cm="1">
        <f t="array" ref="AA9">_xlfn.IFS(COUNTIFS(H9,"#",H8,"#"),A8,COUNTIFS(H9,2,H8,"#"),A8,$A$7=1,"")</f>
        <v/>
      </c>
      <c r="AB9" t="s">
        <v>76</v>
      </c>
    </row>
    <row r="10" spans="1:28" ht="14.45" customHeight="1" x14ac:dyDescent="0.2">
      <c r="A10" s="13">
        <v>4</v>
      </c>
      <c r="B10" s="14">
        <f t="shared" si="0"/>
        <v>45196</v>
      </c>
      <c r="C10" cm="1">
        <f t="array" ref="C10">_xlfn.IFS(Q10&lt;&gt;1,"",AND($B$4&gt;=1,COUNT($E$7:G10)&lt;=bkng),$B$4,P10=1,TRUNC(AVERAGE(E10:G10),0),COUNT($Q$7:Q10)=2,TRUNC(AVERAGE($E$7:G9),0),COUNT($Q$7:Q10)&gt;=3,TRUNC(AVERAGE($E$7:G9),0))</f>
        <v>188</v>
      </c>
      <c r="D10" s="15" cm="1">
        <f t="array" ref="D10">_xlfn.IFS(Q10&lt;&gt;1,"",Q10=1,TRUNC((HCPB-C10)*HCPPC))</f>
        <v>37</v>
      </c>
      <c r="E10" s="13">
        <v>217</v>
      </c>
      <c r="F10" s="13">
        <v>170</v>
      </c>
      <c r="G10" s="13">
        <v>169</v>
      </c>
      <c r="H10" s="16" t="str" cm="1">
        <f t="array" ref="H10">_xlfn.IFS(COUNT(E10:G10)&lt;1,"",AND(E10&gt;C10,F10&gt;C10,G10&gt;C10,COUNT($E$7:G10)&gt;sixng),"#",AND(E10&gt;C9,F10&gt;C9,G10&gt;C9,COUNT($E$7:G10)&gt;sixng,COUNTIF(H9,"#")=1),"2",$A$7=1,"")</f>
        <v/>
      </c>
      <c r="I10">
        <f t="shared" si="1"/>
        <v>556</v>
      </c>
      <c r="J10">
        <f t="shared" si="2"/>
        <v>185</v>
      </c>
      <c r="K10" cm="1">
        <f t="array" ref="K10">_xlfn.IFS(Q10&lt;&gt;1,"",Q10=1,I10+(3*D10))</f>
        <v>667</v>
      </c>
      <c r="L10" t="str" cm="1">
        <f t="array" ref="L10">_xlfn.IFS(Q10&lt;&gt;1,"",COUNT($E$7:G10)&lt;=hcpng,"",COUNT($E$7:G10)&gt;=hcpng,K10)</f>
        <v/>
      </c>
      <c r="M10" cm="1">
        <f t="array" ref="M10">_xlfn.IFS(Q10=1,SUM($E$7:G10),Q10&lt;&gt;1,"")</f>
        <v>1817</v>
      </c>
      <c r="N10" cm="1">
        <f t="array" ref="N10">_xlfn.IFS(Q10=1,COUNT($E$7:G10),Q10&lt;&gt;1,"")</f>
        <v>9</v>
      </c>
      <c r="O10">
        <f>IF(Q10=1,ROUND(AVERAGE($E$7:G10),2),"")</f>
        <v>201.89</v>
      </c>
      <c r="P10" t="str" cm="1">
        <f t="array" ref="P10">_xlfn.IFS(Q10&lt;&gt;1,"",SUM($Q$7:Q10)=1,1,SUM($Q$7:Q10)&lt;&gt;1,"")</f>
        <v/>
      </c>
      <c r="Q10">
        <f t="shared" ref="Q10:Q36" si="7">IF(MAX(E10:G10)&lt;1,"",1)</f>
        <v>1</v>
      </c>
      <c r="R10" t="str">
        <f t="shared" si="4"/>
        <v/>
      </c>
      <c r="S10" t="str" cm="1">
        <f t="array" ref="S10">_xlfn.IFS(E10=$X$5,E10,F10=$X$5,F10,G10=$X$5,G10,$A$7=1,"")</f>
        <v/>
      </c>
      <c r="T10" t="str">
        <f t="shared" si="5"/>
        <v/>
      </c>
      <c r="U10" t="str" cm="1">
        <f t="array" ref="U10">_xlfn.IFS(W10=$X$6,W10,X10=$X$6,X10,Y10=$X$6,Y10,$A$7=1,"")</f>
        <v/>
      </c>
      <c r="W10" t="str" cm="1">
        <f t="array" ref="W10">_xlfn.IFS(AND(Q10=1,COUNT($E$7:G10)&gt;hcpng),E10+D10,$A$7=1," ")</f>
        <v xml:space="preserve"> </v>
      </c>
      <c r="X10" t="str" cm="1">
        <f t="array" ref="X10">_xlfn.IFS(AND(Q10=1,COUNT($E$7:G10)&gt;hcpng),F10+D10,$A$7=1," ")</f>
        <v xml:space="preserve"> </v>
      </c>
      <c r="Y10" t="str" cm="1">
        <f t="array" ref="Y10">_xlfn.IFS(AND(Q10=1,COUNT($E$7:G10)&gt;hcpng),G10+D10,$A$7=1," ")</f>
        <v xml:space="preserve"> </v>
      </c>
      <c r="Z10">
        <f t="shared" si="6"/>
        <v>4</v>
      </c>
      <c r="AA10" t="str" cm="1">
        <f t="array" ref="AA10">_xlfn.IFS(COUNTIFS(H10,"#",H9,"#"),A9,COUNTIFS(H10,2,H9,"#"),A9,$A$7=1,"")</f>
        <v/>
      </c>
    </row>
    <row r="11" spans="1:28" ht="14.45" customHeight="1" x14ac:dyDescent="0.2">
      <c r="A11" s="13">
        <v>5</v>
      </c>
      <c r="B11" s="14">
        <f t="shared" si="0"/>
        <v>45203</v>
      </c>
      <c r="C11" t="str" cm="1">
        <f t="array" ref="C11">_xlfn.IFS(Q11&lt;&gt;1,"",AND($B$4&gt;=1,COUNT($E$7:G11)&lt;=bkng),$B$4,P11=1,TRUNC(AVERAGE(E11:G11),0),COUNT($Q$7:Q11)=2,TRUNC(AVERAGE($E$7:G10),0),COUNT($Q$7:Q11)&gt;=3,TRUNC(AVERAGE($E$7:G10),0))</f>
        <v/>
      </c>
      <c r="D11" s="15" t="str" cm="1">
        <f t="array" ref="D11">_xlfn.IFS(Q11&lt;&gt;1,"",Q11=1,TRUNC((HCPB-C11)*HCPPC))</f>
        <v/>
      </c>
      <c r="E11" s="13"/>
      <c r="F11" s="13"/>
      <c r="G11" s="13"/>
      <c r="H11" s="16" t="str" cm="1">
        <f t="array" ref="H11">_xlfn.IFS(COUNT(E11:G11)&lt;1,"",AND(E11&gt;C11,F11&gt;C11,G11&gt;C11,COUNT($E$7:G11)&gt;sixng),"#",AND(E11&gt;C10,F11&gt;C10,G11&gt;C10,COUNT($E$7:G11)&gt;sixng,COUNTIF(H10,"#")=1),"2",$A$7=1,"")</f>
        <v/>
      </c>
      <c r="I11" t="str">
        <f t="shared" si="1"/>
        <v/>
      </c>
      <c r="J11" t="str">
        <f t="shared" si="2"/>
        <v/>
      </c>
      <c r="K11" t="str" cm="1">
        <f t="array" ref="K11">_xlfn.IFS(Q11&lt;&gt;1,"",Q11=1,I11+(3*D11))</f>
        <v/>
      </c>
      <c r="L11" t="str" cm="1">
        <f t="array" ref="L11">_xlfn.IFS(Q11&lt;&gt;1,"",COUNT($E$7:G11)&lt;=hcpng,"",COUNT($E$7:G11)&gt;=hcpng,K11)</f>
        <v/>
      </c>
      <c r="M11" t="str" cm="1">
        <f t="array" ref="M11">_xlfn.IFS(Q11=1,SUM($E$7:G11),Q11&lt;&gt;1,"")</f>
        <v/>
      </c>
      <c r="N11" t="str" cm="1">
        <f t="array" ref="N11">_xlfn.IFS(Q11=1,COUNT($E$7:G11),Q11&lt;&gt;1,"")</f>
        <v/>
      </c>
      <c r="O11" t="str">
        <f>IF(Q11=1,ROUND(AVERAGE($E$7:G11),2),"")</f>
        <v/>
      </c>
      <c r="P11" t="str" cm="1">
        <f t="array" ref="P11">_xlfn.IFS(Q11&lt;&gt;1,"",SUM($Q$7:Q11)=1,1,SUM($Q$7:Q11)&lt;&gt;1,"")</f>
        <v/>
      </c>
      <c r="Q11" t="str">
        <f t="shared" si="7"/>
        <v/>
      </c>
      <c r="R11" t="str">
        <f t="shared" si="4"/>
        <v/>
      </c>
      <c r="S11" t="str" cm="1">
        <f t="array" ref="S11">_xlfn.IFS(E11=$X$5,E11,F11=$X$5,F11,G11=$X$5,G11,$A$7=1,"")</f>
        <v/>
      </c>
      <c r="T11" t="str">
        <f t="shared" si="5"/>
        <v/>
      </c>
      <c r="U11" t="str" cm="1">
        <f t="array" ref="U11">_xlfn.IFS(W11=$X$6,W11,X11=$X$6,X11,Y11=$X$6,Y11,$A$7=1,"")</f>
        <v/>
      </c>
      <c r="W11" t="str" cm="1">
        <f t="array" ref="W11">_xlfn.IFS(AND(Q11=1,COUNT($E$7:G11)&gt;hcpng),E11+D11,$A$7=1," ")</f>
        <v xml:space="preserve"> </v>
      </c>
      <c r="X11" t="str" cm="1">
        <f t="array" ref="X11">_xlfn.IFS(AND(Q11=1,COUNT($E$7:G11)&gt;hcpng),F11+D11,$A$7=1," ")</f>
        <v xml:space="preserve"> </v>
      </c>
      <c r="Y11" t="str" cm="1">
        <f t="array" ref="Y11">_xlfn.IFS(AND(Q11=1,COUNT($E$7:G11)&gt;hcpng),G11+D11,$A$7=1," ")</f>
        <v xml:space="preserve"> </v>
      </c>
      <c r="Z11">
        <f t="shared" si="6"/>
        <v>0</v>
      </c>
      <c r="AA11" t="str" cm="1">
        <f t="array" ref="AA11">_xlfn.IFS(COUNTIFS(H11,"#",H10,"#"),A10,COUNTIFS(H11,2,H10,"#"),A10,$A$7=1,"")</f>
        <v/>
      </c>
      <c r="AB11" s="3" t="s">
        <v>78</v>
      </c>
    </row>
    <row r="12" spans="1:28" ht="14.45" customHeight="1" x14ac:dyDescent="0.2">
      <c r="A12" s="13">
        <v>6</v>
      </c>
      <c r="B12" s="14">
        <f t="shared" si="0"/>
        <v>45210</v>
      </c>
      <c r="C12" cm="1">
        <f t="array" ref="C12">_xlfn.IFS(Q12&lt;&gt;1,"",AND($B$4&gt;=1,COUNT($E$7:G12)&lt;=bkng),$B$4,P12=1,TRUNC(AVERAGE(E12:G12),0),COUNT($Q$7:Q12)=2,TRUNC(AVERAGE($E$7:G11),0),COUNT($Q$7:Q12)&gt;=3,TRUNC(AVERAGE($E$7:G11),0))</f>
        <v>201</v>
      </c>
      <c r="D12" s="15" cm="1">
        <f t="array" ref="D12">_xlfn.IFS(Q12&lt;&gt;1,"",Q12=1,TRUNC((HCPB-C12)*HCPPC))</f>
        <v>26</v>
      </c>
      <c r="E12" s="13">
        <v>190</v>
      </c>
      <c r="F12" s="13">
        <v>214</v>
      </c>
      <c r="G12" s="13">
        <v>233</v>
      </c>
      <c r="H12" s="16" t="str" cm="1">
        <f t="array" ref="H12">_xlfn.IFS(COUNT(E12:G12)&lt;1,"",AND(E12&gt;C12,F12&gt;C12,G12&gt;C12,COUNT($E$7:G12)&gt;sixng),"#",AND(E12&gt;C11,F12&gt;C11,G12&gt;C11,COUNT($E$7:G12)&gt;sixng,COUNTIF(H11,"#")=1),"2",$A$7=1,"")</f>
        <v/>
      </c>
      <c r="I12">
        <f t="shared" si="1"/>
        <v>637</v>
      </c>
      <c r="J12">
        <f t="shared" si="2"/>
        <v>212</v>
      </c>
      <c r="K12" cm="1">
        <f t="array" ref="K12">_xlfn.IFS(Q12&lt;&gt;1,"",Q12=1,I12+(3*D12))</f>
        <v>715</v>
      </c>
      <c r="L12" cm="1">
        <f t="array" ref="L12">_xlfn.IFS(Q12&lt;&gt;1,"",COUNT($E$7:G12)&lt;=hcpng,"",COUNT($E$7:G12)&gt;=hcpng,K12)</f>
        <v>715</v>
      </c>
      <c r="M12" cm="1">
        <f t="array" ref="M12">_xlfn.IFS(Q12=1,SUM($E$7:G12),Q12&lt;&gt;1,"")</f>
        <v>2454</v>
      </c>
      <c r="N12" cm="1">
        <f t="array" ref="N12">_xlfn.IFS(Q12=1,COUNT($E$7:G12),Q12&lt;&gt;1,"")</f>
        <v>12</v>
      </c>
      <c r="O12">
        <f>IF(Q12=1,ROUND(AVERAGE($E$7:G12),2),"")</f>
        <v>204.5</v>
      </c>
      <c r="P12" t="str" cm="1">
        <f t="array" ref="P12">_xlfn.IFS(Q12&lt;&gt;1,"",SUM($Q$7:Q12)=1,1,SUM($Q$7:Q12)&lt;&gt;1,"")</f>
        <v/>
      </c>
      <c r="Q12">
        <f t="shared" si="7"/>
        <v>1</v>
      </c>
      <c r="R12" t="str">
        <f t="shared" si="4"/>
        <v/>
      </c>
      <c r="S12" t="str" cm="1">
        <f t="array" ref="S12">_xlfn.IFS(E12=$X$5,E12,F12=$X$5,F12,G12=$X$5,G12,$A$7=1,"")</f>
        <v/>
      </c>
      <c r="T12" t="str">
        <f t="shared" si="5"/>
        <v/>
      </c>
      <c r="U12" t="str" cm="1">
        <f t="array" ref="U12">_xlfn.IFS(W12=$X$6,W12,X12=$X$6,X12,Y12=$X$6,Y12,$A$7=1,"")</f>
        <v/>
      </c>
      <c r="W12" cm="1">
        <f t="array" ref="W12">_xlfn.IFS(AND(Q12=1,COUNT($E$7:G12)&gt;hcpng),E12+D12,$A$7=1," ")</f>
        <v>216</v>
      </c>
      <c r="X12" cm="1">
        <f t="array" ref="X12">_xlfn.IFS(AND(Q12=1,COUNT($E$7:G12)&gt;hcpng),F12+D12,$A$7=1," ")</f>
        <v>240</v>
      </c>
      <c r="Y12" cm="1">
        <f t="array" ref="Y12">_xlfn.IFS(AND(Q12=1,COUNT($E$7:G12)&gt;hcpng),G12+D12,$A$7=1," ")</f>
        <v>259</v>
      </c>
      <c r="Z12">
        <f t="shared" si="6"/>
        <v>6</v>
      </c>
      <c r="AA12" t="str" cm="1">
        <f t="array" ref="AA12">_xlfn.IFS(COUNTIFS(H12,"#",H11,"#"),A11,COUNTIFS(H12,2,H11,"#"),A11,$A$7=1,"")</f>
        <v/>
      </c>
      <c r="AB12" s="18" t="s">
        <v>79</v>
      </c>
    </row>
    <row r="13" spans="1:28" ht="14.45" customHeight="1" x14ac:dyDescent="0.2">
      <c r="A13" s="13">
        <v>7</v>
      </c>
      <c r="B13" s="14">
        <f t="shared" si="0"/>
        <v>45217</v>
      </c>
      <c r="C13" cm="1">
        <f t="array" ref="C13">_xlfn.IFS(Q13&lt;&gt;1,"",AND($B$4&gt;=1,COUNT($E$7:G13)&lt;=bkng),$B$4,P13=1,TRUNC(AVERAGE(E13:G13),0),COUNT($Q$7:Q13)=2,TRUNC(AVERAGE($E$7:G12),0),COUNT($Q$7:Q13)&gt;=3,TRUNC(AVERAGE($E$7:G12),0))</f>
        <v>204</v>
      </c>
      <c r="D13" s="15" cm="1">
        <f t="array" ref="D13">_xlfn.IFS(Q13&lt;&gt;1,"",Q13=1,TRUNC((HCPB-C13)*HCPPC))</f>
        <v>23</v>
      </c>
      <c r="E13" s="13">
        <v>248</v>
      </c>
      <c r="F13" s="13">
        <v>255</v>
      </c>
      <c r="G13" s="13">
        <v>209</v>
      </c>
      <c r="H13" s="16" t="str" cm="1">
        <f t="array" ref="H13">_xlfn.IFS(COUNT(E13:G13)&lt;1,"",AND(E13&gt;C13,F13&gt;C13,G13&gt;C13,COUNT($E$7:G13)&gt;sixng),"#",AND(E13&gt;C12,F13&gt;C12,G13&gt;C12,COUNT($E$7:G13)&gt;sixng,COUNTIF(H12,"#")=1),"2",$A$7=1,"")</f>
        <v>#</v>
      </c>
      <c r="I13">
        <f t="shared" si="1"/>
        <v>712</v>
      </c>
      <c r="J13">
        <f t="shared" si="2"/>
        <v>237</v>
      </c>
      <c r="K13" cm="1">
        <f t="array" ref="K13">_xlfn.IFS(Q13&lt;&gt;1,"",Q13=1,I13+(3*D13))</f>
        <v>781</v>
      </c>
      <c r="L13" cm="1">
        <f t="array" ref="L13">_xlfn.IFS(Q13&lt;&gt;1,"",COUNT($E$7:G13)&lt;=hcpng,"",COUNT($E$7:G13)&gt;=hcpng,K13)</f>
        <v>781</v>
      </c>
      <c r="M13" cm="1">
        <f t="array" ref="M13">_xlfn.IFS(Q13=1,SUM($E$7:G13),Q13&lt;&gt;1,"")</f>
        <v>3166</v>
      </c>
      <c r="N13" cm="1">
        <f t="array" ref="N13">_xlfn.IFS(Q13=1,COUNT($E$7:G13),Q13&lt;&gt;1,"")</f>
        <v>15</v>
      </c>
      <c r="O13">
        <f>IF(Q13=1,ROUND(AVERAGE($E$7:G13),2),"")</f>
        <v>211.07</v>
      </c>
      <c r="P13" t="str" cm="1">
        <f t="array" ref="P13">_xlfn.IFS(Q13&lt;&gt;1,"",SUM($Q$7:Q13)=1,1,SUM($Q$7:Q13)&lt;&gt;1,"")</f>
        <v/>
      </c>
      <c r="Q13">
        <f t="shared" si="7"/>
        <v>1</v>
      </c>
      <c r="R13">
        <f t="shared" si="4"/>
        <v>712</v>
      </c>
      <c r="S13" t="str" cm="1">
        <f t="array" ref="S13">_xlfn.IFS(E13=$X$5,E13,F13=$X$5,F13,G13=$X$5,G13,$A$7=1,"")</f>
        <v/>
      </c>
      <c r="T13">
        <f t="shared" si="5"/>
        <v>781</v>
      </c>
      <c r="U13" t="str" cm="1">
        <f t="array" ref="U13">_xlfn.IFS(W13=$X$6,W13,X13=$X$6,X13,Y13=$X$6,Y13,$A$7=1,"")</f>
        <v/>
      </c>
      <c r="W13" cm="1">
        <f t="array" ref="W13">_xlfn.IFS(AND(Q13=1,COUNT($E$7:G13)&gt;hcpng),E13+D13,$A$7=1," ")</f>
        <v>271</v>
      </c>
      <c r="X13" cm="1">
        <f t="array" ref="X13">_xlfn.IFS(AND(Q13=1,COUNT($E$7:G13)&gt;hcpng),F13+D13,$A$7=1," ")</f>
        <v>278</v>
      </c>
      <c r="Y13" cm="1">
        <f t="array" ref="Y13">_xlfn.IFS(AND(Q13=1,COUNT($E$7:G13)&gt;hcpng),G13+D13,$A$7=1," ")</f>
        <v>232</v>
      </c>
      <c r="Z13">
        <f t="shared" si="6"/>
        <v>7</v>
      </c>
      <c r="AA13" t="str" cm="1">
        <f t="array" ref="AA13">_xlfn.IFS(COUNTIFS(H13,"#",H12,"#"),A12,COUNTIFS(H13,2,H12,"#"),A12,$A$7=1,"")</f>
        <v/>
      </c>
      <c r="AB13" s="18" t="s">
        <v>80</v>
      </c>
    </row>
    <row r="14" spans="1:28" ht="14.45" customHeight="1" x14ac:dyDescent="0.2">
      <c r="A14" s="13">
        <v>8</v>
      </c>
      <c r="B14" s="14">
        <f t="shared" si="0"/>
        <v>45224</v>
      </c>
      <c r="C14" cm="1">
        <f t="array" ref="C14">_xlfn.IFS(Q14&lt;&gt;1,"",AND($B$4&gt;=1,COUNT($E$7:G14)&lt;=bkng),$B$4,P14=1,TRUNC(AVERAGE(E14:G14),0),COUNT($Q$7:Q14)=2,TRUNC(AVERAGE($E$7:G13),0),COUNT($Q$7:Q14)&gt;=3,TRUNC(AVERAGE($E$7:G13),0))</f>
        <v>211</v>
      </c>
      <c r="D14" s="15" cm="1">
        <f t="array" ref="D14">_xlfn.IFS(Q14&lt;&gt;1,"",Q14=1,TRUNC((HCPB-C14)*HCPPC))</f>
        <v>17</v>
      </c>
      <c r="E14" s="13">
        <v>208</v>
      </c>
      <c r="F14" s="13">
        <v>169</v>
      </c>
      <c r="G14" s="13">
        <v>193</v>
      </c>
      <c r="H14" s="16" t="str" cm="1">
        <f t="array" ref="H14">_xlfn.IFS(COUNT(E14:G14)&lt;1,"",AND(E14&gt;C14,F14&gt;C14,G14&gt;C14,COUNT($E$7:G14)&gt;sixng),"#",AND(E14&gt;C13,F14&gt;C13,G14&gt;C13,COUNT($E$7:G14)&gt;sixng,COUNTIF(H13,"#")=1),"2",$A$7=1,"")</f>
        <v/>
      </c>
      <c r="I14">
        <f t="shared" si="1"/>
        <v>570</v>
      </c>
      <c r="J14">
        <f t="shared" si="2"/>
        <v>190</v>
      </c>
      <c r="K14" cm="1">
        <f t="array" ref="K14">_xlfn.IFS(Q14&lt;&gt;1,"",Q14=1,I14+(3*D14))</f>
        <v>621</v>
      </c>
      <c r="L14" cm="1">
        <f t="array" ref="L14">_xlfn.IFS(Q14&lt;&gt;1,"",COUNT($E$7:G14)&lt;=hcpng,"",COUNT($E$7:G14)&gt;=hcpng,K14)</f>
        <v>621</v>
      </c>
      <c r="M14" cm="1">
        <f t="array" ref="M14">_xlfn.IFS(Q14=1,SUM($E$7:G14),Q14&lt;&gt;1,"")</f>
        <v>3736</v>
      </c>
      <c r="N14" cm="1">
        <f t="array" ref="N14">_xlfn.IFS(Q14=1,COUNT($E$7:G14),Q14&lt;&gt;1,"")</f>
        <v>18</v>
      </c>
      <c r="O14">
        <f>IF(Q14=1,ROUND(AVERAGE($E$7:G14),2),"")</f>
        <v>207.56</v>
      </c>
      <c r="P14" t="str" cm="1">
        <f t="array" ref="P14">_xlfn.IFS(Q14&lt;&gt;1,"",SUM($Q$7:Q14)=1,1,SUM($Q$7:Q14)&lt;&gt;1,"")</f>
        <v/>
      </c>
      <c r="Q14">
        <f t="shared" si="7"/>
        <v>1</v>
      </c>
      <c r="R14" t="str">
        <f t="shared" si="4"/>
        <v/>
      </c>
      <c r="S14" t="str" cm="1">
        <f t="array" ref="S14">_xlfn.IFS(E14=$X$5,E14,F14=$X$5,F14,G14=$X$5,G14,$A$7=1,"")</f>
        <v/>
      </c>
      <c r="T14" t="str">
        <f t="shared" si="5"/>
        <v/>
      </c>
      <c r="U14" t="str" cm="1">
        <f t="array" ref="U14">_xlfn.IFS(W14=$X$6,W14,X14=$X$6,X14,Y14=$X$6,Y14,$A$7=1,"")</f>
        <v/>
      </c>
      <c r="W14" cm="1">
        <f t="array" ref="W14">_xlfn.IFS(AND(Q14=1,COUNT($E$7:G14)&gt;hcpng),E14+D14,$A$7=1," ")</f>
        <v>225</v>
      </c>
      <c r="X14" cm="1">
        <f t="array" ref="X14">_xlfn.IFS(AND(Q14=1,COUNT($E$7:G14)&gt;hcpng),F14+D14,$A$7=1," ")</f>
        <v>186</v>
      </c>
      <c r="Y14" cm="1">
        <f t="array" ref="Y14">_xlfn.IFS(AND(Q14=1,COUNT($E$7:G14)&gt;hcpng),G14+D14,$A$7=1," ")</f>
        <v>210</v>
      </c>
      <c r="Z14">
        <f t="shared" si="6"/>
        <v>8</v>
      </c>
      <c r="AA14" t="str" cm="1">
        <f t="array" ref="AA14">_xlfn.IFS(COUNTIFS(H14,"#",H13,"#"),A13,COUNTIFS(H14,2,H13,"#"),A13,$A$7=1,"")</f>
        <v/>
      </c>
      <c r="AB14" s="18" t="s">
        <v>81</v>
      </c>
    </row>
    <row r="15" spans="1:28" ht="14.45" customHeight="1" x14ac:dyDescent="0.2">
      <c r="A15" s="13">
        <v>9</v>
      </c>
      <c r="B15" s="14">
        <f t="shared" si="0"/>
        <v>45231</v>
      </c>
      <c r="C15" cm="1">
        <f t="array" ref="C15">_xlfn.IFS(Q15&lt;&gt;1,"",AND($B$4&gt;=1,COUNT($E$7:G15)&lt;=bkng),$B$4,P15=1,TRUNC(AVERAGE(E15:G15),0),COUNT($Q$7:Q15)=2,TRUNC(AVERAGE($E$7:G14),0),COUNT($Q$7:Q15)&gt;=3,TRUNC(AVERAGE($E$7:G14),0))</f>
        <v>207</v>
      </c>
      <c r="D15" s="15" cm="1">
        <f t="array" ref="D15">_xlfn.IFS(Q15&lt;&gt;1,"",Q15=1,TRUNC((HCPB-C15)*HCPPC))</f>
        <v>20</v>
      </c>
      <c r="E15" s="13">
        <v>158</v>
      </c>
      <c r="F15" s="13">
        <v>213</v>
      </c>
      <c r="G15" s="13">
        <v>252</v>
      </c>
      <c r="H15" s="16" t="str" cm="1">
        <f t="array" ref="H15">_xlfn.IFS(COUNT(E15:G15)&lt;1,"",AND(E15&gt;C15,F15&gt;C15,G15&gt;C15,COUNT($E$7:G15)&gt;sixng),"#",AND(E15&gt;C14,F15&gt;C14,G15&gt;C14,COUNT($E$7:G15)&gt;sixng,COUNTIF(H14,"#")=1),"2",$A$7=1,"")</f>
        <v/>
      </c>
      <c r="I15">
        <f t="shared" si="1"/>
        <v>623</v>
      </c>
      <c r="J15">
        <f t="shared" si="2"/>
        <v>207</v>
      </c>
      <c r="K15" cm="1">
        <f t="array" ref="K15">_xlfn.IFS(Q15&lt;&gt;1,"",Q15=1,I15+(3*D15))</f>
        <v>683</v>
      </c>
      <c r="L15" cm="1">
        <f t="array" ref="L15">_xlfn.IFS(Q15&lt;&gt;1,"",COUNT($E$7:G15)&lt;=hcpng,"",COUNT($E$7:G15)&gt;=hcpng,K15)</f>
        <v>683</v>
      </c>
      <c r="M15" cm="1">
        <f t="array" ref="M15">_xlfn.IFS(Q15=1,SUM($E$7:G15),Q15&lt;&gt;1,"")</f>
        <v>4359</v>
      </c>
      <c r="N15" cm="1">
        <f t="array" ref="N15">_xlfn.IFS(Q15=1,COUNT($E$7:G15),Q15&lt;&gt;1,"")</f>
        <v>21</v>
      </c>
      <c r="O15">
        <f>IF(Q15=1,ROUND(AVERAGE($E$7:G15),2),"")</f>
        <v>207.57</v>
      </c>
      <c r="P15" t="str" cm="1">
        <f t="array" ref="P15">_xlfn.IFS(Q15&lt;&gt;1,"",SUM($Q$7:Q15)=1,1,SUM($Q$7:Q15)&lt;&gt;1,"")</f>
        <v/>
      </c>
      <c r="Q15">
        <f t="shared" si="7"/>
        <v>1</v>
      </c>
      <c r="R15" t="str">
        <f t="shared" si="4"/>
        <v/>
      </c>
      <c r="S15" t="str" cm="1">
        <f t="array" ref="S15">_xlfn.IFS(E15=$X$5,E15,F15=$X$5,F15,G15=$X$5,G15,$A$7=1,"")</f>
        <v/>
      </c>
      <c r="T15" t="str">
        <f t="shared" si="5"/>
        <v/>
      </c>
      <c r="U15" t="str" cm="1">
        <f t="array" ref="U15">_xlfn.IFS(W15=$X$6,W15,X15=$X$6,X15,Y15=$X$6,Y15,$A$7=1,"")</f>
        <v/>
      </c>
      <c r="W15" cm="1">
        <f t="array" ref="W15">_xlfn.IFS(AND(Q15=1,COUNT($E$7:G15)&gt;hcpng),E15+D15,$A$7=1," ")</f>
        <v>178</v>
      </c>
      <c r="X15" cm="1">
        <f t="array" ref="X15">_xlfn.IFS(AND(Q15=1,COUNT($E$7:G15)&gt;hcpng),F15+D15,$A$7=1," ")</f>
        <v>233</v>
      </c>
      <c r="Y15" cm="1">
        <f t="array" ref="Y15">_xlfn.IFS(AND(Q15=1,COUNT($E$7:G15)&gt;hcpng),G15+D15,$A$7=1," ")</f>
        <v>272</v>
      </c>
      <c r="Z15">
        <f t="shared" si="6"/>
        <v>9</v>
      </c>
      <c r="AA15" t="str" cm="1">
        <f t="array" ref="AA15">_xlfn.IFS(COUNTIFS(H15,"#",H14,"#"),A14,COUNTIFS(H15,2,H14,"#"),A14,$A$7=1,"")</f>
        <v/>
      </c>
      <c r="AB15" s="18" t="s">
        <v>94</v>
      </c>
    </row>
    <row r="16" spans="1:28" ht="14.45" customHeight="1" x14ac:dyDescent="0.2">
      <c r="A16" s="13">
        <v>10</v>
      </c>
      <c r="B16" s="14">
        <f t="shared" si="0"/>
        <v>45238</v>
      </c>
      <c r="C16" cm="1">
        <f t="array" ref="C16">_xlfn.IFS(Q16&lt;&gt;1,"",AND($B$4&gt;=1,COUNT($E$7:G16)&lt;=bkng),$B$4,P16=1,TRUNC(AVERAGE(E16:G16),0),COUNT($Q$7:Q16)=2,TRUNC(AVERAGE($E$7:G15),0),COUNT($Q$7:Q16)&gt;=3,TRUNC(AVERAGE($E$7:G15),0))</f>
        <v>207</v>
      </c>
      <c r="D16" s="15" cm="1">
        <f t="array" ref="D16">_xlfn.IFS(Q16&lt;&gt;1,"",Q16=1,TRUNC((HCPB-C16)*HCPPC))</f>
        <v>20</v>
      </c>
      <c r="E16" s="13">
        <v>217</v>
      </c>
      <c r="F16" s="13">
        <v>190</v>
      </c>
      <c r="G16" s="13">
        <v>185</v>
      </c>
      <c r="H16" s="16" t="str" cm="1">
        <f t="array" ref="H16">_xlfn.IFS(COUNT(E16:G16)&lt;1,"",AND(E16&gt;C16,F16&gt;C16,G16&gt;C16,COUNT($E$7:G16)&gt;sixng),"#",AND(E16&gt;C15,F16&gt;C15,G16&gt;C15,COUNT($E$7:G16)&gt;sixng,COUNTIF(H15,"#")=1),"2",$A$7=1,"")</f>
        <v/>
      </c>
      <c r="I16">
        <f t="shared" si="1"/>
        <v>592</v>
      </c>
      <c r="J16">
        <f t="shared" si="2"/>
        <v>197</v>
      </c>
      <c r="K16" cm="1">
        <f t="array" ref="K16">_xlfn.IFS(Q16&lt;&gt;1,"",Q16=1,I16+(3*D16))</f>
        <v>652</v>
      </c>
      <c r="L16" cm="1">
        <f t="array" ref="L16">_xlfn.IFS(Q16&lt;&gt;1,"",COUNT($E$7:G16)&lt;=hcpng,"",COUNT($E$7:G16)&gt;=hcpng,K16)</f>
        <v>652</v>
      </c>
      <c r="M16" cm="1">
        <f t="array" ref="M16">_xlfn.IFS(Q16=1,SUM($E$7:G16),Q16&lt;&gt;1,"")</f>
        <v>4951</v>
      </c>
      <c r="N16" cm="1">
        <f t="array" ref="N16">_xlfn.IFS(Q16=1,COUNT($E$7:G16),Q16&lt;&gt;1,"")</f>
        <v>24</v>
      </c>
      <c r="O16">
        <f>IF(Q16=1,ROUND(AVERAGE($E$7:G16),2),"")</f>
        <v>206.29</v>
      </c>
      <c r="P16" t="str" cm="1">
        <f t="array" ref="P16">_xlfn.IFS(Q16&lt;&gt;1,"",SUM($Q$7:Q16)=1,1,SUM($Q$7:Q16)&lt;&gt;1,"")</f>
        <v/>
      </c>
      <c r="Q16">
        <f t="shared" si="7"/>
        <v>1</v>
      </c>
      <c r="R16" t="str">
        <f t="shared" si="4"/>
        <v/>
      </c>
      <c r="S16" t="str" cm="1">
        <f t="array" ref="S16">_xlfn.IFS(E16=$X$5,E16,F16=$X$5,F16,G16=$X$5,G16,$A$7=1,"")</f>
        <v/>
      </c>
      <c r="T16" t="str">
        <f t="shared" si="5"/>
        <v/>
      </c>
      <c r="U16" t="str" cm="1">
        <f t="array" ref="U16">_xlfn.IFS(W16=$X$6,W16,X16=$X$6,X16,Y16=$X$6,Y16,$A$7=1,"")</f>
        <v/>
      </c>
      <c r="W16" cm="1">
        <f t="array" ref="W16">_xlfn.IFS(AND(Q16=1,COUNT($E$7:G16)&gt;hcpng),E16+D16,$A$7=1," ")</f>
        <v>237</v>
      </c>
      <c r="X16" cm="1">
        <f t="array" ref="X16">_xlfn.IFS(AND(Q16=1,COUNT($E$7:G16)&gt;hcpng),F16+D16,$A$7=1," ")</f>
        <v>210</v>
      </c>
      <c r="Y16" cm="1">
        <f t="array" ref="Y16">_xlfn.IFS(AND(Q16=1,COUNT($E$7:G16)&gt;hcpng),G16+D16,$A$7=1," ")</f>
        <v>205</v>
      </c>
      <c r="Z16">
        <f t="shared" si="6"/>
        <v>10</v>
      </c>
      <c r="AA16" t="str" cm="1">
        <f t="array" ref="AA16">_xlfn.IFS(COUNTIFS(H16,"#",H15,"#"),A15,COUNTIFS(H16,2,H15,"#"),A15,$A$7=1,"")</f>
        <v/>
      </c>
    </row>
    <row r="17" spans="1:28" ht="14.45" customHeight="1" x14ac:dyDescent="0.2">
      <c r="A17" s="13">
        <v>11</v>
      </c>
      <c r="B17" s="14">
        <f t="shared" si="0"/>
        <v>45245</v>
      </c>
      <c r="C17" cm="1">
        <f t="array" ref="C17">_xlfn.IFS(Q17&lt;&gt;1,"",AND($B$4&gt;=1,COUNT($E$7:G17)&lt;=bkng),$B$4,P17=1,TRUNC(AVERAGE(E17:G17),0),COUNT($Q$7:Q17)=2,TRUNC(AVERAGE($E$7:G16),0),COUNT($Q$7:Q17)&gt;=3,TRUNC(AVERAGE($E$7:G16),0))</f>
        <v>206</v>
      </c>
      <c r="D17" s="15" cm="1">
        <f t="array" ref="D17">_xlfn.IFS(Q17&lt;&gt;1,"",Q17=1,TRUNC((HCPB-C17)*HCPPC))</f>
        <v>21</v>
      </c>
      <c r="E17" s="13">
        <v>169</v>
      </c>
      <c r="F17" s="13">
        <v>192</v>
      </c>
      <c r="G17" s="13">
        <v>175</v>
      </c>
      <c r="H17" s="16" t="str" cm="1">
        <f t="array" ref="H17">_xlfn.IFS(COUNT(E17:G17)&lt;1,"",AND(E17&gt;C17,F17&gt;C17,G17&gt;C17,COUNT($E$7:G17)&gt;sixng),"#",AND(E17&gt;C16,F17&gt;C16,G17&gt;C16,COUNT($E$7:G17)&gt;sixng,COUNTIF(H16,"#")=1),"2",$A$7=1,"")</f>
        <v/>
      </c>
      <c r="I17">
        <f t="shared" si="1"/>
        <v>536</v>
      </c>
      <c r="J17">
        <f t="shared" si="2"/>
        <v>178</v>
      </c>
      <c r="K17" cm="1">
        <f t="array" ref="K17">_xlfn.IFS(Q17&lt;&gt;1,"",Q17=1,I17+(3*D17))</f>
        <v>599</v>
      </c>
      <c r="L17" cm="1">
        <f t="array" ref="L17">_xlfn.IFS(Q17&lt;&gt;1,"",COUNT($E$7:G17)&lt;=hcpng,"",COUNT($E$7:G17)&gt;=hcpng,K17)</f>
        <v>599</v>
      </c>
      <c r="M17" cm="1">
        <f t="array" ref="M17">_xlfn.IFS(Q17=1,SUM($E$7:G17),Q17&lt;&gt;1,"")</f>
        <v>5487</v>
      </c>
      <c r="N17" cm="1">
        <f t="array" ref="N17">_xlfn.IFS(Q17=1,COUNT($E$7:G17),Q17&lt;&gt;1,"")</f>
        <v>27</v>
      </c>
      <c r="O17">
        <f>IF(Q17=1,ROUND(AVERAGE($E$7:G17),2),"")</f>
        <v>203.22</v>
      </c>
      <c r="P17" t="str" cm="1">
        <f t="array" ref="P17">_xlfn.IFS(Q17&lt;&gt;1,"",SUM($Q$7:Q17)=1,1,SUM($Q$7:Q17)&lt;&gt;1,"")</f>
        <v/>
      </c>
      <c r="Q17">
        <f t="shared" si="7"/>
        <v>1</v>
      </c>
      <c r="R17" t="str">
        <f t="shared" si="4"/>
        <v/>
      </c>
      <c r="S17" t="str" cm="1">
        <f t="array" ref="S17">_xlfn.IFS(E17=$X$5,E17,F17=$X$5,F17,G17=$X$5,G17,$A$7=1,"")</f>
        <v/>
      </c>
      <c r="T17" t="str">
        <f t="shared" si="5"/>
        <v/>
      </c>
      <c r="U17" t="str" cm="1">
        <f t="array" ref="U17">_xlfn.IFS(W17=$X$6,W17,X17=$X$6,X17,Y17=$X$6,Y17,$A$7=1,"")</f>
        <v/>
      </c>
      <c r="W17" cm="1">
        <f t="array" ref="W17">_xlfn.IFS(AND(Q17=1,COUNT($E$7:G17)&gt;hcpng),E17+D17,$A$7=1," ")</f>
        <v>190</v>
      </c>
      <c r="X17" cm="1">
        <f t="array" ref="X17">_xlfn.IFS(AND(Q17=1,COUNT($E$7:G17)&gt;hcpng),F17+D17,$A$7=1," ")</f>
        <v>213</v>
      </c>
      <c r="Y17" cm="1">
        <f t="array" ref="Y17">_xlfn.IFS(AND(Q17=1,COUNT($E$7:G17)&gt;hcpng),G17+D17,$A$7=1," ")</f>
        <v>196</v>
      </c>
      <c r="Z17">
        <f t="shared" si="6"/>
        <v>11</v>
      </c>
      <c r="AA17" t="str" cm="1">
        <f t="array" ref="AA17">_xlfn.IFS(COUNTIFS(H17,"#",H16,"#"),A16,COUNTIFS(H17,2,H16,"#"),A16,$A$7=1,"")</f>
        <v/>
      </c>
      <c r="AB17" t="s">
        <v>47</v>
      </c>
    </row>
    <row r="18" spans="1:28" ht="14.45" customHeight="1" x14ac:dyDescent="0.2">
      <c r="A18" s="13">
        <v>12</v>
      </c>
      <c r="B18" s="14">
        <f t="shared" si="0"/>
        <v>45259</v>
      </c>
      <c r="C18" cm="1">
        <f t="array" ref="C18">_xlfn.IFS(Q18&lt;&gt;1,"",AND($B$4&gt;=1,COUNT($E$7:G18)&lt;=bkng),$B$4,P18=1,TRUNC(AVERAGE(E18:G18),0),COUNT($Q$7:Q18)=2,TRUNC(AVERAGE($E$7:G17),0),COUNT($Q$7:Q18)&gt;=3,TRUNC(AVERAGE($E$7:G17),0))</f>
        <v>203</v>
      </c>
      <c r="D18" s="15" cm="1">
        <f t="array" ref="D18">_xlfn.IFS(Q18&lt;&gt;1,"",Q18=1,TRUNC((HCPB-C18)*HCPPC))</f>
        <v>24</v>
      </c>
      <c r="E18" s="13">
        <v>226</v>
      </c>
      <c r="F18" s="13">
        <v>172</v>
      </c>
      <c r="G18" s="13">
        <v>225</v>
      </c>
      <c r="H18" s="16" t="str" cm="1">
        <f t="array" ref="H18">_xlfn.IFS(COUNT(E18:G18)&lt;1,"",AND(E18&gt;C18,F18&gt;C18,G18&gt;C18,COUNT($E$7:G18)&gt;sixng),"#",AND(E18&gt;C17,F18&gt;C17,G18&gt;C17,COUNT($E$7:G18)&gt;sixng,COUNTIF(H17,"#")=1),"2",$A$7=1,"")</f>
        <v/>
      </c>
      <c r="I18">
        <f t="shared" si="1"/>
        <v>623</v>
      </c>
      <c r="J18">
        <f t="shared" si="2"/>
        <v>207</v>
      </c>
      <c r="K18" cm="1">
        <f t="array" ref="K18">_xlfn.IFS(Q18&lt;&gt;1,"",Q18=1,I18+(3*D18))</f>
        <v>695</v>
      </c>
      <c r="L18" cm="1">
        <f t="array" ref="L18">_xlfn.IFS(Q18&lt;&gt;1,"",COUNT($E$7:G18)&lt;=hcpng,"",COUNT($E$7:G18)&gt;=hcpng,K18)</f>
        <v>695</v>
      </c>
      <c r="M18" cm="1">
        <f t="array" ref="M18">_xlfn.IFS(Q18=1,SUM($E$7:G18),Q18&lt;&gt;1,"")</f>
        <v>6110</v>
      </c>
      <c r="N18" cm="1">
        <f t="array" ref="N18">_xlfn.IFS(Q18=1,COUNT($E$7:G18),Q18&lt;&gt;1,"")</f>
        <v>30</v>
      </c>
      <c r="O18">
        <f>IF(Q18=1,ROUND(AVERAGE($E$7:G18),2),"")</f>
        <v>203.67</v>
      </c>
      <c r="P18" t="str" cm="1">
        <f t="array" ref="P18">_xlfn.IFS(Q18&lt;&gt;1,"",SUM($Q$7:Q18)=1,1,SUM($Q$7:Q18)&lt;&gt;1,"")</f>
        <v/>
      </c>
      <c r="Q18">
        <f t="shared" si="7"/>
        <v>1</v>
      </c>
      <c r="R18" t="str">
        <f t="shared" si="4"/>
        <v/>
      </c>
      <c r="S18" t="str" cm="1">
        <f t="array" ref="S18">_xlfn.IFS(E18=$X$5,E18,F18=$X$5,F18,G18=$X$5,G18,$A$7=1,"")</f>
        <v/>
      </c>
      <c r="T18" t="str">
        <f t="shared" si="5"/>
        <v/>
      </c>
      <c r="U18" t="str" cm="1">
        <f t="array" ref="U18">_xlfn.IFS(W18=$X$6,W18,X18=$X$6,X18,Y18=$X$6,Y18,$A$7=1,"")</f>
        <v/>
      </c>
      <c r="W18" cm="1">
        <f t="array" ref="W18">_xlfn.IFS(AND(Q18=1,COUNT($E$7:G18)&gt;hcpng),E18+D18,$A$7=1," ")</f>
        <v>250</v>
      </c>
      <c r="X18" cm="1">
        <f t="array" ref="X18">_xlfn.IFS(AND(Q18=1,COUNT($E$7:G18)&gt;hcpng),F18+D18,$A$7=1," ")</f>
        <v>196</v>
      </c>
      <c r="Y18" cm="1">
        <f t="array" ref="Y18">_xlfn.IFS(AND(Q18=1,COUNT($E$7:G18)&gt;hcpng),G18+D18,$A$7=1," ")</f>
        <v>249</v>
      </c>
      <c r="Z18">
        <f t="shared" si="6"/>
        <v>12</v>
      </c>
      <c r="AA18" t="str" cm="1">
        <f t="array" ref="AA18">_xlfn.IFS(COUNTIFS(H18,"#",H17,"#"),A17,COUNTIFS(H18,2,H17,"#"),A17,$A$7=1,"")</f>
        <v/>
      </c>
      <c r="AB18" t="s">
        <v>48</v>
      </c>
    </row>
    <row r="19" spans="1:28" ht="14.45" customHeight="1" x14ac:dyDescent="0.2">
      <c r="A19" s="13">
        <v>13</v>
      </c>
      <c r="B19" s="14">
        <f t="shared" si="0"/>
        <v>45266</v>
      </c>
      <c r="C19" cm="1">
        <f t="array" ref="C19">_xlfn.IFS(Q19&lt;&gt;1,"",AND($B$4&gt;=1,COUNT($E$7:G19)&lt;=bkng),$B$4,P19=1,TRUNC(AVERAGE(E19:G19),0),COUNT($Q$7:Q19)=2,TRUNC(AVERAGE($E$7:G18),0),COUNT($Q$7:Q19)&gt;=3,TRUNC(AVERAGE($E$7:G18),0))</f>
        <v>203</v>
      </c>
      <c r="D19" s="15" cm="1">
        <f t="array" ref="D19">_xlfn.IFS(Q19&lt;&gt;1,"",Q19=1,TRUNC((HCPB-C19)*HCPPC))</f>
        <v>24</v>
      </c>
      <c r="E19" s="13">
        <v>196</v>
      </c>
      <c r="F19" s="13">
        <v>215</v>
      </c>
      <c r="G19" s="13">
        <v>233</v>
      </c>
      <c r="H19" s="16" t="str" cm="1">
        <f t="array" ref="H19">_xlfn.IFS(COUNT(E19:G19)&lt;1,"",AND(E19&gt;C19,F19&gt;C19,G19&gt;C19,COUNT($E$7:G19)&gt;sixng),"#",AND(E19&gt;C18,F19&gt;C18,G19&gt;C18,COUNT($E$7:G19)&gt;sixng,COUNTIF(H18,"#")=1),"2",$A$7=1,"")</f>
        <v/>
      </c>
      <c r="I19">
        <f t="shared" si="1"/>
        <v>644</v>
      </c>
      <c r="J19">
        <f t="shared" si="2"/>
        <v>214</v>
      </c>
      <c r="K19" cm="1">
        <f t="array" ref="K19">_xlfn.IFS(Q19&lt;&gt;1,"",Q19=1,I19+(3*D19))</f>
        <v>716</v>
      </c>
      <c r="L19" cm="1">
        <f t="array" ref="L19">_xlfn.IFS(Q19&lt;&gt;1,"",COUNT($E$7:G19)&lt;=hcpng,"",COUNT($E$7:G19)&gt;=hcpng,K19)</f>
        <v>716</v>
      </c>
      <c r="M19" cm="1">
        <f t="array" ref="M19">_xlfn.IFS(Q19=1,SUM($E$7:G19),Q19&lt;&gt;1,"")</f>
        <v>6754</v>
      </c>
      <c r="N19" cm="1">
        <f t="array" ref="N19">_xlfn.IFS(Q19=1,COUNT($E$7:G19),Q19&lt;&gt;1,"")</f>
        <v>33</v>
      </c>
      <c r="O19">
        <f>IF(Q19=1,ROUND(AVERAGE($E$7:G19),2),"")</f>
        <v>204.67</v>
      </c>
      <c r="P19" t="str" cm="1">
        <f t="array" ref="P19">_xlfn.IFS(Q19&lt;&gt;1,"",SUM($Q$7:Q19)=1,1,SUM($Q$7:Q19)&lt;&gt;1,"")</f>
        <v/>
      </c>
      <c r="Q19">
        <f t="shared" si="7"/>
        <v>1</v>
      </c>
      <c r="R19" t="str">
        <f t="shared" si="4"/>
        <v/>
      </c>
      <c r="S19" t="str" cm="1">
        <f t="array" ref="S19">_xlfn.IFS(E19=$X$5,E19,F19=$X$5,F19,G19=$X$5,G19,$A$7=1,"")</f>
        <v/>
      </c>
      <c r="T19" t="str">
        <f t="shared" si="5"/>
        <v/>
      </c>
      <c r="U19" t="str" cm="1">
        <f t="array" ref="U19">_xlfn.IFS(W19=$X$6,W19,X19=$X$6,X19,Y19=$X$6,Y19,$A$7=1,"")</f>
        <v/>
      </c>
      <c r="W19" cm="1">
        <f t="array" ref="W19">_xlfn.IFS(AND(Q19=1,COUNT($E$7:G19)&gt;hcpng),E19+D19,$A$7=1," ")</f>
        <v>220</v>
      </c>
      <c r="X19" cm="1">
        <f t="array" ref="X19">_xlfn.IFS(AND(Q19=1,COUNT($E$7:G19)&gt;hcpng),F19+D19,$A$7=1," ")</f>
        <v>239</v>
      </c>
      <c r="Y19" cm="1">
        <f t="array" ref="Y19">_xlfn.IFS(AND(Q19=1,COUNT($E$7:G19)&gt;hcpng),G19+D19,$A$7=1," ")</f>
        <v>257</v>
      </c>
      <c r="Z19">
        <f t="shared" si="6"/>
        <v>13</v>
      </c>
      <c r="AA19" t="str" cm="1">
        <f t="array" ref="AA19">_xlfn.IFS(COUNTIFS(H19,"#",H18,"#"),A18,COUNTIFS(H19,2,H18,"#"),A18,$A$7=1,"")</f>
        <v/>
      </c>
    </row>
    <row r="20" spans="1:28" ht="14.45" customHeight="1" x14ac:dyDescent="0.2">
      <c r="A20" s="13">
        <v>14</v>
      </c>
      <c r="B20" s="14">
        <f t="shared" si="0"/>
        <v>45273</v>
      </c>
      <c r="C20" cm="1">
        <f t="array" ref="C20">_xlfn.IFS(Q20&lt;&gt;1,"",AND($B$4&gt;=1,COUNT($E$7:G20)&lt;=bkng),$B$4,P20=1,TRUNC(AVERAGE(E20:G20),0),COUNT($Q$7:Q20)=2,TRUNC(AVERAGE($E$7:G19),0),COUNT($Q$7:Q20)&gt;=3,TRUNC(AVERAGE($E$7:G19),0))</f>
        <v>204</v>
      </c>
      <c r="D20" s="15" cm="1">
        <f t="array" ref="D20">_xlfn.IFS(Q20&lt;&gt;1,"",Q20=1,TRUNC((HCPB-C20)*HCPPC))</f>
        <v>23</v>
      </c>
      <c r="E20" s="13">
        <v>158</v>
      </c>
      <c r="F20" s="13">
        <v>211</v>
      </c>
      <c r="G20" s="13">
        <v>169</v>
      </c>
      <c r="H20" s="16" t="str" cm="1">
        <f t="array" ref="H20">_xlfn.IFS(COUNT(E20:G20)&lt;1,"",AND(E20&gt;C20,F20&gt;C20,G20&gt;C20,COUNT($E$7:G20)&gt;sixng),"#",AND(E20&gt;C19,F20&gt;C19,G20&gt;C19,COUNT($E$7:G20)&gt;sixng,COUNTIF(H19,"#")=1),"2",$A$7=1,"")</f>
        <v/>
      </c>
      <c r="I20">
        <f t="shared" si="1"/>
        <v>538</v>
      </c>
      <c r="J20">
        <f t="shared" si="2"/>
        <v>179</v>
      </c>
      <c r="K20" cm="1">
        <f t="array" ref="K20">_xlfn.IFS(Q20&lt;&gt;1,"",Q20=1,I20+(3*D20))</f>
        <v>607</v>
      </c>
      <c r="L20" cm="1">
        <f t="array" ref="L20">_xlfn.IFS(Q20&lt;&gt;1,"",COUNT($E$7:G20)&lt;=hcpng,"",COUNT($E$7:G20)&gt;=hcpng,K20)</f>
        <v>607</v>
      </c>
      <c r="M20" cm="1">
        <f t="array" ref="M20">_xlfn.IFS(Q20=1,SUM($E$7:G20),Q20&lt;&gt;1,"")</f>
        <v>7292</v>
      </c>
      <c r="N20" cm="1">
        <f t="array" ref="N20">_xlfn.IFS(Q20=1,COUNT($E$7:G20),Q20&lt;&gt;1,"")</f>
        <v>36</v>
      </c>
      <c r="O20">
        <f>IF(Q20=1,ROUND(AVERAGE($E$7:G20),2),"")</f>
        <v>202.56</v>
      </c>
      <c r="P20" t="str" cm="1">
        <f t="array" ref="P20">_xlfn.IFS(Q20&lt;&gt;1,"",SUM($Q$7:Q20)=1,1,SUM($Q$7:Q20)&lt;&gt;1,"")</f>
        <v/>
      </c>
      <c r="Q20">
        <f t="shared" si="7"/>
        <v>1</v>
      </c>
      <c r="R20" t="str">
        <f t="shared" si="4"/>
        <v/>
      </c>
      <c r="S20" t="str" cm="1">
        <f t="array" ref="S20">_xlfn.IFS(E20=$X$5,E20,F20=$X$5,F20,G20=$X$5,G20,$A$7=1,"")</f>
        <v/>
      </c>
      <c r="T20" t="str">
        <f t="shared" si="5"/>
        <v/>
      </c>
      <c r="U20" t="str" cm="1">
        <f t="array" ref="U20">_xlfn.IFS(W20=$X$6,W20,X20=$X$6,X20,Y20=$X$6,Y20,$A$7=1,"")</f>
        <v/>
      </c>
      <c r="W20" cm="1">
        <f t="array" ref="W20">_xlfn.IFS(AND(Q20=1,COUNT($E$7:G20)&gt;hcpng),E20+D20,$A$7=1," ")</f>
        <v>181</v>
      </c>
      <c r="X20" cm="1">
        <f t="array" ref="X20">_xlfn.IFS(AND(Q20=1,COUNT($E$7:G20)&gt;hcpng),F20+D20,$A$7=1," ")</f>
        <v>234</v>
      </c>
      <c r="Y20" cm="1">
        <f t="array" ref="Y20">_xlfn.IFS(AND(Q20=1,COUNT($E$7:G20)&gt;hcpng),G20+D20,$A$7=1," ")</f>
        <v>192</v>
      </c>
      <c r="Z20">
        <f t="shared" si="6"/>
        <v>14</v>
      </c>
      <c r="AA20" t="str" cm="1">
        <f t="array" ref="AA20">_xlfn.IFS(COUNTIFS(H20,"#",H19,"#"),A19,COUNTIFS(H20,2,H19,"#"),A19,$A$7=1,"")</f>
        <v/>
      </c>
      <c r="AB20" s="3" t="s">
        <v>83</v>
      </c>
    </row>
    <row r="21" spans="1:28" ht="14.45" customHeight="1" x14ac:dyDescent="0.2">
      <c r="A21" s="13">
        <v>15</v>
      </c>
      <c r="B21" s="14">
        <f t="shared" si="0"/>
        <v>45280</v>
      </c>
      <c r="C21" cm="1">
        <f t="array" ref="C21">_xlfn.IFS(Q21&lt;&gt;1,"",AND($B$4&gt;=1,COUNT($E$7:G21)&lt;=bkng),$B$4,P21=1,TRUNC(AVERAGE(E21:G21),0),COUNT($Q$7:Q21)=2,TRUNC(AVERAGE($E$7:G20),0),COUNT($Q$7:Q21)&gt;=3,TRUNC(AVERAGE($E$7:G20),0))</f>
        <v>202</v>
      </c>
      <c r="D21" s="15" cm="1">
        <f t="array" ref="D21">_xlfn.IFS(Q21&lt;&gt;1,"",Q21=1,TRUNC((HCPB-C21)*HCPPC))</f>
        <v>25</v>
      </c>
      <c r="E21" s="13">
        <v>225</v>
      </c>
      <c r="F21" s="13">
        <v>179</v>
      </c>
      <c r="G21" s="13">
        <v>300</v>
      </c>
      <c r="H21" s="16" t="str" cm="1">
        <f t="array" ref="H21">_xlfn.IFS(COUNT(E21:G21)&lt;1,"",AND(E21&gt;C21,F21&gt;C21,G21&gt;C21,COUNT($E$7:G21)&gt;sixng),"#",AND(E21&gt;C20,F21&gt;C20,G21&gt;C20,COUNT($E$7:G21)&gt;sixng,COUNTIF(H20,"#")=1),"2",$A$7=1,"")</f>
        <v/>
      </c>
      <c r="I21">
        <f t="shared" si="1"/>
        <v>704</v>
      </c>
      <c r="J21">
        <f t="shared" si="2"/>
        <v>234</v>
      </c>
      <c r="K21" cm="1">
        <f t="array" ref="K21">_xlfn.IFS(Q21&lt;&gt;1,"",Q21=1,I21+(3*D21))</f>
        <v>779</v>
      </c>
      <c r="L21" cm="1">
        <f t="array" ref="L21">_xlfn.IFS(Q21&lt;&gt;1,"",COUNT($E$7:G21)&lt;=hcpng,"",COUNT($E$7:G21)&gt;=hcpng,K21)</f>
        <v>779</v>
      </c>
      <c r="M21" cm="1">
        <f t="array" ref="M21">_xlfn.IFS(Q21=1,SUM($E$7:G21),Q21&lt;&gt;1,"")</f>
        <v>7996</v>
      </c>
      <c r="N21" cm="1">
        <f t="array" ref="N21">_xlfn.IFS(Q21=1,COUNT($E$7:G21),Q21&lt;&gt;1,"")</f>
        <v>39</v>
      </c>
      <c r="O21">
        <f>IF(Q21=1,ROUND(AVERAGE($E$7:G21),2),"")</f>
        <v>205.03</v>
      </c>
      <c r="P21" t="str" cm="1">
        <f t="array" ref="P21">_xlfn.IFS(Q21&lt;&gt;1,"",SUM($Q$7:Q21)=1,1,SUM($Q$7:Q21)&lt;&gt;1,"")</f>
        <v/>
      </c>
      <c r="Q21">
        <f t="shared" si="7"/>
        <v>1</v>
      </c>
      <c r="R21" t="str">
        <f t="shared" si="4"/>
        <v/>
      </c>
      <c r="S21" cm="1">
        <f t="array" ref="S21">_xlfn.IFS(E21=$X$5,E21,F21=$X$5,F21,G21=$X$5,G21,$A$7=1,"")</f>
        <v>300</v>
      </c>
      <c r="T21" t="str">
        <f t="shared" si="5"/>
        <v/>
      </c>
      <c r="U21" cm="1">
        <f t="array" ref="U21">_xlfn.IFS(W21=$X$6,W21,X21=$X$6,X21,Y21=$X$6,Y21,$A$7=1,"")</f>
        <v>325</v>
      </c>
      <c r="W21" cm="1">
        <f t="array" ref="W21">_xlfn.IFS(AND(Q21=1,COUNT($E$7:G21)&gt;hcpng),E21+D21,$A$7=1," ")</f>
        <v>250</v>
      </c>
      <c r="X21" cm="1">
        <f t="array" ref="X21">_xlfn.IFS(AND(Q21=1,COUNT($E$7:G21)&gt;hcpng),F21+D21,$A$7=1," ")</f>
        <v>204</v>
      </c>
      <c r="Y21" cm="1">
        <f t="array" ref="Y21">_xlfn.IFS(AND(Q21=1,COUNT($E$7:G21)&gt;hcpng),G21+D21,$A$7=1," ")</f>
        <v>325</v>
      </c>
      <c r="Z21">
        <f t="shared" si="6"/>
        <v>15</v>
      </c>
      <c r="AA21" t="str" cm="1">
        <f t="array" ref="AA21">_xlfn.IFS(COUNTIFS(H21,"#",H20,"#"),A20,COUNTIFS(H21,2,H20,"#"),A20,$A$7=1,"")</f>
        <v/>
      </c>
    </row>
    <row r="22" spans="1:28" ht="14.45" customHeight="1" x14ac:dyDescent="0.2">
      <c r="A22" s="13">
        <v>16</v>
      </c>
      <c r="B22" s="14">
        <f t="shared" si="0"/>
        <v>45294</v>
      </c>
      <c r="C22" t="str" cm="1">
        <f t="array" ref="C22">_xlfn.IFS(Q22&lt;&gt;1,"",AND($B$4&gt;=1,COUNT($E$7:G22)&lt;=bkng),$B$4,P22=1,TRUNC(AVERAGE(E22:G22),0),COUNT($Q$7:Q22)=2,TRUNC(AVERAGE($E$7:G21),0),COUNT($Q$7:Q22)&gt;=3,TRUNC(AVERAGE($E$7:G21),0))</f>
        <v/>
      </c>
      <c r="D22" s="15" t="str" cm="1">
        <f t="array" ref="D22">_xlfn.IFS(Q22&lt;&gt;1,"",Q22=1,TRUNC((HCPB-C22)*HCPPC))</f>
        <v/>
      </c>
      <c r="E22" s="13"/>
      <c r="F22" s="13"/>
      <c r="G22" s="13"/>
      <c r="H22" s="16" t="str" cm="1">
        <f t="array" ref="H22">_xlfn.IFS(COUNT(E22:G22)&lt;1,"",AND(E22&gt;C22,F22&gt;C22,G22&gt;C22,COUNT($E$7:G22)&gt;sixng),"#",AND(E22&gt;C21,F22&gt;C21,G22&gt;C21,COUNT($E$7:G22)&gt;sixng,COUNTIF(H21,"#")=1),"2",$A$7=1,"")</f>
        <v/>
      </c>
      <c r="I22" t="str">
        <f t="shared" si="1"/>
        <v/>
      </c>
      <c r="J22" t="str">
        <f t="shared" si="2"/>
        <v/>
      </c>
      <c r="K22" t="str" cm="1">
        <f t="array" ref="K22">_xlfn.IFS(Q22&lt;&gt;1,"",Q22=1,I22+(3*D22))</f>
        <v/>
      </c>
      <c r="L22" t="str" cm="1">
        <f t="array" ref="L22">_xlfn.IFS(Q22&lt;&gt;1,"",COUNT($E$7:G22)&lt;=hcpng,"",COUNT($E$7:G22)&gt;=hcpng,K22)</f>
        <v/>
      </c>
      <c r="M22" t="str" cm="1">
        <f t="array" ref="M22">_xlfn.IFS(Q22=1,SUM($E$7:G22),Q22&lt;&gt;1,"")</f>
        <v/>
      </c>
      <c r="N22" t="str" cm="1">
        <f t="array" ref="N22">_xlfn.IFS(Q22=1,COUNT($E$7:G22),Q22&lt;&gt;1,"")</f>
        <v/>
      </c>
      <c r="O22" t="str">
        <f>IF(Q22=1,ROUND(AVERAGE($E$7:G22),2),"")</f>
        <v/>
      </c>
      <c r="P22" t="str" cm="1">
        <f t="array" ref="P22">_xlfn.IFS(Q22&lt;&gt;1,"",SUM($Q$7:Q22)=1,1,SUM($Q$7:Q22)&lt;&gt;1,"")</f>
        <v/>
      </c>
      <c r="Q22" t="str">
        <f t="shared" si="7"/>
        <v/>
      </c>
      <c r="R22" t="str">
        <f t="shared" si="4"/>
        <v/>
      </c>
      <c r="S22" t="str" cm="1">
        <f t="array" ref="S22">_xlfn.IFS(E22=$X$5,E22,F22=$X$5,F22,G22=$X$5,G22,$A$7=1,"")</f>
        <v/>
      </c>
      <c r="T22" t="str">
        <f t="shared" si="5"/>
        <v/>
      </c>
      <c r="U22" t="str" cm="1">
        <f t="array" ref="U22">_xlfn.IFS(W22=$X$6,W22,X22=$X$6,X22,Y22=$X$6,Y22,$A$7=1,"")</f>
        <v/>
      </c>
      <c r="W22" t="str" cm="1">
        <f t="array" ref="W22">_xlfn.IFS(AND(Q22=1,COUNT($E$7:G22)&gt;hcpng),E22+D22,$A$7=1," ")</f>
        <v xml:space="preserve"> </v>
      </c>
      <c r="X22" t="str" cm="1">
        <f t="array" ref="X22">_xlfn.IFS(AND(Q22=1,COUNT($E$7:G22)&gt;hcpng),F22+D22,$A$7=1," ")</f>
        <v xml:space="preserve"> </v>
      </c>
      <c r="Y22" t="str" cm="1">
        <f t="array" ref="Y22">_xlfn.IFS(AND(Q22=1,COUNT($E$7:G22)&gt;hcpng),G22+D22,$A$7=1," ")</f>
        <v xml:space="preserve"> </v>
      </c>
      <c r="Z22">
        <f t="shared" si="6"/>
        <v>0</v>
      </c>
      <c r="AA22" t="str" cm="1">
        <f t="array" ref="AA22">_xlfn.IFS(COUNTIFS(H22,"#",H21,"#"),A21,COUNTIFS(H22,2,H21,"#"),A21,$A$7=1,"")</f>
        <v/>
      </c>
      <c r="AB22" t="s">
        <v>92</v>
      </c>
    </row>
    <row r="23" spans="1:28" ht="14.45" customHeight="1" x14ac:dyDescent="0.2">
      <c r="A23" s="13">
        <v>17</v>
      </c>
      <c r="B23" s="14">
        <f t="shared" si="0"/>
        <v>45301</v>
      </c>
      <c r="C23" cm="1">
        <f t="array" ref="C23">_xlfn.IFS(Q23&lt;&gt;1,"",AND($B$4&gt;=1,COUNT($E$7:G23)&lt;=bkng),$B$4,P23=1,TRUNC(AVERAGE(E23:G23),0),COUNT($Q$7:Q23)=2,TRUNC(AVERAGE($E$7:G22),0),COUNT($Q$7:Q23)&gt;=3,TRUNC(AVERAGE($E$7:G22),0))</f>
        <v>205</v>
      </c>
      <c r="D23" s="15" cm="1">
        <f t="array" ref="D23">_xlfn.IFS(Q23&lt;&gt;1,"",Q23=1,TRUNC((HCPB-C23)*HCPPC))</f>
        <v>22</v>
      </c>
      <c r="E23" s="13">
        <v>171</v>
      </c>
      <c r="F23" s="13">
        <v>170</v>
      </c>
      <c r="G23" s="13">
        <v>202</v>
      </c>
      <c r="H23" s="16" t="str" cm="1">
        <f t="array" ref="H23">_xlfn.IFS(COUNT(E23:G23)&lt;1,"",AND(E23&gt;C23,F23&gt;C23,G23&gt;C23,COUNT($E$7:G23)&gt;sixng),"#",AND(E23&gt;C22,F23&gt;C22,G23&gt;C22,COUNT($E$7:G23)&gt;sixng,COUNTIF(H22,"#")=1),"2",$A$7=1,"")</f>
        <v/>
      </c>
      <c r="I23">
        <f t="shared" si="1"/>
        <v>543</v>
      </c>
      <c r="J23">
        <f t="shared" si="2"/>
        <v>181</v>
      </c>
      <c r="K23" cm="1">
        <f t="array" ref="K23">_xlfn.IFS(Q23&lt;&gt;1,"",Q23=1,I23+(3*D23))</f>
        <v>609</v>
      </c>
      <c r="L23" cm="1">
        <f t="array" ref="L23">_xlfn.IFS(Q23&lt;&gt;1,"",COUNT($E$7:G23)&lt;=hcpng,"",COUNT($E$7:G23)&gt;=hcpng,K23)</f>
        <v>609</v>
      </c>
      <c r="M23" cm="1">
        <f t="array" ref="M23">_xlfn.IFS(Q23=1,SUM($E$7:G23),Q23&lt;&gt;1,"")</f>
        <v>8539</v>
      </c>
      <c r="N23" cm="1">
        <f t="array" ref="N23">_xlfn.IFS(Q23=1,COUNT($E$7:G23),Q23&lt;&gt;1,"")</f>
        <v>42</v>
      </c>
      <c r="O23">
        <f>IF(Q23=1,ROUND(AVERAGE($E$7:G23),2),"")</f>
        <v>203.31</v>
      </c>
      <c r="P23" t="str" cm="1">
        <f t="array" ref="P23">_xlfn.IFS(Q23&lt;&gt;1,"",SUM($Q$7:Q23)=1,1,SUM($Q$7:Q23)&lt;&gt;1,"")</f>
        <v/>
      </c>
      <c r="Q23">
        <f t="shared" si="7"/>
        <v>1</v>
      </c>
      <c r="R23" t="str">
        <f t="shared" si="4"/>
        <v/>
      </c>
      <c r="S23" t="str" cm="1">
        <f t="array" ref="S23">_xlfn.IFS(E23=$X$5,E23,F23=$X$5,F23,G23=$X$5,G23,$A$7=1,"")</f>
        <v/>
      </c>
      <c r="T23" t="str">
        <f t="shared" si="5"/>
        <v/>
      </c>
      <c r="U23" t="str" cm="1">
        <f t="array" ref="U23">_xlfn.IFS(W23=$X$6,W23,X23=$X$6,X23,Y23=$X$6,Y23,$A$7=1,"")</f>
        <v/>
      </c>
      <c r="W23" cm="1">
        <f t="array" ref="W23">_xlfn.IFS(AND(Q23=1,COUNT($E$7:G23)&gt;hcpng),E23+D23,$A$7=1," ")</f>
        <v>193</v>
      </c>
      <c r="X23" cm="1">
        <f t="array" ref="X23">_xlfn.IFS(AND(Q23=1,COUNT($E$7:G23)&gt;hcpng),F23+D23,$A$7=1," ")</f>
        <v>192</v>
      </c>
      <c r="Y23" cm="1">
        <f t="array" ref="Y23">_xlfn.IFS(AND(Q23=1,COUNT($E$7:G23)&gt;hcpng),G23+D23,$A$7=1," ")</f>
        <v>224</v>
      </c>
      <c r="Z23">
        <f t="shared" si="6"/>
        <v>17</v>
      </c>
      <c r="AA23" t="str" cm="1">
        <f t="array" ref="AA23">_xlfn.IFS(COUNTIFS(H23,"#",H22,"#"),A22,COUNTIFS(H23,2,H22,"#"),A22,$A$7=1,"")</f>
        <v/>
      </c>
      <c r="AB23" t="s">
        <v>93</v>
      </c>
    </row>
    <row r="24" spans="1:28" ht="14.45" customHeight="1" x14ac:dyDescent="0.2">
      <c r="A24" s="13">
        <v>18</v>
      </c>
      <c r="B24" s="14">
        <f t="shared" si="0"/>
        <v>45308</v>
      </c>
      <c r="C24" cm="1">
        <f t="array" ref="C24">_xlfn.IFS(Q24&lt;&gt;1,"",AND($B$4&gt;=1,COUNT($E$7:G24)&lt;=bkng),$B$4,P24=1,TRUNC(AVERAGE(E24:G24),0),COUNT($Q$7:Q24)=2,TRUNC(AVERAGE($E$7:G23),0),COUNT($Q$7:Q24)&gt;=3,TRUNC(AVERAGE($E$7:G23),0))</f>
        <v>203</v>
      </c>
      <c r="D24" s="15" cm="1">
        <f t="array" ref="D24">_xlfn.IFS(Q24&lt;&gt;1,"",Q24=1,TRUNC((HCPB-C24)*HCPPC))</f>
        <v>24</v>
      </c>
      <c r="E24" s="13">
        <v>189</v>
      </c>
      <c r="F24" s="13">
        <v>216</v>
      </c>
      <c r="G24" s="13">
        <v>158</v>
      </c>
      <c r="H24" s="16" t="str" cm="1">
        <f t="array" ref="H24">_xlfn.IFS(COUNT(E24:G24)&lt;1,"",AND(E24&gt;C24,F24&gt;C24,G24&gt;C24,COUNT($E$7:G24)&gt;sixng),"#",AND(E24&gt;C23,F24&gt;C23,G24&gt;C23,COUNT($E$7:G24)&gt;sixng,COUNTIF(H23,"#")=1),"2",$A$7=1,"")</f>
        <v/>
      </c>
      <c r="I24">
        <f t="shared" si="1"/>
        <v>563</v>
      </c>
      <c r="J24">
        <f t="shared" si="2"/>
        <v>187</v>
      </c>
      <c r="K24" cm="1">
        <f t="array" ref="K24">_xlfn.IFS(Q24&lt;&gt;1,"",Q24=1,I24+(3*D24))</f>
        <v>635</v>
      </c>
      <c r="L24" cm="1">
        <f t="array" ref="L24">_xlfn.IFS(Q24&lt;&gt;1,"",COUNT($E$7:G24)&lt;=hcpng,"",COUNT($E$7:G24)&gt;=hcpng,K24)</f>
        <v>635</v>
      </c>
      <c r="M24" cm="1">
        <f t="array" ref="M24">_xlfn.IFS(Q24=1,SUM($E$7:G24),Q24&lt;&gt;1,"")</f>
        <v>9102</v>
      </c>
      <c r="N24" cm="1">
        <f t="array" ref="N24">_xlfn.IFS(Q24=1,COUNT($E$7:G24),Q24&lt;&gt;1,"")</f>
        <v>45</v>
      </c>
      <c r="O24">
        <f>IF(Q24=1,ROUND(AVERAGE($E$7:G24),2),"")</f>
        <v>202.27</v>
      </c>
      <c r="P24" t="str" cm="1">
        <f t="array" ref="P24">_xlfn.IFS(Q24&lt;&gt;1,"",SUM($Q$7:Q24)=1,1,SUM($Q$7:Q24)&lt;&gt;1,"")</f>
        <v/>
      </c>
      <c r="Q24">
        <f t="shared" si="7"/>
        <v>1</v>
      </c>
      <c r="R24" t="str">
        <f t="shared" si="4"/>
        <v/>
      </c>
      <c r="S24" t="str" cm="1">
        <f t="array" ref="S24">_xlfn.IFS(E24=$X$5,E24,F24=$X$5,F24,G24=$X$5,G24,$A$7=1,"")</f>
        <v/>
      </c>
      <c r="T24" t="str">
        <f t="shared" si="5"/>
        <v/>
      </c>
      <c r="U24" t="str" cm="1">
        <f t="array" ref="U24">_xlfn.IFS(W24=$X$6,W24,X24=$X$6,X24,Y24=$X$6,Y24,$A$7=1,"")</f>
        <v/>
      </c>
      <c r="W24" cm="1">
        <f t="array" ref="W24">_xlfn.IFS(AND(Q24=1,COUNT($E$7:G24)&gt;hcpng),E24+D24,$A$7=1," ")</f>
        <v>213</v>
      </c>
      <c r="X24" cm="1">
        <f t="array" ref="X24">_xlfn.IFS(AND(Q24=1,COUNT($E$7:G24)&gt;hcpng),F24+D24,$A$7=1," ")</f>
        <v>240</v>
      </c>
      <c r="Y24" cm="1">
        <f t="array" ref="Y24">_xlfn.IFS(AND(Q24=1,COUNT($E$7:G24)&gt;hcpng),G24+D24,$A$7=1," ")</f>
        <v>182</v>
      </c>
      <c r="Z24">
        <f t="shared" si="6"/>
        <v>18</v>
      </c>
      <c r="AA24" t="str" cm="1">
        <f t="array" ref="AA24">_xlfn.IFS(COUNTIFS(H24,"#",H23,"#"),A23,COUNTIFS(H24,2,H23,"#"),A23,$A$7=1,"")</f>
        <v/>
      </c>
      <c r="AB24" t="s">
        <v>96</v>
      </c>
    </row>
    <row r="25" spans="1:28" ht="14.45" customHeight="1" x14ac:dyDescent="0.2">
      <c r="A25" s="13">
        <v>19</v>
      </c>
      <c r="B25" s="14">
        <f t="shared" si="0"/>
        <v>45315</v>
      </c>
      <c r="C25" cm="1">
        <f t="array" ref="C25">_xlfn.IFS(Q25&lt;&gt;1,"",AND($B$4&gt;=1,COUNT($E$7:G25)&lt;=bkng),$B$4,P25=1,TRUNC(AVERAGE(E25:G25),0),COUNT($Q$7:Q25)=2,TRUNC(AVERAGE($E$7:G24),0),COUNT($Q$7:Q25)&gt;=3,TRUNC(AVERAGE($E$7:G24),0))</f>
        <v>202</v>
      </c>
      <c r="D25" s="15" cm="1">
        <f t="array" ref="D25">_xlfn.IFS(Q25&lt;&gt;1,"",Q25=1,TRUNC((HCPB-C25)*HCPPC))</f>
        <v>25</v>
      </c>
      <c r="E25" s="13">
        <v>180</v>
      </c>
      <c r="F25" s="13">
        <v>171</v>
      </c>
      <c r="G25" s="13">
        <v>169</v>
      </c>
      <c r="H25" s="16" t="str" cm="1">
        <f t="array" ref="H25">_xlfn.IFS(COUNT(E25:G25)&lt;1,"",AND(E25&gt;C25,F25&gt;C25,G25&gt;C25,COUNT($E$7:G25)&gt;sixng),"#",AND(E25&gt;C24,F25&gt;C24,G25&gt;C24,COUNT($E$7:G25)&gt;sixng,COUNTIF(H24,"#")=1),"2",$A$7=1,"")</f>
        <v/>
      </c>
      <c r="I25">
        <f t="shared" si="1"/>
        <v>520</v>
      </c>
      <c r="J25">
        <f t="shared" si="2"/>
        <v>173</v>
      </c>
      <c r="K25" cm="1">
        <f t="array" ref="K25">_xlfn.IFS(Q25&lt;&gt;1,"",Q25=1,I25+(3*D25))</f>
        <v>595</v>
      </c>
      <c r="L25" cm="1">
        <f t="array" ref="L25">_xlfn.IFS(Q25&lt;&gt;1,"",COUNT($E$7:G25)&lt;=hcpng,"",COUNT($E$7:G25)&gt;=hcpng,K25)</f>
        <v>595</v>
      </c>
      <c r="M25" cm="1">
        <f t="array" ref="M25">_xlfn.IFS(Q25=1,SUM($E$7:G25),Q25&lt;&gt;1,"")</f>
        <v>9622</v>
      </c>
      <c r="N25" cm="1">
        <f t="array" ref="N25">_xlfn.IFS(Q25=1,COUNT($E$7:G25),Q25&lt;&gt;1,"")</f>
        <v>48</v>
      </c>
      <c r="O25">
        <f>IF(Q25=1,ROUND(AVERAGE($E$7:G25),2),"")</f>
        <v>200.46</v>
      </c>
      <c r="P25" t="str" cm="1">
        <f t="array" ref="P25">_xlfn.IFS(Q25&lt;&gt;1,"",SUM($Q$7:Q25)=1,1,SUM($Q$7:Q25)&lt;&gt;1,"")</f>
        <v/>
      </c>
      <c r="Q25">
        <f t="shared" si="7"/>
        <v>1</v>
      </c>
      <c r="R25" t="str">
        <f t="shared" si="4"/>
        <v/>
      </c>
      <c r="S25" t="str" cm="1">
        <f t="array" ref="S25">_xlfn.IFS(E25=$X$5,E25,F25=$X$5,F25,G25=$X$5,G25,$A$7=1,"")</f>
        <v/>
      </c>
      <c r="T25" t="str">
        <f t="shared" si="5"/>
        <v/>
      </c>
      <c r="U25" t="str" cm="1">
        <f t="array" ref="U25">_xlfn.IFS(W25=$X$6,W25,X25=$X$6,X25,Y25=$X$6,Y25,$A$7=1,"")</f>
        <v/>
      </c>
      <c r="W25" cm="1">
        <f t="array" ref="W25">_xlfn.IFS(AND(Q25=1,COUNT($E$7:G25)&gt;hcpng),E25+D25,$A$7=1," ")</f>
        <v>205</v>
      </c>
      <c r="X25" cm="1">
        <f t="array" ref="X25">_xlfn.IFS(AND(Q25=1,COUNT($E$7:G25)&gt;hcpng),F25+D25,$A$7=1," ")</f>
        <v>196</v>
      </c>
      <c r="Y25" cm="1">
        <f t="array" ref="Y25">_xlfn.IFS(AND(Q25=1,COUNT($E$7:G25)&gt;hcpng),G25+D25,$A$7=1," ")</f>
        <v>194</v>
      </c>
      <c r="Z25">
        <f t="shared" si="6"/>
        <v>19</v>
      </c>
      <c r="AA25" t="str" cm="1">
        <f t="array" ref="AA25">_xlfn.IFS(COUNTIFS(H25,"#",H24,"#"),A24,COUNTIFS(H25,2,H24,"#"),A24,$A$7=1,"")</f>
        <v/>
      </c>
    </row>
    <row r="26" spans="1:28" ht="14.45" customHeight="1" x14ac:dyDescent="0.2">
      <c r="A26" s="13">
        <v>20</v>
      </c>
      <c r="B26" s="14">
        <f t="shared" si="0"/>
        <v>45322</v>
      </c>
      <c r="C26" cm="1">
        <f t="array" ref="C26">_xlfn.IFS(Q26&lt;&gt;1,"",AND($B$4&gt;=1,COUNT($E$7:G26)&lt;=bkng),$B$4,P26=1,TRUNC(AVERAGE(E26:G26),0),COUNT($Q$7:Q26)=2,TRUNC(AVERAGE($E$7:G25),0),COUNT($Q$7:Q26)&gt;=3,TRUNC(AVERAGE($E$7:G25),0))</f>
        <v>200</v>
      </c>
      <c r="D26" s="15" cm="1">
        <f t="array" ref="D26">_xlfn.IFS(Q26&lt;&gt;1,"",Q26=1,TRUNC((HCPB-C26)*HCPPC))</f>
        <v>27</v>
      </c>
      <c r="E26" s="13">
        <v>180</v>
      </c>
      <c r="F26" s="13">
        <v>196</v>
      </c>
      <c r="G26" s="13">
        <v>184</v>
      </c>
      <c r="H26" s="16" t="str" cm="1">
        <f t="array" ref="H26">_xlfn.IFS(COUNT(E26:G26)&lt;1,"",AND(E26&gt;C26,F26&gt;C26,G26&gt;C26,COUNT($E$7:G26)&gt;sixng),"#",AND(E26&gt;C25,F26&gt;C25,G26&gt;C25,COUNT($E$7:G26)&gt;sixng,COUNTIF(H25,"#")=1),"2",$A$7=1,"")</f>
        <v/>
      </c>
      <c r="I26">
        <f t="shared" si="1"/>
        <v>560</v>
      </c>
      <c r="J26">
        <f t="shared" si="2"/>
        <v>186</v>
      </c>
      <c r="K26" cm="1">
        <f t="array" ref="K26">_xlfn.IFS(Q26&lt;&gt;1,"",Q26=1,I26+(3*D26))</f>
        <v>641</v>
      </c>
      <c r="L26" cm="1">
        <f t="array" ref="L26">_xlfn.IFS(Q26&lt;&gt;1,"",COUNT($E$7:G26)&lt;=hcpng,"",COUNT($E$7:G26)&gt;=hcpng,K26)</f>
        <v>641</v>
      </c>
      <c r="M26" cm="1">
        <f t="array" ref="M26">_xlfn.IFS(Q26=1,SUM($E$7:G26),Q26&lt;&gt;1,"")</f>
        <v>10182</v>
      </c>
      <c r="N26" cm="1">
        <f t="array" ref="N26">_xlfn.IFS(Q26=1,COUNT($E$7:G26),Q26&lt;&gt;1,"")</f>
        <v>51</v>
      </c>
      <c r="O26">
        <f>IF(Q26=1,ROUND(AVERAGE($E$7:G26),2),"")</f>
        <v>199.65</v>
      </c>
      <c r="P26" t="str" cm="1">
        <f t="array" ref="P26">_xlfn.IFS(Q26&lt;&gt;1,"",SUM($Q$7:Q26)=1,1,SUM($Q$7:Q26)&lt;&gt;1,"")</f>
        <v/>
      </c>
      <c r="Q26">
        <f t="shared" si="7"/>
        <v>1</v>
      </c>
      <c r="R26" t="str">
        <f t="shared" si="4"/>
        <v/>
      </c>
      <c r="S26" t="str" cm="1">
        <f t="array" ref="S26">_xlfn.IFS(E26=$X$5,E26,F26=$X$5,F26,G26=$X$5,G26,$A$7=1,"")</f>
        <v/>
      </c>
      <c r="T26" t="str">
        <f t="shared" si="5"/>
        <v/>
      </c>
      <c r="U26" t="str" cm="1">
        <f t="array" ref="U26">_xlfn.IFS(W26=$X$6,W26,X26=$X$6,X26,Y26=$X$6,Y26,$A$7=1,"")</f>
        <v/>
      </c>
      <c r="W26" cm="1">
        <f t="array" ref="W26">_xlfn.IFS(AND(Q26=1,COUNT($E$7:G26)&gt;hcpng),E26+D26,$A$7=1," ")</f>
        <v>207</v>
      </c>
      <c r="X26" cm="1">
        <f t="array" ref="X26">_xlfn.IFS(AND(Q26=1,COUNT($E$7:G26)&gt;hcpng),F26+D26,$A$7=1," ")</f>
        <v>223</v>
      </c>
      <c r="Y26" cm="1">
        <f t="array" ref="Y26">_xlfn.IFS(AND(Q26=1,COUNT($E$7:G26)&gt;hcpng),G26+D26,$A$7=1," ")</f>
        <v>211</v>
      </c>
      <c r="Z26">
        <f t="shared" si="6"/>
        <v>20</v>
      </c>
      <c r="AA26" t="str" cm="1">
        <f t="array" ref="AA26">_xlfn.IFS(COUNTIFS(H26,"#",H25,"#"),A25,COUNTIFS(H26,2,H25,"#"),A25,$A$7=1,"")</f>
        <v/>
      </c>
      <c r="AB26" t="s">
        <v>97</v>
      </c>
    </row>
    <row r="27" spans="1:28" ht="14.45" customHeight="1" x14ac:dyDescent="0.2">
      <c r="A27" s="13">
        <v>21</v>
      </c>
      <c r="B27" s="14">
        <f t="shared" si="0"/>
        <v>45329</v>
      </c>
      <c r="C27" cm="1">
        <f t="array" ref="C27">_xlfn.IFS(Q27&lt;&gt;1,"",AND($B$4&gt;=1,COUNT($E$7:G27)&lt;=bkng),$B$4,P27=1,TRUNC(AVERAGE(E27:G27),0),COUNT($Q$7:Q27)=2,TRUNC(AVERAGE($E$7:G26),0),COUNT($Q$7:Q27)&gt;=3,TRUNC(AVERAGE($E$7:G26),0))</f>
        <v>199</v>
      </c>
      <c r="D27" s="15" cm="1">
        <f t="array" ref="D27">_xlfn.IFS(Q27&lt;&gt;1,"",Q27=1,TRUNC((HCPB-C27)*HCPPC))</f>
        <v>27</v>
      </c>
      <c r="E27" s="13">
        <v>176</v>
      </c>
      <c r="F27" s="13">
        <v>178</v>
      </c>
      <c r="G27" s="13">
        <v>183</v>
      </c>
      <c r="H27" s="16" t="str" cm="1">
        <f t="array" ref="H27">_xlfn.IFS(COUNT(E27:G27)&lt;1,"",AND(E27&gt;C27,F27&gt;C27,G27&gt;C27,COUNT($E$7:G27)&gt;sixng),"#",AND(E27&gt;C26,F27&gt;C26,G27&gt;C26,COUNT($E$7:G27)&gt;sixng,COUNTIF(H26,"#")=1),"2",$A$7=1,"")</f>
        <v/>
      </c>
      <c r="I27">
        <f t="shared" si="1"/>
        <v>537</v>
      </c>
      <c r="J27">
        <f t="shared" si="2"/>
        <v>179</v>
      </c>
      <c r="K27" cm="1">
        <f t="array" ref="K27">_xlfn.IFS(Q27&lt;&gt;1,"",Q27=1,I27+(3*D27))</f>
        <v>618</v>
      </c>
      <c r="L27" cm="1">
        <f t="array" ref="L27">_xlfn.IFS(Q27&lt;&gt;1,"",COUNT($E$7:G27)&lt;=hcpng,"",COUNT($E$7:G27)&gt;=hcpng,K27)</f>
        <v>618</v>
      </c>
      <c r="M27" cm="1">
        <f t="array" ref="M27">_xlfn.IFS(Q27=1,SUM($E$7:G27),Q27&lt;&gt;1,"")</f>
        <v>10719</v>
      </c>
      <c r="N27" cm="1">
        <f t="array" ref="N27">_xlfn.IFS(Q27=1,COUNT($E$7:G27),Q27&lt;&gt;1,"")</f>
        <v>54</v>
      </c>
      <c r="O27">
        <f>IF(Q27=1,ROUND(AVERAGE($E$7:G27),2),"")</f>
        <v>198.5</v>
      </c>
      <c r="P27" t="str" cm="1">
        <f t="array" ref="P27">_xlfn.IFS(Q27&lt;&gt;1,"",SUM($Q$7:Q27)=1,1,SUM($Q$7:Q27)&lt;&gt;1,"")</f>
        <v/>
      </c>
      <c r="Q27">
        <f t="shared" si="7"/>
        <v>1</v>
      </c>
      <c r="R27" t="str">
        <f t="shared" si="4"/>
        <v/>
      </c>
      <c r="S27" t="str" cm="1">
        <f t="array" ref="S27">_xlfn.IFS(E27=$X$5,E27,F27=$X$5,F27,G27=$X$5,G27,$A$7=1,"")</f>
        <v/>
      </c>
      <c r="T27" t="str">
        <f t="shared" si="5"/>
        <v/>
      </c>
      <c r="U27" t="str" cm="1">
        <f t="array" ref="U27">_xlfn.IFS(W27=$X$6,W27,X27=$X$6,X27,Y27=$X$6,Y27,$A$7=1,"")</f>
        <v/>
      </c>
      <c r="W27" cm="1">
        <f t="array" ref="W27">_xlfn.IFS(AND(Q27=1,COUNT($E$7:G27)&gt;hcpng),E27+D27,$A$7=1," ")</f>
        <v>203</v>
      </c>
      <c r="X27" cm="1">
        <f t="array" ref="X27">_xlfn.IFS(AND(Q27=1,COUNT($E$7:G27)&gt;hcpng),F27+D27,$A$7=1," ")</f>
        <v>205</v>
      </c>
      <c r="Y27" cm="1">
        <f t="array" ref="Y27">_xlfn.IFS(AND(Q27=1,COUNT($E$7:G27)&gt;hcpng),G27+D27,$A$7=1," ")</f>
        <v>210</v>
      </c>
      <c r="Z27">
        <f t="shared" si="6"/>
        <v>21</v>
      </c>
      <c r="AA27" t="str" cm="1">
        <f t="array" ref="AA27">_xlfn.IFS(COUNTIFS(H27,"#",H26,"#"),A26,COUNTIFS(H27,2,H26,"#"),A26,$A$7=1,"")</f>
        <v/>
      </c>
      <c r="AB27" t="s">
        <v>98</v>
      </c>
    </row>
    <row r="28" spans="1:28" ht="14.45" customHeight="1" x14ac:dyDescent="0.2">
      <c r="A28" s="13">
        <v>22</v>
      </c>
      <c r="B28" s="14">
        <f t="shared" si="0"/>
        <v>45336</v>
      </c>
      <c r="C28" cm="1">
        <f t="array" ref="C28">_xlfn.IFS(Q28&lt;&gt;1,"",AND($B$4&gt;=1,COUNT($E$7:G28)&lt;=bkng),$B$4,P28=1,TRUNC(AVERAGE(E28:G28),0),COUNT($Q$7:Q28)=2,TRUNC(AVERAGE($E$7:G27),0),COUNT($Q$7:Q28)&gt;=3,TRUNC(AVERAGE($E$7:G27),0))</f>
        <v>198</v>
      </c>
      <c r="D28" s="15" cm="1">
        <f t="array" ref="D28">_xlfn.IFS(Q28&lt;&gt;1,"",Q28=1,TRUNC((HCPB-C28)*HCPPC))</f>
        <v>28</v>
      </c>
      <c r="E28" s="13">
        <v>200</v>
      </c>
      <c r="F28" s="13">
        <v>226</v>
      </c>
      <c r="G28" s="13">
        <v>206</v>
      </c>
      <c r="H28" s="16" t="str" cm="1">
        <f t="array" ref="H28">_xlfn.IFS(COUNT(E28:G28)&lt;1,"",AND(E28&gt;C28,F28&gt;C28,G28&gt;C28,COUNT($E$7:G28)&gt;sixng),"#",AND(E28&gt;C27,F28&gt;C27,G28&gt;C27,COUNT($E$7:G28)&gt;sixng,COUNTIF(H27,"#")=1),"2",$A$7=1,"")</f>
        <v>#</v>
      </c>
      <c r="I28">
        <f t="shared" si="1"/>
        <v>632</v>
      </c>
      <c r="J28">
        <f t="shared" si="2"/>
        <v>210</v>
      </c>
      <c r="K28" cm="1">
        <f t="array" ref="K28">_xlfn.IFS(Q28&lt;&gt;1,"",Q28=1,I28+(3*D28))</f>
        <v>716</v>
      </c>
      <c r="L28" cm="1">
        <f t="array" ref="L28">_xlfn.IFS(Q28&lt;&gt;1,"",COUNT($E$7:G28)&lt;=hcpng,"",COUNT($E$7:G28)&gt;=hcpng,K28)</f>
        <v>716</v>
      </c>
      <c r="M28" cm="1">
        <f t="array" ref="M28">_xlfn.IFS(Q28=1,SUM($E$7:G28),Q28&lt;&gt;1,"")</f>
        <v>11351</v>
      </c>
      <c r="N28" cm="1">
        <f t="array" ref="N28">_xlfn.IFS(Q28=1,COUNT($E$7:G28),Q28&lt;&gt;1,"")</f>
        <v>57</v>
      </c>
      <c r="O28">
        <f>IF(Q28=1,ROUND(AVERAGE($E$7:G28),2),"")</f>
        <v>199.14</v>
      </c>
      <c r="P28" t="str" cm="1">
        <f t="array" ref="P28">_xlfn.IFS(Q28&lt;&gt;1,"",SUM($Q$7:Q28)=1,1,SUM($Q$7:Q28)&lt;&gt;1,"")</f>
        <v/>
      </c>
      <c r="Q28">
        <f t="shared" si="7"/>
        <v>1</v>
      </c>
      <c r="R28" t="str">
        <f t="shared" si="4"/>
        <v/>
      </c>
      <c r="S28" t="str" cm="1">
        <f t="array" ref="S28">_xlfn.IFS(E28=$X$5,E28,F28=$X$5,F28,G28=$X$5,G28,$A$7=1,"")</f>
        <v/>
      </c>
      <c r="T28" t="str">
        <f t="shared" si="5"/>
        <v/>
      </c>
      <c r="U28" t="str" cm="1">
        <f t="array" ref="U28">_xlfn.IFS(W28=$X$6,W28,X28=$X$6,X28,Y28=$X$6,Y28,$A$7=1,"")</f>
        <v/>
      </c>
      <c r="W28" cm="1">
        <f t="array" ref="W28">_xlfn.IFS(AND(Q28=1,COUNT($E$7:G28)&gt;hcpng),E28+D28,$A$7=1," ")</f>
        <v>228</v>
      </c>
      <c r="X28" cm="1">
        <f t="array" ref="X28">_xlfn.IFS(AND(Q28=1,COUNT($E$7:G28)&gt;hcpng),F28+D28,$A$7=1," ")</f>
        <v>254</v>
      </c>
      <c r="Y28" cm="1">
        <f t="array" ref="Y28">_xlfn.IFS(AND(Q28=1,COUNT($E$7:G28)&gt;hcpng),G28+D28,$A$7=1," ")</f>
        <v>234</v>
      </c>
      <c r="Z28">
        <f t="shared" si="6"/>
        <v>22</v>
      </c>
      <c r="AA28" t="str" cm="1">
        <f t="array" ref="AA28">_xlfn.IFS(COUNTIFS(H28,"#",H27,"#"),A27,COUNTIFS(H28,2,H27,"#"),A27,$A$7=1,"")</f>
        <v/>
      </c>
    </row>
    <row r="29" spans="1:28" ht="14.45" customHeight="1" x14ac:dyDescent="0.2">
      <c r="A29" s="13">
        <v>23</v>
      </c>
      <c r="B29" s="14">
        <f t="shared" si="0"/>
        <v>45343</v>
      </c>
      <c r="C29" cm="1">
        <f t="array" ref="C29">_xlfn.IFS(Q29&lt;&gt;1,"",AND($B$4&gt;=1,COUNT($E$7:G29)&lt;=bkng),$B$4,P29=1,TRUNC(AVERAGE(E29:G29),0),COUNT($Q$7:Q29)=2,TRUNC(AVERAGE($E$7:G28),0),COUNT($Q$7:Q29)&gt;=3,TRUNC(AVERAGE($E$7:G28),0))</f>
        <v>199</v>
      </c>
      <c r="D29" s="15" cm="1">
        <f t="array" ref="D29">_xlfn.IFS(Q29&lt;&gt;1,"",Q29=1,TRUNC((HCPB-C29)*HCPPC))</f>
        <v>27</v>
      </c>
      <c r="E29" s="13">
        <v>172</v>
      </c>
      <c r="F29" s="13">
        <v>162</v>
      </c>
      <c r="G29" s="13">
        <v>225</v>
      </c>
      <c r="H29" s="16" t="str" cm="1">
        <f t="array" ref="H29">_xlfn.IFS(COUNT(E29:G29)&lt;1,"",AND(E29&gt;C29,F29&gt;C29,G29&gt;C29,COUNT($E$7:G29)&gt;sixng),"#",AND(E29&gt;C28,F29&gt;C28,G29&gt;C28,COUNT($E$7:G29)&gt;sixng,COUNTIF(H28,"#")=1),"2",$A$7=1,"")</f>
        <v/>
      </c>
      <c r="I29">
        <f t="shared" si="1"/>
        <v>559</v>
      </c>
      <c r="J29">
        <f t="shared" si="2"/>
        <v>186</v>
      </c>
      <c r="K29" cm="1">
        <f t="array" ref="K29">_xlfn.IFS(Q29&lt;&gt;1,"",Q29=1,I29+(3*D29))</f>
        <v>640</v>
      </c>
      <c r="L29" cm="1">
        <f t="array" ref="L29">_xlfn.IFS(Q29&lt;&gt;1,"",COUNT($E$7:G29)&lt;=hcpng,"",COUNT($E$7:G29)&gt;=hcpng,K29)</f>
        <v>640</v>
      </c>
      <c r="M29" cm="1">
        <f t="array" ref="M29">_xlfn.IFS(Q29=1,SUM($E$7:G29),Q29&lt;&gt;1,"")</f>
        <v>11910</v>
      </c>
      <c r="N29" cm="1">
        <f t="array" ref="N29">_xlfn.IFS(Q29=1,COUNT($E$7:G29),Q29&lt;&gt;1,"")</f>
        <v>60</v>
      </c>
      <c r="O29">
        <f>IF(Q29=1,ROUND(AVERAGE($E$7:G29),2),"")</f>
        <v>198.5</v>
      </c>
      <c r="P29" t="str" cm="1">
        <f t="array" ref="P29">_xlfn.IFS(Q29&lt;&gt;1,"",SUM($Q$7:Q29)=1,1,SUM($Q$7:Q29)&lt;&gt;1,"")</f>
        <v/>
      </c>
      <c r="Q29">
        <f t="shared" si="7"/>
        <v>1</v>
      </c>
      <c r="R29" t="str">
        <f t="shared" si="4"/>
        <v/>
      </c>
      <c r="S29" t="str" cm="1">
        <f t="array" ref="S29">_xlfn.IFS(E29=$X$5,E29,F29=$X$5,F29,G29=$X$5,G29,$A$7=1,"")</f>
        <v/>
      </c>
      <c r="T29" t="str">
        <f t="shared" si="5"/>
        <v/>
      </c>
      <c r="U29" t="str" cm="1">
        <f t="array" ref="U29">_xlfn.IFS(W29=$X$6,W29,X29=$X$6,X29,Y29=$X$6,Y29,$A$7=1,"")</f>
        <v/>
      </c>
      <c r="W29" cm="1">
        <f t="array" ref="W29">_xlfn.IFS(AND(Q29=1,COUNT($E$7:G29)&gt;hcpng),E29+D29,$A$7=1," ")</f>
        <v>199</v>
      </c>
      <c r="X29" cm="1">
        <f t="array" ref="X29">_xlfn.IFS(AND(Q29=1,COUNT($E$7:G29)&gt;hcpng),F29+D29,$A$7=1," ")</f>
        <v>189</v>
      </c>
      <c r="Y29" cm="1">
        <f t="array" ref="Y29">_xlfn.IFS(AND(Q29=1,COUNT($E$7:G29)&gt;hcpng),G29+D29,$A$7=1," ")</f>
        <v>252</v>
      </c>
      <c r="Z29">
        <f t="shared" si="6"/>
        <v>23</v>
      </c>
      <c r="AA29" t="str" cm="1">
        <f t="array" ref="AA29">_xlfn.IFS(COUNTIFS(H29,"#",H28,"#"),A28,COUNTIFS(H29,2,H28,"#"),A28,$A$7=1,"")</f>
        <v/>
      </c>
    </row>
    <row r="30" spans="1:28" ht="14.45" customHeight="1" x14ac:dyDescent="0.2">
      <c r="A30" s="13">
        <v>24</v>
      </c>
      <c r="B30" s="14">
        <f t="shared" si="0"/>
        <v>45350</v>
      </c>
      <c r="C30" cm="1">
        <f t="array" ref="C30">_xlfn.IFS(Q30&lt;&gt;1,"",AND($B$4&gt;=1,COUNT($E$7:G30)&lt;=bkng),$B$4,P30=1,TRUNC(AVERAGE(E30:G30),0),COUNT($Q$7:Q30)=2,TRUNC(AVERAGE($E$7:G29),0),COUNT($Q$7:Q30)&gt;=3,TRUNC(AVERAGE($E$7:G29),0))</f>
        <v>198</v>
      </c>
      <c r="D30" s="15" cm="1">
        <f t="array" ref="D30">_xlfn.IFS(Q30&lt;&gt;1,"",Q30=1,TRUNC((HCPB-C30)*HCPPC))</f>
        <v>28</v>
      </c>
      <c r="E30" s="13">
        <v>150</v>
      </c>
      <c r="F30" s="13">
        <v>199</v>
      </c>
      <c r="G30" s="13">
        <v>182</v>
      </c>
      <c r="H30" s="16" t="str" cm="1">
        <f t="array" ref="H30">_xlfn.IFS(COUNT(E30:G30)&lt;1,"",AND(E30&gt;C30,F30&gt;C30,G30&gt;C30,COUNT($E$7:G30)&gt;sixng),"#",AND(E30&gt;C29,F30&gt;C29,G30&gt;C29,COUNT($E$7:G30)&gt;sixng,COUNTIF(H29,"#")=1),"2",$A$7=1,"")</f>
        <v/>
      </c>
      <c r="I30">
        <f t="shared" si="1"/>
        <v>531</v>
      </c>
      <c r="J30">
        <f t="shared" si="2"/>
        <v>177</v>
      </c>
      <c r="K30" cm="1">
        <f t="array" ref="K30">_xlfn.IFS(Q30&lt;&gt;1,"",Q30=1,I30+(3*D30))</f>
        <v>615</v>
      </c>
      <c r="L30" cm="1">
        <f t="array" ref="L30">_xlfn.IFS(Q30&lt;&gt;1,"",COUNT($E$7:G30)&lt;=hcpng,"",COUNT($E$7:G30)&gt;=hcpng,K30)</f>
        <v>615</v>
      </c>
      <c r="M30" cm="1">
        <f t="array" ref="M30">_xlfn.IFS(Q30=1,SUM($E$7:G30),Q30&lt;&gt;1,"")</f>
        <v>12441</v>
      </c>
      <c r="N30" cm="1">
        <f t="array" ref="N30">_xlfn.IFS(Q30=1,COUNT($E$7:G30),Q30&lt;&gt;1,"")</f>
        <v>63</v>
      </c>
      <c r="O30">
        <f>IF(Q30=1,ROUND(AVERAGE($E$7:G30),2),"")</f>
        <v>197.48</v>
      </c>
      <c r="P30" t="str" cm="1">
        <f t="array" ref="P30">_xlfn.IFS(Q30&lt;&gt;1,"",SUM($Q$7:Q30)=1,1,SUM($Q$7:Q30)&lt;&gt;1,"")</f>
        <v/>
      </c>
      <c r="Q30">
        <f t="shared" si="7"/>
        <v>1</v>
      </c>
      <c r="R30" t="str">
        <f t="shared" si="4"/>
        <v/>
      </c>
      <c r="S30" t="str" cm="1">
        <f t="array" ref="S30">_xlfn.IFS(E30=$X$5,E30,F30=$X$5,F30,G30=$X$5,G30,$A$7=1,"")</f>
        <v/>
      </c>
      <c r="T30" t="str">
        <f t="shared" si="5"/>
        <v/>
      </c>
      <c r="U30" t="str" cm="1">
        <f t="array" ref="U30">_xlfn.IFS(W30=$X$6,W30,X30=$X$6,X30,Y30=$X$6,Y30,$A$7=1,"")</f>
        <v/>
      </c>
      <c r="W30" cm="1">
        <f t="array" ref="W30">_xlfn.IFS(AND(Q30=1,COUNT($E$7:G30)&gt;hcpng),E30+D30,$A$7=1," ")</f>
        <v>178</v>
      </c>
      <c r="X30" cm="1">
        <f t="array" ref="X30">_xlfn.IFS(AND(Q30=1,COUNT($E$7:G30)&gt;hcpng),F30+D30,$A$7=1," ")</f>
        <v>227</v>
      </c>
      <c r="Y30" cm="1">
        <f t="array" ref="Y30">_xlfn.IFS(AND(Q30=1,COUNT($E$7:G30)&gt;hcpng),G30+D30,$A$7=1," ")</f>
        <v>210</v>
      </c>
      <c r="Z30">
        <f t="shared" si="6"/>
        <v>24</v>
      </c>
      <c r="AA30" t="str" cm="1">
        <f t="array" ref="AA30">_xlfn.IFS(COUNTIFS(H30,"#",H29,"#"),A29,COUNTIFS(H30,2,H29,"#"),A29,$A$7=1,"")</f>
        <v/>
      </c>
    </row>
    <row r="31" spans="1:28" ht="14.45" customHeight="1" x14ac:dyDescent="0.2">
      <c r="A31" s="13">
        <v>25</v>
      </c>
      <c r="B31" s="14">
        <f t="shared" si="0"/>
        <v>45357</v>
      </c>
      <c r="C31" cm="1">
        <f t="array" ref="C31">_xlfn.IFS(Q31&lt;&gt;1,"",AND($B$4&gt;=1,COUNT($E$7:G31)&lt;=bkng),$B$4,P31=1,TRUNC(AVERAGE(E31:G31),0),COUNT($Q$7:Q31)=2,TRUNC(AVERAGE($E$7:G30),0),COUNT($Q$7:Q31)&gt;=3,TRUNC(AVERAGE($E$7:G30),0))</f>
        <v>197</v>
      </c>
      <c r="D31" s="15" cm="1">
        <f t="array" ref="D31">_xlfn.IFS(Q31&lt;&gt;1,"",Q31=1,TRUNC((HCPB-C31)*HCPPC))</f>
        <v>29</v>
      </c>
      <c r="E31" s="13">
        <v>182</v>
      </c>
      <c r="F31" s="13">
        <v>201</v>
      </c>
      <c r="G31" s="13">
        <v>189</v>
      </c>
      <c r="H31" s="16" t="str" cm="1">
        <f t="array" ref="H31">_xlfn.IFS(COUNT(E31:G31)&lt;1,"",AND(E31&gt;C31,F31&gt;C31,G31&gt;C31,COUNT($E$7:G31)&gt;sixng),"#",AND(E31&gt;C30,F31&gt;C30,G31&gt;C30,COUNT($E$7:G31)&gt;sixng,COUNTIF(H30,"#")=1),"2",$A$7=1,"")</f>
        <v/>
      </c>
      <c r="I31">
        <f t="shared" si="1"/>
        <v>572</v>
      </c>
      <c r="J31">
        <f t="shared" si="2"/>
        <v>190</v>
      </c>
      <c r="K31" cm="1">
        <f t="array" ref="K31">_xlfn.IFS(Q31&lt;&gt;1,"",Q31=1,I31+(3*D31))</f>
        <v>659</v>
      </c>
      <c r="L31" cm="1">
        <f t="array" ref="L31">_xlfn.IFS(Q31&lt;&gt;1,"",COUNT($E$7:G31)&lt;=hcpng,"",COUNT($E$7:G31)&gt;=hcpng,K31)</f>
        <v>659</v>
      </c>
      <c r="M31" cm="1">
        <f t="array" ref="M31">_xlfn.IFS(Q31=1,SUM($E$7:G31),Q31&lt;&gt;1,"")</f>
        <v>13013</v>
      </c>
      <c r="N31" cm="1">
        <f t="array" ref="N31">_xlfn.IFS(Q31=1,COUNT($E$7:G31),Q31&lt;&gt;1,"")</f>
        <v>66</v>
      </c>
      <c r="O31">
        <f>IF(Q31=1,ROUND(AVERAGE($E$7:G31),2),"")</f>
        <v>197.17</v>
      </c>
      <c r="P31" t="str" cm="1">
        <f t="array" ref="P31">_xlfn.IFS(Q31&lt;&gt;1,"",SUM($Q$7:Q31)=1,1,SUM($Q$7:Q31)&lt;&gt;1,"")</f>
        <v/>
      </c>
      <c r="Q31">
        <f t="shared" si="7"/>
        <v>1</v>
      </c>
      <c r="R31" t="str">
        <f t="shared" si="4"/>
        <v/>
      </c>
      <c r="S31" t="str" cm="1">
        <f t="array" ref="S31">_xlfn.IFS(E31=$X$5,E31,F31=$X$5,F31,G31=$X$5,G31,$A$7=1,"")</f>
        <v/>
      </c>
      <c r="T31" t="str">
        <f t="shared" si="5"/>
        <v/>
      </c>
      <c r="U31" t="str" cm="1">
        <f t="array" ref="U31">_xlfn.IFS(W31=$X$6,W31,X31=$X$6,X31,Y31=$X$6,Y31,$A$7=1,"")</f>
        <v/>
      </c>
      <c r="W31" cm="1">
        <f t="array" ref="W31">_xlfn.IFS(AND(Q31=1,COUNT($E$7:G31)&gt;hcpng),E31+D31,$A$7=1," ")</f>
        <v>211</v>
      </c>
      <c r="X31" cm="1">
        <f t="array" ref="X31">_xlfn.IFS(AND(Q31=1,COUNT($E$7:G31)&gt;hcpng),F31+D31,$A$7=1," ")</f>
        <v>230</v>
      </c>
      <c r="Y31" cm="1">
        <f t="array" ref="Y31">_xlfn.IFS(AND(Q31=1,COUNT($E$7:G31)&gt;hcpng),G31+D31,$A$7=1," ")</f>
        <v>218</v>
      </c>
      <c r="Z31">
        <f t="shared" si="6"/>
        <v>25</v>
      </c>
      <c r="AA31" t="str" cm="1">
        <f t="array" ref="AA31">_xlfn.IFS(COUNTIFS(H31,"#",H30,"#"),A30,COUNTIFS(H31,2,H30,"#"),A30,$A$7=1,"")</f>
        <v/>
      </c>
    </row>
    <row r="32" spans="1:28" ht="14.45" customHeight="1" x14ac:dyDescent="0.2">
      <c r="A32" s="13">
        <v>26</v>
      </c>
      <c r="B32" s="14">
        <f t="shared" si="0"/>
        <v>45364</v>
      </c>
      <c r="C32" t="str" cm="1">
        <f t="array" ref="C32">_xlfn.IFS(Q32&lt;&gt;1,"",AND($B$4&gt;=1,COUNT($E$7:G32)&lt;=bkng),$B$4,P32=1,TRUNC(AVERAGE(E32:G32),0),COUNT($Q$7:Q32)=2,TRUNC(AVERAGE($E$7:G31),0),COUNT($Q$7:Q32)&gt;=3,TRUNC(AVERAGE($E$7:G31),0))</f>
        <v/>
      </c>
      <c r="D32" s="15" t="str" cm="1">
        <f t="array" ref="D32">_xlfn.IFS(Q32&lt;&gt;1,"",Q32=1,TRUNC((HCPB-C32)*HCPPC))</f>
        <v/>
      </c>
      <c r="E32" s="13"/>
      <c r="F32" s="13"/>
      <c r="G32" s="13"/>
      <c r="H32" s="16" t="str" cm="1">
        <f t="array" ref="H32">_xlfn.IFS(COUNT(E32:G32)&lt;1,"",AND(E32&gt;C32,F32&gt;C32,G32&gt;C32,COUNT($E$7:G32)&gt;sixng),"#",AND(E32&gt;C31,F32&gt;C31,G32&gt;C31,COUNT($E$7:G32)&gt;sixng,COUNTIF(H31,"#")=1),"2",$A$7=1,"")</f>
        <v/>
      </c>
      <c r="I32" t="str">
        <f t="shared" si="1"/>
        <v/>
      </c>
      <c r="J32" t="str">
        <f t="shared" si="2"/>
        <v/>
      </c>
      <c r="K32" t="str" cm="1">
        <f t="array" ref="K32">_xlfn.IFS(Q32&lt;&gt;1,"",Q32=1,I32+(3*D32))</f>
        <v/>
      </c>
      <c r="L32" t="str" cm="1">
        <f t="array" ref="L32">_xlfn.IFS(Q32&lt;&gt;1,"",COUNT($E$7:G32)&lt;=hcpng,"",COUNT($E$7:G32)&gt;=hcpng,K32)</f>
        <v/>
      </c>
      <c r="M32" t="str" cm="1">
        <f t="array" ref="M32">_xlfn.IFS(Q32=1,SUM($E$7:G32),Q32&lt;&gt;1,"")</f>
        <v/>
      </c>
      <c r="N32" t="str" cm="1">
        <f t="array" ref="N32">_xlfn.IFS(Q32=1,COUNT($E$7:G32),Q32&lt;&gt;1,"")</f>
        <v/>
      </c>
      <c r="O32" t="str">
        <f>IF(Q32=1,ROUND(AVERAGE($E$7:G32),2),"")</f>
        <v/>
      </c>
      <c r="P32" t="str" cm="1">
        <f t="array" ref="P32">_xlfn.IFS(Q32&lt;&gt;1,"",SUM($Q$7:Q32)=1,1,SUM($Q$7:Q32)&lt;&gt;1,"")</f>
        <v/>
      </c>
      <c r="Q32" t="str">
        <f t="shared" si="7"/>
        <v/>
      </c>
      <c r="R32" t="str">
        <f t="shared" si="4"/>
        <v/>
      </c>
      <c r="S32" t="str" cm="1">
        <f t="array" ref="S32">_xlfn.IFS(E32=$X$5,E32,F32=$X$5,F32,G32=$X$5,G32,$A$7=1,"")</f>
        <v/>
      </c>
      <c r="T32" t="str">
        <f t="shared" si="5"/>
        <v/>
      </c>
      <c r="U32" t="str" cm="1">
        <f t="array" ref="U32">_xlfn.IFS(W32=$X$6,W32,X32=$X$6,X32,Y32=$X$6,Y32,$A$7=1,"")</f>
        <v/>
      </c>
      <c r="W32" t="str" cm="1">
        <f t="array" ref="W32">_xlfn.IFS(AND(Q32=1,COUNT($E$7:G32)&gt;hcpng),E32+D32,$A$7=1," ")</f>
        <v xml:space="preserve"> </v>
      </c>
      <c r="X32" t="str" cm="1">
        <f t="array" ref="X32">_xlfn.IFS(AND(Q32=1,COUNT($E$7:G32)&gt;hcpng),F32+D32,$A$7=1," ")</f>
        <v xml:space="preserve"> </v>
      </c>
      <c r="Y32" t="str" cm="1">
        <f t="array" ref="Y32">_xlfn.IFS(AND(Q32=1,COUNT($E$7:G32)&gt;hcpng),G32+D32,$A$7=1," ")</f>
        <v xml:space="preserve"> </v>
      </c>
      <c r="Z32">
        <f t="shared" si="6"/>
        <v>0</v>
      </c>
      <c r="AA32" t="str" cm="1">
        <f t="array" ref="AA32">_xlfn.IFS(COUNTIFS(H32,"#",H31,"#"),A31,COUNTIFS(H32,2,H31,"#"),A31,$A$7=1,"")</f>
        <v/>
      </c>
    </row>
    <row r="33" spans="1:27" ht="14.45" customHeight="1" x14ac:dyDescent="0.2">
      <c r="A33" s="13">
        <v>27</v>
      </c>
      <c r="B33" s="14">
        <f t="shared" si="0"/>
        <v>45371</v>
      </c>
      <c r="C33" t="str" cm="1">
        <f t="array" ref="C33">_xlfn.IFS(Q33&lt;&gt;1,"",AND($B$4&gt;=1,COUNT($E$7:G33)&lt;=bkng),$B$4,P33=1,TRUNC(AVERAGE(E33:G33),0),COUNT($Q$7:Q33)=2,TRUNC(AVERAGE($E$7:G32),0),COUNT($Q$7:Q33)&gt;=3,TRUNC(AVERAGE($E$7:G32),0))</f>
        <v/>
      </c>
      <c r="D33" s="15" t="str" cm="1">
        <f t="array" ref="D33">_xlfn.IFS(Q33&lt;&gt;1,"",Q33=1,TRUNC((HCPB-C33)*HCPPC))</f>
        <v/>
      </c>
      <c r="E33" s="13"/>
      <c r="F33" s="13"/>
      <c r="G33" s="13"/>
      <c r="H33" s="16" t="str" cm="1">
        <f t="array" ref="H33">_xlfn.IFS(COUNT(E33:G33)&lt;1,"",AND(E33&gt;C33,F33&gt;C33,G33&gt;C33,COUNT($E$7:G33)&gt;sixng),"#",AND(E33&gt;C32,F33&gt;C32,G33&gt;C32,COUNT($E$7:G33)&gt;sixng,COUNTIF(H32,"#")=1),"2",$A$7=1,"")</f>
        <v/>
      </c>
      <c r="I33" t="str">
        <f t="shared" si="1"/>
        <v/>
      </c>
      <c r="J33" t="str">
        <f t="shared" si="2"/>
        <v/>
      </c>
      <c r="K33" t="str" cm="1">
        <f t="array" ref="K33">_xlfn.IFS(Q33&lt;&gt;1,"",Q33=1,I33+(3*D33))</f>
        <v/>
      </c>
      <c r="L33" t="str" cm="1">
        <f t="array" ref="L33">_xlfn.IFS(Q33&lt;&gt;1,"",COUNT($E$7:G33)&lt;=hcpng,"",COUNT($E$7:G33)&gt;=hcpng,K33)</f>
        <v/>
      </c>
      <c r="M33" t="str" cm="1">
        <f t="array" ref="M33">_xlfn.IFS(Q33=1,SUM($E$7:G33),Q33&lt;&gt;1,"")</f>
        <v/>
      </c>
      <c r="N33" t="str" cm="1">
        <f t="array" ref="N33">_xlfn.IFS(Q33=1,COUNT($E$7:G33),Q33&lt;&gt;1,"")</f>
        <v/>
      </c>
      <c r="O33" t="str">
        <f>IF(Q33=1,ROUND(AVERAGE($E$7:G33),2),"")</f>
        <v/>
      </c>
      <c r="P33" t="str" cm="1">
        <f t="array" ref="P33">_xlfn.IFS(Q33&lt;&gt;1,"",SUM($Q$7:Q33)=1,1,SUM($Q$7:Q33)&lt;&gt;1,"")</f>
        <v/>
      </c>
      <c r="Q33" t="str">
        <f t="shared" si="7"/>
        <v/>
      </c>
      <c r="R33" t="str">
        <f t="shared" si="4"/>
        <v/>
      </c>
      <c r="S33" t="str" cm="1">
        <f t="array" ref="S33">_xlfn.IFS(E33=$X$5,E33,F33=$X$5,F33,G33=$X$5,G33,$A$7=1,"")</f>
        <v/>
      </c>
      <c r="T33" t="str">
        <f t="shared" si="5"/>
        <v/>
      </c>
      <c r="U33" t="str" cm="1">
        <f t="array" ref="U33">_xlfn.IFS(W33=$X$6,W33,X33=$X$6,X33,Y33=$X$6,Y33,$A$7=1,"")</f>
        <v/>
      </c>
      <c r="W33" t="str" cm="1">
        <f t="array" ref="W33">_xlfn.IFS(AND(Q33=1,COUNT($E$7:G33)&gt;hcpng),E33+D33,$A$7=1," ")</f>
        <v xml:space="preserve"> </v>
      </c>
      <c r="X33" t="str" cm="1">
        <f t="array" ref="X33">_xlfn.IFS(AND(Q33=1,COUNT($E$7:G33)&gt;hcpng),F33+D33,$A$7=1," ")</f>
        <v xml:space="preserve"> </v>
      </c>
      <c r="Y33" t="str" cm="1">
        <f t="array" ref="Y33">_xlfn.IFS(AND(Q33=1,COUNT($E$7:G33)&gt;hcpng),G33+D33,$A$7=1," ")</f>
        <v xml:space="preserve"> </v>
      </c>
      <c r="Z33">
        <f t="shared" si="6"/>
        <v>0</v>
      </c>
      <c r="AA33" t="str" cm="1">
        <f t="array" ref="AA33">_xlfn.IFS(COUNTIFS(H33,"#",H32,"#"),A32,COUNTIFS(H33,2,H32,"#"),A32,$A$7=1,"")</f>
        <v/>
      </c>
    </row>
    <row r="34" spans="1:27" ht="14.45" customHeight="1" x14ac:dyDescent="0.2">
      <c r="A34" s="13">
        <v>28</v>
      </c>
      <c r="B34" s="14">
        <f t="shared" si="0"/>
        <v>45378</v>
      </c>
      <c r="C34" cm="1">
        <f t="array" ref="C34">_xlfn.IFS(Q34&lt;&gt;1,"",AND($B$4&gt;=1,COUNT($E$7:G34)&lt;=bkng),$B$4,P34=1,TRUNC(AVERAGE(E34:G34),0),COUNT($Q$7:Q34)=2,TRUNC(AVERAGE($E$7:G33),0),COUNT($Q$7:Q34)&gt;=3,TRUNC(AVERAGE($E$7:G33),0))</f>
        <v>197</v>
      </c>
      <c r="D34" s="15" cm="1">
        <f t="array" ref="D34">_xlfn.IFS(Q34&lt;&gt;1,"",Q34=1,TRUNC((HCPB-C34)*HCPPC))</f>
        <v>29</v>
      </c>
      <c r="E34" s="13">
        <v>180</v>
      </c>
      <c r="F34" s="13">
        <v>160</v>
      </c>
      <c r="G34" s="13">
        <v>203</v>
      </c>
      <c r="H34" s="16" t="str" cm="1">
        <f t="array" ref="H34">_xlfn.IFS(COUNT(E34:G34)&lt;1,"",AND(E34&gt;C34,F34&gt;C34,G34&gt;C34,COUNT($E$7:G34)&gt;sixng),"#",AND(E34&gt;C33,F34&gt;C33,G34&gt;C33,COUNT($E$7:G34)&gt;sixng,COUNTIF(H33,"#")=1),"2",$A$7=1,"")</f>
        <v/>
      </c>
      <c r="I34">
        <f t="shared" si="1"/>
        <v>543</v>
      </c>
      <c r="J34">
        <f t="shared" si="2"/>
        <v>181</v>
      </c>
      <c r="K34" cm="1">
        <f t="array" ref="K34">_xlfn.IFS(Q34&lt;&gt;1,"",Q34=1,I34+(3*D34))</f>
        <v>630</v>
      </c>
      <c r="L34" cm="1">
        <f t="array" ref="L34">_xlfn.IFS(Q34&lt;&gt;1,"",COUNT($E$7:G34)&lt;=hcpng,"",COUNT($E$7:G34)&gt;=hcpng,K34)</f>
        <v>630</v>
      </c>
      <c r="M34" cm="1">
        <f t="array" ref="M34">_xlfn.IFS(Q34=1,SUM($E$7:G34),Q34&lt;&gt;1,"")</f>
        <v>13556</v>
      </c>
      <c r="N34" cm="1">
        <f t="array" ref="N34">_xlfn.IFS(Q34=1,COUNT($E$7:G34),Q34&lt;&gt;1,"")</f>
        <v>69</v>
      </c>
      <c r="O34">
        <f>IF(Q34=1,ROUND(AVERAGE($E$7:G34),2),"")</f>
        <v>196.46</v>
      </c>
      <c r="P34" t="str" cm="1">
        <f t="array" ref="P34">_xlfn.IFS(Q34&lt;&gt;1,"",SUM($Q$7:Q34)=1,1,SUM($Q$7:Q34)&lt;&gt;1,"")</f>
        <v/>
      </c>
      <c r="Q34">
        <f t="shared" si="7"/>
        <v>1</v>
      </c>
      <c r="R34" t="str">
        <f t="shared" si="4"/>
        <v/>
      </c>
      <c r="S34" t="str" cm="1">
        <f t="array" ref="S34">_xlfn.IFS(E34=$X$5,E34,F34=$X$5,F34,G34=$X$5,G34,$A$7=1,"")</f>
        <v/>
      </c>
      <c r="T34" t="str">
        <f t="shared" si="5"/>
        <v/>
      </c>
      <c r="U34" t="str" cm="1">
        <f t="array" ref="U34">_xlfn.IFS(W34=$X$6,W34,X34=$X$6,X34,Y34=$X$6,Y34,$A$7=1,"")</f>
        <v/>
      </c>
      <c r="W34" cm="1">
        <f t="array" ref="W34">_xlfn.IFS(AND(Q34=1,COUNT($E$7:G34)&gt;hcpng),E34+D34,$A$7=1," ")</f>
        <v>209</v>
      </c>
      <c r="X34" cm="1">
        <f t="array" ref="X34">_xlfn.IFS(AND(Q34=1,COUNT($E$7:G34)&gt;hcpng),F34+D34,$A$7=1," ")</f>
        <v>189</v>
      </c>
      <c r="Y34" cm="1">
        <f t="array" ref="Y34">_xlfn.IFS(AND(Q34=1,COUNT($E$7:G34)&gt;hcpng),G34+D34,$A$7=1," ")</f>
        <v>232</v>
      </c>
      <c r="Z34">
        <f t="shared" si="6"/>
        <v>28</v>
      </c>
      <c r="AA34" t="str" cm="1">
        <f t="array" ref="AA34">_xlfn.IFS(COUNTIFS(H34,"#",H33,"#"),A33,COUNTIFS(H34,2,H33,"#"),A33,$A$7=1,"")</f>
        <v/>
      </c>
    </row>
    <row r="35" spans="1:27" ht="14.45" customHeight="1" x14ac:dyDescent="0.2">
      <c r="A35" s="13">
        <v>29</v>
      </c>
      <c r="B35" s="14">
        <f t="shared" si="0"/>
        <v>45385</v>
      </c>
      <c r="C35" cm="1">
        <f t="array" ref="C35">_xlfn.IFS(Q35&lt;&gt;1,"",AND($B$4&gt;=1,COUNT($E$7:G35)&lt;=bkng),$B$4,P35=1,TRUNC(AVERAGE(E35:G35),0),COUNT($Q$7:Q35)=2,TRUNC(AVERAGE($E$7:G34),0),COUNT($Q$7:Q35)&gt;=3,TRUNC(AVERAGE($E$7:G34),0))</f>
        <v>196</v>
      </c>
      <c r="D35" s="15" cm="1">
        <f t="array" ref="D35">_xlfn.IFS(Q35&lt;&gt;1,"",Q35=1,TRUNC((HCPB-C35)*HCPPC))</f>
        <v>30</v>
      </c>
      <c r="E35" s="13">
        <v>151</v>
      </c>
      <c r="F35" s="13">
        <v>201</v>
      </c>
      <c r="G35" s="13">
        <v>173</v>
      </c>
      <c r="H35" s="16" t="str" cm="1">
        <f t="array" ref="H35">_xlfn.IFS(COUNT(E35:G35)&lt;1,"",AND(E35&gt;C35,F35&gt;C35,G35&gt;C35,COUNT($E$7:G35)&gt;sixng),"#",AND(E35&gt;C34,F35&gt;C34,G35&gt;C34,COUNT($E$7:G35)&gt;sixng,COUNTIF(H34,"#")=1),"2",$A$7=1,"")</f>
        <v/>
      </c>
      <c r="I35">
        <f t="shared" si="1"/>
        <v>525</v>
      </c>
      <c r="J35">
        <f t="shared" si="2"/>
        <v>175</v>
      </c>
      <c r="K35" cm="1">
        <f t="array" ref="K35">_xlfn.IFS(Q35&lt;&gt;1,"",Q35=1,I35+(3*D35))</f>
        <v>615</v>
      </c>
      <c r="L35" cm="1">
        <f t="array" ref="L35">_xlfn.IFS(Q35&lt;&gt;1,"",COUNT($E$7:G35)&lt;=hcpng,"",COUNT($E$7:G35)&gt;=hcpng,K35)</f>
        <v>615</v>
      </c>
      <c r="M35" cm="1">
        <f t="array" ref="M35">_xlfn.IFS(Q35=1,SUM($E$7:G35),Q35&lt;&gt;1,"")</f>
        <v>14081</v>
      </c>
      <c r="N35" cm="1">
        <f t="array" ref="N35">_xlfn.IFS(Q35=1,COUNT($E$7:G35),Q35&lt;&gt;1,"")</f>
        <v>72</v>
      </c>
      <c r="O35">
        <f>IF(Q35=1,ROUND(AVERAGE($E$7:G35),2),"")</f>
        <v>195.57</v>
      </c>
      <c r="P35" t="str" cm="1">
        <f t="array" ref="P35">_xlfn.IFS(Q35&lt;&gt;1,"",SUM($Q$7:Q35)=1,1,SUM($Q$7:Q35)&lt;&gt;1,"")</f>
        <v/>
      </c>
      <c r="Q35">
        <f t="shared" si="7"/>
        <v>1</v>
      </c>
      <c r="R35" t="str">
        <f t="shared" si="4"/>
        <v/>
      </c>
      <c r="S35" t="str" cm="1">
        <f t="array" ref="S35">_xlfn.IFS(E35=$X$5,E35,F35=$X$5,F35,G35=$X$5,G35,$A$7=1,"")</f>
        <v/>
      </c>
      <c r="T35" t="str">
        <f t="shared" si="5"/>
        <v/>
      </c>
      <c r="U35" t="str" cm="1">
        <f t="array" ref="U35">_xlfn.IFS(W35=$X$6,W35,X35=$X$6,X35,Y35=$X$6,Y35,$A$7=1,"")</f>
        <v/>
      </c>
      <c r="W35" cm="1">
        <f t="array" ref="W35">_xlfn.IFS(AND(Q35=1,COUNT($E$7:G35)&gt;hcpng),E35+D35,$A$7=1," ")</f>
        <v>181</v>
      </c>
      <c r="X35" cm="1">
        <f t="array" ref="X35">_xlfn.IFS(AND(Q35=1,COUNT($E$7:G35)&gt;hcpng),F35+D35,$A$7=1," ")</f>
        <v>231</v>
      </c>
      <c r="Y35" cm="1">
        <f t="array" ref="Y35">_xlfn.IFS(AND(Q35=1,COUNT($E$7:G35)&gt;hcpng),G35+D35,$A$7=1," ")</f>
        <v>203</v>
      </c>
      <c r="Z35">
        <f t="shared" si="6"/>
        <v>29</v>
      </c>
      <c r="AA35" t="str" cm="1">
        <f t="array" ref="AA35">_xlfn.IFS(COUNTIFS(H35,"#",H34,"#"),A34,COUNTIFS(H35,2,H34,"#"),A34,$A$7=1,"")</f>
        <v/>
      </c>
    </row>
    <row r="36" spans="1:27" ht="14.45" customHeight="1" x14ac:dyDescent="0.2">
      <c r="A36" s="13">
        <v>30</v>
      </c>
      <c r="B36" s="14">
        <f t="shared" si="0"/>
        <v>45392</v>
      </c>
      <c r="C36" cm="1">
        <f t="array" ref="C36">_xlfn.IFS(Q36&lt;&gt;1,"",AND($B$4&gt;=1,COUNT($E$7:G36)&lt;=bkng),$B$4,P36=1,TRUNC(AVERAGE(E36:G36),0),COUNT($Q$7:Q36)=2,TRUNC(AVERAGE($E$7:G35),0),COUNT($Q$7:Q36)&gt;=3,TRUNC(AVERAGE($E$7:G35),0))</f>
        <v>195</v>
      </c>
      <c r="D36" s="15" cm="1">
        <f t="array" ref="D36">_xlfn.IFS(Q36&lt;&gt;1,"",Q36=1,TRUNC((HCPB-C36)*HCPPC))</f>
        <v>31</v>
      </c>
      <c r="E36" s="13">
        <v>137</v>
      </c>
      <c r="F36" s="13">
        <v>224</v>
      </c>
      <c r="G36" s="13">
        <v>172</v>
      </c>
      <c r="H36" s="16" t="str" cm="1">
        <f t="array" ref="H36">_xlfn.IFS(COUNT(E36:G36)&lt;1,"",AND(E36&gt;C36,F36&gt;C36,G36&gt;C36,COUNT($E$7:G36)&gt;sixng),"#",AND(E36&gt;C35,F36&gt;C35,G36&gt;C35,COUNT($E$7:G36)&gt;sixng,COUNTIF(H35,"#")=1),"2",$A$7=1,"")</f>
        <v/>
      </c>
      <c r="I36">
        <f t="shared" si="1"/>
        <v>533</v>
      </c>
      <c r="J36">
        <f t="shared" si="2"/>
        <v>177</v>
      </c>
      <c r="K36" cm="1">
        <f t="array" ref="K36">_xlfn.IFS(Q36&lt;&gt;1,"",Q36=1,I36+(3*D36))</f>
        <v>626</v>
      </c>
      <c r="L36" cm="1">
        <f t="array" ref="L36">_xlfn.IFS(Q36&lt;&gt;1,"",COUNT($E$7:G36)&lt;=hcpng,"",COUNT($E$7:G36)&gt;=hcpng,K36)</f>
        <v>626</v>
      </c>
      <c r="M36" cm="1">
        <f t="array" ref="M36">_xlfn.IFS(Q36=1,SUM($E$7:G36),Q36&lt;&gt;1,"")</f>
        <v>14614</v>
      </c>
      <c r="N36" cm="1">
        <f t="array" ref="N36">_xlfn.IFS(Q36=1,COUNT($E$7:G36),Q36&lt;&gt;1,"")</f>
        <v>75</v>
      </c>
      <c r="O36">
        <f>IF(Q36=1,ROUND(AVERAGE($E$7:G36),2),"")</f>
        <v>194.85</v>
      </c>
      <c r="P36" t="str" cm="1">
        <f t="array" ref="P36">_xlfn.IFS(Q36&lt;&gt;1,"",SUM($Q$7:Q36)=1,1,SUM($Q$7:Q36)&lt;&gt;1,"")</f>
        <v/>
      </c>
      <c r="Q36">
        <f t="shared" si="7"/>
        <v>1</v>
      </c>
      <c r="R36" t="str">
        <f t="shared" si="4"/>
        <v/>
      </c>
      <c r="S36" t="str" cm="1">
        <f t="array" ref="S36">_xlfn.IFS(E36=$X$5,E36,F36=$X$5,F36,G36=$X$5,G36,$A$7=1,"")</f>
        <v/>
      </c>
      <c r="T36" t="str">
        <f t="shared" si="5"/>
        <v/>
      </c>
      <c r="U36" t="str" cm="1">
        <f t="array" ref="U36">_xlfn.IFS(W36=$X$6,W36,X36=$X$6,X36,Y36=$X$6,Y36,$A$7=1,"")</f>
        <v/>
      </c>
      <c r="W36" cm="1">
        <f t="array" ref="W36">_xlfn.IFS(AND(Q36=1,COUNT($E$7:G36)&gt;hcpng),E36+D36,$A$7=1," ")</f>
        <v>168</v>
      </c>
      <c r="X36" cm="1">
        <f t="array" ref="X36">_xlfn.IFS(AND(Q36=1,COUNT($E$7:G36)&gt;hcpng),F36+D36,$A$7=1," ")</f>
        <v>255</v>
      </c>
      <c r="Y36" cm="1">
        <f t="array" ref="Y36">_xlfn.IFS(AND(Q36=1,COUNT($E$7:G36)&gt;hcpng),G36+D36,$A$7=1," ")</f>
        <v>203</v>
      </c>
      <c r="Z36">
        <f t="shared" si="6"/>
        <v>30</v>
      </c>
      <c r="AA36" t="str" cm="1">
        <f t="array" ref="AA36">_xlfn.IFS(COUNTIFS(H36,"#",H35,"#"),A35,COUNTIFS(H36,2,H35,"#"),A35,$A$7=1,"")</f>
        <v/>
      </c>
    </row>
    <row r="37" spans="1:27" ht="14.45" customHeight="1" x14ac:dyDescent="0.2">
      <c r="E37" s="17">
        <f>IF(COUNT(E7:E36)&gt;=1,ROUND(SUM(E7:E36)/COUNT(E7:E36),2),"")</f>
        <v>188.76</v>
      </c>
      <c r="F37" s="17">
        <f>IF(COUNT(F7:F36)&gt;=1,ROUND(SUM(F7:F36)/COUNT(F7:F36),2),"")</f>
        <v>196.36</v>
      </c>
      <c r="G37" s="17">
        <f>IF(COUNT(G7:G36)&gt;=1,ROUND(SUM(G7:G36)/COUNT(G7:G36),2),"")</f>
        <v>199.44</v>
      </c>
    </row>
    <row r="38" spans="1:27" ht="14.45" customHeight="1" x14ac:dyDescent="0.2"/>
    <row r="39" spans="1:27" ht="14.45" customHeight="1" x14ac:dyDescent="0.2">
      <c r="E39" s="18" t="s">
        <v>67</v>
      </c>
    </row>
    <row r="40" spans="1:27" ht="14.45" customHeight="1" x14ac:dyDescent="0.2">
      <c r="E40" s="18"/>
      <c r="F40" s="18" t="s">
        <v>99</v>
      </c>
    </row>
    <row r="41" spans="1:27" ht="14.45" customHeight="1" x14ac:dyDescent="0.2">
      <c r="E41" s="18" t="s">
        <v>46</v>
      </c>
      <c r="M41" s="16"/>
      <c r="O41" s="18" t="s">
        <v>0</v>
      </c>
    </row>
    <row r="42" spans="1:27" ht="14.45" customHeight="1" x14ac:dyDescent="0.2">
      <c r="B42" s="14"/>
      <c r="C42" s="13">
        <v>125</v>
      </c>
      <c r="D42" s="13">
        <v>150</v>
      </c>
      <c r="E42" s="13">
        <v>175</v>
      </c>
      <c r="F42" s="13">
        <v>200</v>
      </c>
      <c r="G42" s="13">
        <v>225</v>
      </c>
      <c r="H42" s="13"/>
      <c r="I42" s="13">
        <v>250</v>
      </c>
      <c r="J42" s="13">
        <v>275</v>
      </c>
      <c r="K42" s="24" t="s">
        <v>69</v>
      </c>
      <c r="L42" s="13"/>
      <c r="M42" s="13">
        <v>300</v>
      </c>
      <c r="N42" s="13">
        <v>400</v>
      </c>
      <c r="O42" s="13">
        <v>500</v>
      </c>
      <c r="P42" s="13"/>
      <c r="Q42" s="13"/>
      <c r="R42" s="13">
        <v>600</v>
      </c>
      <c r="S42" s="13">
        <v>700</v>
      </c>
      <c r="T42" s="24" t="s">
        <v>70</v>
      </c>
    </row>
    <row r="43" spans="1:27" ht="14.45" customHeight="1" x14ac:dyDescent="0.2">
      <c r="A43">
        <v>1</v>
      </c>
      <c r="B43" s="14">
        <f t="shared" ref="B43:B72" si="8">Date2</f>
        <v>45175</v>
      </c>
      <c r="C43" s="28" t="str" cm="1">
        <f t="array" ref="C43">_xlfn.IFS(COUNT($E$7:$G7)&lt;=hcpma,"",AND(OR(AND($E7&gt;=G125L,$E7&lt;G125U),AND($F7&gt;=G125L,$F7&lt;G125U),AND($G7&gt;=G125L,$G7&lt;G125U)),$C7&lt;=G125AL),"X",10&lt;11,"")</f>
        <v/>
      </c>
      <c r="D43" s="28" t="str" cm="1">
        <f t="array" ref="D43">_xlfn.IFS(COUNT($E$7:$G7)&lt;=hcpma,"",AND(OR(AND($E7&gt;=G150L,$E7&lt;G150U),AND($F7&gt;=G150L,$F7&lt;G150U),AND($G7&gt;=G150L,$G7&lt;G150U)),$C7&lt;=G150AL),"X",10&lt;11,"")</f>
        <v/>
      </c>
      <c r="E43" s="28" t="str" cm="1">
        <f t="array" ref="E43">_xlfn.IFS(COUNT($E$7:$G7)&lt;=hcpma,"",AND(OR(AND($E7&gt;=G175L,$E7&lt;G175U),AND($F7&gt;=G175L,$F7&lt;G175U),AND($G7&gt;=G175L,$G7&lt;G175U)),$C7&lt;=G175AL),"X",10&lt;11,"")</f>
        <v/>
      </c>
      <c r="F43" s="28" t="str" cm="1">
        <f t="array" ref="F43">_xlfn.IFS(COUNT($E$7:$G7)&lt;=hcpma,"",AND(OR(AND($E7&gt;=G200L,$E7&lt;G200U),AND($F7&gt;=G200L,$F7&lt;G200U),AND($G7&gt;=G200L,$G7&lt;G200U)),$C7&lt;=G200AL),"X",10&lt;11,"")</f>
        <v/>
      </c>
      <c r="G43" s="28" t="str" cm="1">
        <f t="array" ref="G43">_xlfn.IFS(COUNT($E$7:$G7)&lt;=hcpma,"",AND(OR(AND($E7&gt;=G225L,$E7&lt;G225U),AND($F7&gt;=G225L,$F7&lt;G225U),AND($G7&gt;=G225L,$G7&lt;G225U)),$C7&lt;=G225AL),"X",10&lt;11,"")</f>
        <v/>
      </c>
      <c r="H43" s="29"/>
      <c r="I43" s="28" t="str" cm="1">
        <f t="array" ref="I43">_xlfn.IFS(COUNT($E$7:$G7)&lt;=hcpma,"",AND(OR(AND($E7&gt;=G250L,$E7&lt;G250U),AND($F7&gt;=G250L,$F7&lt;G250U),AND($G7&gt;=G250L,$G7&lt;G250U)),$C7&lt;=G250AL),"X",10&lt;11,"")</f>
        <v/>
      </c>
      <c r="J43" s="28" t="str" cm="1">
        <f t="array" ref="J43">_xlfn.IFS(COUNT($E$7:$G7)&lt;=hcpma,"",AND(OR(AND($E7&gt;=G275L,$E7&lt;=G275U),AND($F7&gt;=G275L,$F7&lt;=G275U),AND($G7&gt;=G275L,$G7&lt;=G275U)),$C7&lt;=G275AL),"X",10&lt;11,"")</f>
        <v/>
      </c>
      <c r="K43" s="28" t="str" cm="1">
        <f t="array" ref="K43">_xlfn.IFS(COUNT(E7:G7)&lt;=0,"",AND(COUNT($E$7:$G7)&gt;=hcpma,OR(E7&gt;=(C7+G75OV),F7&gt;=(C7+G75OV),G7&gt;=(C7+G75OV))),"X",10&lt;11,"")</f>
        <v/>
      </c>
      <c r="L43" s="29"/>
      <c r="M43" s="28" t="str" cm="1">
        <f t="array" ref="M43">_xlfn.IFS(COUNT($E$7:$G7)&lt;=hcpma,"",AND( AND($I7&gt;=S300L,$I7&lt;S300U), $C7&lt;=S300AL),"X",10&lt;11,"")</f>
        <v/>
      </c>
      <c r="N43" s="28" t="str" cm="1">
        <f t="array" ref="N43">_xlfn.IFS(COUNT($E$7:$G7)&lt;=hcpma,"",AND( AND($I7&gt;=S400L,$I7&lt;S400U), $C7&lt;=S400AL),"X",10&lt;11,"")</f>
        <v/>
      </c>
      <c r="O43" s="28" t="str" cm="1">
        <f t="array" ref="O43">_xlfn.IFS(COUNT($E$7:$G7)&lt;=hcpma,"",AND( AND($I7&gt;=S500L,$I7&lt;S500U), $C7&lt;=S500AL),"X",10&lt;11,"")</f>
        <v/>
      </c>
      <c r="P43" s="29"/>
      <c r="Q43" s="29"/>
      <c r="R43" s="28" t="str" cm="1">
        <f t="array" ref="R43">_xlfn.IFS(COUNT($E$7:$G7)&lt;=hcpma,"",AND( AND($I7&gt;=S600L,$I7&lt;S600U), $C7&lt;=S600AL),"X",10&lt;11,"")</f>
        <v/>
      </c>
      <c r="S43" s="34" t="str" cm="1">
        <f t="array" ref="S43">_xlfn.IFS(COUNT($E$7:$G7)&lt;=hcpma,"",AND( AND($I7&gt;=S700L,$I7&lt;S700U), $C7&lt;=S700AL),"X",10&lt;11,"")</f>
        <v/>
      </c>
      <c r="T43" s="28" t="str" cm="1">
        <f t="array" ref="T43">_xlfn.IFS(COUNT($E$7:$G7)&lt;=hcpma,"",SUM($E7:$G7)&lt;1,"",$I7&gt;=3*$C7+S140ov,"X",10&lt;11,"")</f>
        <v/>
      </c>
    </row>
    <row r="44" spans="1:27" ht="14.45" customHeight="1" x14ac:dyDescent="0.2">
      <c r="A44">
        <v>2</v>
      </c>
      <c r="B44" s="14">
        <f t="shared" si="8"/>
        <v>45182</v>
      </c>
      <c r="C44" s="30" t="str" cm="1">
        <f t="array" ref="C44">_xlfn.IFS(COUNT($E$7:$G8)&lt;=hcpma,"",AND(OR(AND($E8&gt;=G125L,$E8&lt;G125U),AND($F8&gt;=G125L,$F8&lt;G125U),AND($G8&gt;=G125L,$G8&lt;G125U)),$C8&lt;=G125AL),"X",10&lt;11,"")</f>
        <v/>
      </c>
      <c r="D44" s="30" t="str" cm="1">
        <f t="array" ref="D44">_xlfn.IFS(COUNT($E$7:$G8)&lt;=hcpma,"",AND(OR(AND($E8&gt;=G150L,$E8&lt;G150U),AND($F8&gt;=G150L,$F8&lt;G150U),AND($G8&gt;=G150L,$G8&lt;G150U)),$C8&lt;=G150AL),"X",10&lt;11,"")</f>
        <v/>
      </c>
      <c r="E44" s="30" t="str" cm="1">
        <f t="array" ref="E44">_xlfn.IFS(COUNT($E$7:$G8)&lt;=hcpma,"",AND(OR(AND($E8&gt;=G175L,$E8&lt;G175U),AND($F8&gt;=G175L,$F8&lt;G175U),AND($G8&gt;=G175L,$G8&lt;G175U)),$C8&lt;=G175AL),"X",10&lt;11,"")</f>
        <v/>
      </c>
      <c r="F44" s="30" t="str" cm="1">
        <f t="array" ref="F44">_xlfn.IFS(COUNT($E$7:$G8)&lt;=hcpma,"",AND(OR(AND($E8&gt;=G200L,$E8&lt;G200U),AND($F8&gt;=G200L,$F8&lt;G200U),AND($G8&gt;=G200L,$G8&lt;G200U)),$C8&lt;=G200AL),"X",10&lt;11,"")</f>
        <v/>
      </c>
      <c r="G44" s="30" t="str" cm="1">
        <f t="array" ref="G44">_xlfn.IFS(COUNT($E$7:$G8)&lt;=hcpma,"",AND(OR(AND($E8&gt;=G225L,$E8&lt;G225U),AND($F8&gt;=G225L,$F8&lt;G225U),AND($G8&gt;=G225L,$G8&lt;G225U)),$C8&lt;=G225AL),"X",10&lt;11,"")</f>
        <v/>
      </c>
      <c r="H44" s="31"/>
      <c r="I44" s="30" t="str" cm="1">
        <f t="array" ref="I44">_xlfn.IFS(COUNT($E$7:$G8)&lt;=hcpma,"",AND(OR(AND($E8&gt;=G250L,$E8&lt;G250U),AND($F8&gt;=G250L,$F8&lt;G250U),AND($G8&gt;=G250L,$G8&lt;G250U)),$C8&lt;=G250AL),"X",10&lt;11,"")</f>
        <v/>
      </c>
      <c r="J44" s="30" t="str" cm="1">
        <f t="array" ref="J44">_xlfn.IFS(COUNT($E$7:$G8)&lt;=hcpma,"",AND(OR(AND($E8&gt;=G275L,$E8&lt;=G275U),AND($F8&gt;=G275L,$F8&lt;=G275U),AND($G8&gt;=G275L,$G8&lt;=G275U)),$C8&lt;=G275AL),"X",10&lt;11,"")</f>
        <v/>
      </c>
      <c r="K44" s="30" t="str" cm="1">
        <f t="array" ref="K44">_xlfn.IFS(COUNT(E8:G8)&lt;=0,"",AND(COUNT($E$7:$G8)&gt;=hcpma,OR(E8&gt;=(C8+G75OV),F8&gt;=(C8+G75OV),G8&gt;=(C8+G75OV))),"X",10&lt;11,"")</f>
        <v/>
      </c>
      <c r="L44" s="31"/>
      <c r="M44" s="30" t="str" cm="1">
        <f t="array" ref="M44">_xlfn.IFS(COUNT($E$7:$G8)&lt;=hcpma,"",AND( AND($I8&gt;=S300L,$I8&lt;S300U), $C8&lt;=S300AL),"X",10&lt;11,"")</f>
        <v/>
      </c>
      <c r="N44" s="30" t="str" cm="1">
        <f t="array" ref="N44">_xlfn.IFS(COUNT($E$7:$G8)&lt;=hcpma,"",AND( AND($I8&gt;=S400L,$I8&lt;S400U), $C8&lt;=S400AL),"X",10&lt;11,"")</f>
        <v/>
      </c>
      <c r="O44" s="30" t="str" cm="1">
        <f t="array" ref="O44">_xlfn.IFS(COUNT($E$7:$G8)&lt;=hcpma,"",AND( AND($I8&gt;=S500L,$I8&lt;S500U), $C8&lt;=S500AL),"X",10&lt;11,"")</f>
        <v/>
      </c>
      <c r="P44" s="31"/>
      <c r="Q44" s="31"/>
      <c r="R44" s="30" t="str" cm="1">
        <f t="array" ref="R44">_xlfn.IFS(COUNT($E$7:$G8)&lt;=hcpma,"",AND( AND($I8&gt;=S600L,$I8&lt;S600U), $C8&lt;=S600AL),"X",10&lt;11,"")</f>
        <v/>
      </c>
      <c r="S44" s="35" t="str" cm="1">
        <f t="array" ref="S44">_xlfn.IFS(COUNT($E$7:$G8)&lt;=hcpma,"",AND( AND($I8&gt;=S700L,$I8&lt;S700U), $C8&lt;=S700AL),"X",10&lt;11,"")</f>
        <v/>
      </c>
      <c r="T44" s="30" t="str" cm="1">
        <f t="array" ref="T44">_xlfn.IFS(COUNT($E$7:$G8)&lt;=hcpma,"",SUM($E8:$G8)&lt;1,"",$I8&gt;=3*$C8+S140ov,"X",10&lt;11,"")</f>
        <v/>
      </c>
    </row>
    <row r="45" spans="1:27" ht="14.45" customHeight="1" x14ac:dyDescent="0.2">
      <c r="A45">
        <v>3</v>
      </c>
      <c r="B45" s="14">
        <f t="shared" si="8"/>
        <v>45189</v>
      </c>
      <c r="C45" s="30" t="str" cm="1">
        <f t="array" ref="C45">_xlfn.IFS(COUNT($E$7:$G9)&lt;=hcpma,"",AND(OR(AND($E9&gt;=G125L,$E9&lt;G125U),AND($F9&gt;=G125L,$F9&lt;G125U),AND($G9&gt;=G125L,$G9&lt;G125U)),$C9&lt;=G125AL),"X",10&lt;11,"")</f>
        <v/>
      </c>
      <c r="D45" s="30" t="str" cm="1">
        <f t="array" ref="D45">_xlfn.IFS(COUNT($E$7:$G9)&lt;=hcpma,"",AND(OR(AND($E9&gt;=G150L,$E9&lt;G150U),AND($F9&gt;=G150L,$F9&lt;G150U),AND($G9&gt;=G150L,$G9&lt;G150U)),$C9&lt;=G150AL),"X",10&lt;11,"")</f>
        <v/>
      </c>
      <c r="E45" s="30" t="str" cm="1">
        <f t="array" ref="E45">_xlfn.IFS(COUNT($E$7:$G9)&lt;=hcpma,"",AND(OR(AND($E9&gt;=G175L,$E9&lt;G175U),AND($F9&gt;=G175L,$F9&lt;G175U),AND($G9&gt;=G175L,$G9&lt;G175U)),$C9&lt;=G175AL),"X",10&lt;11,"")</f>
        <v/>
      </c>
      <c r="F45" s="30" t="str" cm="1">
        <f t="array" ref="F45">_xlfn.IFS(COUNT($E$7:$G9)&lt;=hcpma,"",AND(OR(AND($E9&gt;=G200L,$E9&lt;G200U),AND($F9&gt;=G200L,$F9&lt;G200U),AND($G9&gt;=G200L,$G9&lt;G200U)),$C9&lt;=G200AL),"X",10&lt;11,"")</f>
        <v/>
      </c>
      <c r="G45" s="30" t="str" cm="1">
        <f t="array" ref="G45">_xlfn.IFS(COUNT($E$7:$G9)&lt;=hcpma,"",AND(OR(AND($E9&gt;=G225L,$E9&lt;G225U),AND($F9&gt;=G225L,$F9&lt;G225U),AND($G9&gt;=G225L,$G9&lt;G225U)),$C9&lt;=G225AL),"X",10&lt;11,"")</f>
        <v/>
      </c>
      <c r="H45" s="31"/>
      <c r="I45" s="30" t="str" cm="1">
        <f t="array" ref="I45">_xlfn.IFS(COUNT($E$7:$G9)&lt;=hcpma,"",AND(OR(AND($E9&gt;=G250L,$E9&lt;G250U),AND($F9&gt;=G250L,$F9&lt;G250U),AND($G9&gt;=G250L,$G9&lt;G250U)),$C9&lt;=G250AL),"X",10&lt;11,"")</f>
        <v/>
      </c>
      <c r="J45" s="30" t="str" cm="1">
        <f t="array" ref="J45">_xlfn.IFS(COUNT($E$7:$G9)&lt;=hcpma,"",AND(OR(AND($E9&gt;=G275L,$E9&lt;=G275U),AND($F9&gt;=G275L,$F9&lt;=G275U),AND($G9&gt;=G275L,$G9&lt;=G275U)),$C9&lt;=G275AL),"X",10&lt;11,"")</f>
        <v/>
      </c>
      <c r="K45" s="30" t="str" cm="1">
        <f t="array" ref="K45">_xlfn.IFS(COUNT(E9:G9)&lt;=0,"",AND(COUNT($E$7:$G9)&gt;=hcpma,OR(E9&gt;=(C9+G75OV),F9&gt;=(C9+G75OV),G9&gt;=(C9+G75OV))),"X",10&lt;11,"")</f>
        <v/>
      </c>
      <c r="L45" s="31"/>
      <c r="M45" s="30" t="str" cm="1">
        <f t="array" ref="M45">_xlfn.IFS(COUNT($E$7:$G9)&lt;=hcpma,"",AND( AND($I9&gt;=S300L,$I9&lt;S300U), $C9&lt;=S300AL),"X",10&lt;11,"")</f>
        <v/>
      </c>
      <c r="N45" s="30" t="str" cm="1">
        <f t="array" ref="N45">_xlfn.IFS(COUNT($E$7:$G9)&lt;=hcpma,"",AND( AND($I9&gt;=S400L,$I9&lt;S400U), $C9&lt;=S400AL),"X",10&lt;11,"")</f>
        <v/>
      </c>
      <c r="O45" s="30" t="str" cm="1">
        <f t="array" ref="O45">_xlfn.IFS(COUNT($E$7:$G9)&lt;=hcpma,"",AND( AND($I9&gt;=S500L,$I9&lt;S500U), $C9&lt;=S500AL),"X",10&lt;11,"")</f>
        <v/>
      </c>
      <c r="P45" s="31"/>
      <c r="Q45" s="31"/>
      <c r="R45" s="30" t="str" cm="1">
        <f t="array" ref="R45">_xlfn.IFS(COUNT($E$7:$G9)&lt;=hcpma,"",AND( AND($I9&gt;=S600L,$I9&lt;S600U), $C9&lt;=S600AL),"X",10&lt;11,"")</f>
        <v/>
      </c>
      <c r="S45" s="35" t="str" cm="1">
        <f t="array" ref="S45">_xlfn.IFS(COUNT($E$7:$G9)&lt;=hcpma,"",AND( AND($I9&gt;=S700L,$I9&lt;S700U), $C9&lt;=S700AL),"X",10&lt;11,"")</f>
        <v/>
      </c>
      <c r="T45" s="30" t="str" cm="1">
        <f t="array" ref="T45">_xlfn.IFS(COUNT($E$7:$G9)&lt;=hcpma,"",SUM($E9:$G9)&lt;1,"",$I9&gt;=3*$C9+S140ov,"X",10&lt;11,"")</f>
        <v/>
      </c>
    </row>
    <row r="46" spans="1:27" ht="14.45" customHeight="1" x14ac:dyDescent="0.2">
      <c r="A46">
        <v>4</v>
      </c>
      <c r="B46" s="14">
        <f t="shared" si="8"/>
        <v>45196</v>
      </c>
      <c r="C46" s="30" t="str" cm="1">
        <f t="array" ref="C46">_xlfn.IFS(COUNT($E$7:$G10)&lt;=hcpma,"",AND(OR(AND($E10&gt;=G125L,$E10&lt;G125U),AND($F10&gt;=G125L,$F10&lt;G125U),AND($G10&gt;=G125L,$G10&lt;G125U)),$C10&lt;=G125AL),"X",10&lt;11,"")</f>
        <v/>
      </c>
      <c r="D46" s="30" t="str" cm="1">
        <f t="array" ref="D46">_xlfn.IFS(COUNT($E$7:$G10)&lt;=hcpma,"",AND(OR(AND($E10&gt;=G150L,$E10&lt;G150U),AND($F10&gt;=G150L,$F10&lt;G150U),AND($G10&gt;=G150L,$G10&lt;G150U)),$C10&lt;=G150AL),"X",10&lt;11,"")</f>
        <v/>
      </c>
      <c r="E46" s="30" t="str" cm="1">
        <f t="array" ref="E46">_xlfn.IFS(COUNT($E$7:$G10)&lt;=hcpma,"",AND(OR(AND($E10&gt;=G175L,$E10&lt;G175U),AND($F10&gt;=G175L,$F10&lt;G175U),AND($G10&gt;=G175L,$G10&lt;G175U)),$C10&lt;=G175AL),"X",10&lt;11,"")</f>
        <v/>
      </c>
      <c r="F46" s="30" t="str" cm="1">
        <f t="array" ref="F46">_xlfn.IFS(COUNT($E$7:$G10)&lt;=hcpma,"",AND(OR(AND($E10&gt;=G200L,$E10&lt;G200U),AND($F10&gt;=G200L,$F10&lt;G200U),AND($G10&gt;=G200L,$G10&lt;G200U)),$C10&lt;=G200AL),"X",10&lt;11,"")</f>
        <v/>
      </c>
      <c r="G46" s="30" t="str" cm="1">
        <f t="array" ref="G46">_xlfn.IFS(COUNT($E$7:$G10)&lt;=hcpma,"",AND(OR(AND($E10&gt;=G225L,$E10&lt;G225U),AND($F10&gt;=G225L,$F10&lt;G225U),AND($G10&gt;=G225L,$G10&lt;G225U)),$C10&lt;=G225AL),"X",10&lt;11,"")</f>
        <v/>
      </c>
      <c r="H46" s="31"/>
      <c r="I46" s="30" t="str" cm="1">
        <f t="array" ref="I46">_xlfn.IFS(COUNT($E$7:$G10)&lt;=hcpma,"",AND(OR(AND($E10&gt;=G250L,$E10&lt;G250U),AND($F10&gt;=G250L,$F10&lt;G250U),AND($G10&gt;=G250L,$G10&lt;G250U)),$C10&lt;=G250AL),"X",10&lt;11,"")</f>
        <v/>
      </c>
      <c r="J46" s="30" t="str" cm="1">
        <f t="array" ref="J46">_xlfn.IFS(COUNT($E$7:$G10)&lt;=hcpma,"",AND(OR(AND($E10&gt;=G275L,$E10&lt;=G275U),AND($F10&gt;=G275L,$F10&lt;=G275U),AND($G10&gt;=G275L,$G10&lt;=G275U)),$C10&lt;=G275AL),"X",10&lt;11,"")</f>
        <v/>
      </c>
      <c r="K46" s="30" t="str" cm="1">
        <f t="array" ref="K46">_xlfn.IFS(COUNT(E10:G10)&lt;=0,"",AND(COUNT($E$7:$G10)&gt;=hcpma,OR(E10&gt;=(C10+G75OV),F10&gt;=(C10+G75OV),G10&gt;=(C10+G75OV))),"X",10&lt;11,"")</f>
        <v/>
      </c>
      <c r="L46" s="31"/>
      <c r="M46" s="30" t="str" cm="1">
        <f t="array" ref="M46">_xlfn.IFS(COUNT($E$7:$G10)&lt;=hcpma,"",AND( AND($I10&gt;=S300L,$I10&lt;S300U), $C10&lt;=S300AL),"X",10&lt;11,"")</f>
        <v/>
      </c>
      <c r="N46" s="30" t="str" cm="1">
        <f t="array" ref="N46">_xlfn.IFS(COUNT($E$7:$G10)&lt;=hcpma,"",AND( AND($I10&gt;=S400L,$I10&lt;S400U), $C10&lt;=S400AL),"X",10&lt;11,"")</f>
        <v/>
      </c>
      <c r="O46" s="30" t="str" cm="1">
        <f t="array" ref="O46">_xlfn.IFS(COUNT($E$7:$G10)&lt;=hcpma,"",AND( AND($I10&gt;=S500L,$I10&lt;S500U), $C10&lt;=S500AL),"X",10&lt;11,"")</f>
        <v/>
      </c>
      <c r="P46" s="31"/>
      <c r="Q46" s="31"/>
      <c r="R46" s="30" t="str" cm="1">
        <f t="array" ref="R46">_xlfn.IFS(COUNT($E$7:$G10)&lt;=hcpma,"",AND( AND($I10&gt;=S600L,$I10&lt;S600U), $C10&lt;=S600AL),"X",10&lt;11,"")</f>
        <v/>
      </c>
      <c r="S46" s="35" t="str" cm="1">
        <f t="array" ref="S46">_xlfn.IFS(COUNT($E$7:$G10)&lt;=hcpma,"",AND( AND($I10&gt;=S700L,$I10&lt;S700U), $C10&lt;=S700AL),"X",10&lt;11,"")</f>
        <v/>
      </c>
      <c r="T46" s="30" t="str" cm="1">
        <f t="array" ref="T46">_xlfn.IFS(COUNT($E$7:$G10)&lt;=hcpma,"",SUM($E10:$G10)&lt;1,"",$I10&gt;=3*$C10+S140ov,"X",10&lt;11,"")</f>
        <v/>
      </c>
    </row>
    <row r="47" spans="1:27" x14ac:dyDescent="0.2">
      <c r="A47">
        <v>5</v>
      </c>
      <c r="B47" s="14">
        <f t="shared" si="8"/>
        <v>45203</v>
      </c>
      <c r="C47" s="30" t="str" cm="1">
        <f t="array" ref="C47">_xlfn.IFS(COUNT($E$7:$G11)&lt;=hcpma,"",AND(OR(AND($E11&gt;=G125L,$E11&lt;G125U),AND($F11&gt;=G125L,$F11&lt;G125U),AND($G11&gt;=G125L,$G11&lt;G125U)),$C11&lt;=G125AL),"X",10&lt;11,"")</f>
        <v/>
      </c>
      <c r="D47" s="30" t="str" cm="1">
        <f t="array" ref="D47">_xlfn.IFS(COUNT($E$7:$G11)&lt;=hcpma,"",AND(OR(AND($E11&gt;=G150L,$E11&lt;G150U),AND($F11&gt;=G150L,$F11&lt;G150U),AND($G11&gt;=G150L,$G11&lt;G150U)),$C11&lt;=G150AL),"X",10&lt;11,"")</f>
        <v/>
      </c>
      <c r="E47" s="30" t="str" cm="1">
        <f t="array" ref="E47">_xlfn.IFS(COUNT($E$7:$G11)&lt;=hcpma,"",AND(OR(AND($E11&gt;=G175L,$E11&lt;G175U),AND($F11&gt;=G175L,$F11&lt;G175U),AND($G11&gt;=G175L,$G11&lt;G175U)),$C11&lt;=G175AL),"X",10&lt;11,"")</f>
        <v/>
      </c>
      <c r="F47" s="30" t="str" cm="1">
        <f t="array" ref="F47">_xlfn.IFS(COUNT($E$7:$G11)&lt;=hcpma,"",AND(OR(AND($E11&gt;=G200L,$E11&lt;G200U),AND($F11&gt;=G200L,$F11&lt;G200U),AND($G11&gt;=G200L,$G11&lt;G200U)),$C11&lt;=G200AL),"X",10&lt;11,"")</f>
        <v/>
      </c>
      <c r="G47" s="30" t="str" cm="1">
        <f t="array" ref="G47">_xlfn.IFS(COUNT($E$7:$G11)&lt;=hcpma,"",AND(OR(AND($E11&gt;=G225L,$E11&lt;G225U),AND($F11&gt;=G225L,$F11&lt;G225U),AND($G11&gt;=G225L,$G11&lt;G225U)),$C11&lt;=G225AL),"X",10&lt;11,"")</f>
        <v/>
      </c>
      <c r="H47" s="31"/>
      <c r="I47" s="30" t="str" cm="1">
        <f t="array" ref="I47">_xlfn.IFS(COUNT($E$7:$G11)&lt;=hcpma,"",AND(OR(AND($E11&gt;=G250L,$E11&lt;G250U),AND($F11&gt;=G250L,$F11&lt;G250U),AND($G11&gt;=G250L,$G11&lt;G250U)),$C11&lt;=G250AL),"X",10&lt;11,"")</f>
        <v/>
      </c>
      <c r="J47" s="30" t="str" cm="1">
        <f t="array" ref="J47">_xlfn.IFS(COUNT($E$7:$G11)&lt;=hcpma,"",AND(OR(AND($E11&gt;=G275L,$E11&lt;=G275U),AND($F11&gt;=G275L,$F11&lt;=G275U),AND($G11&gt;=G275L,$G11&lt;=G275U)),$C11&lt;=G275AL),"X",10&lt;11,"")</f>
        <v/>
      </c>
      <c r="K47" s="30" t="str" cm="1">
        <f t="array" ref="K47">_xlfn.IFS(COUNT(E11:G11)&lt;=0,"",AND(COUNT($E$7:$G11)&gt;=hcpma,OR(E11&gt;=(C11+G75OV),F11&gt;=(C11+G75OV),G11&gt;=(C11+G75OV))),"X",10&lt;11,"")</f>
        <v/>
      </c>
      <c r="L47" s="31"/>
      <c r="M47" s="30" t="str" cm="1">
        <f t="array" ref="M47">_xlfn.IFS(COUNT($E$7:$G11)&lt;=hcpma,"",AND( AND($I11&gt;=S300L,$I11&lt;S300U), $C11&lt;=S300AL),"X",10&lt;11,"")</f>
        <v/>
      </c>
      <c r="N47" s="30" t="str" cm="1">
        <f t="array" ref="N47">_xlfn.IFS(COUNT($E$7:$G11)&lt;=hcpma,"",AND( AND($I11&gt;=S400L,$I11&lt;S400U), $C11&lt;=S400AL),"X",10&lt;11,"")</f>
        <v/>
      </c>
      <c r="O47" s="30" t="str" cm="1">
        <f t="array" ref="O47">_xlfn.IFS(COUNT($E$7:$G11)&lt;=hcpma,"",AND( AND($I11&gt;=S500L,$I11&lt;S500U), $C11&lt;=S500AL),"X",10&lt;11,"")</f>
        <v/>
      </c>
      <c r="P47" s="31"/>
      <c r="Q47" s="31"/>
      <c r="R47" s="30" t="str" cm="1">
        <f t="array" ref="R47">_xlfn.IFS(COUNT($E$7:$G11)&lt;=hcpma,"",AND( AND($I11&gt;=S600L,$I11&lt;S600U), $C11&lt;=S600AL),"X",10&lt;11,"")</f>
        <v/>
      </c>
      <c r="S47" s="35" t="str" cm="1">
        <f t="array" ref="S47">_xlfn.IFS(COUNT($E$7:$G11)&lt;=hcpma,"",AND( AND($I11&gt;=S700L,$I11&lt;S700U), $C11&lt;=S700AL),"X",10&lt;11,"")</f>
        <v/>
      </c>
      <c r="T47" s="30" t="str" cm="1">
        <f t="array" ref="T47">_xlfn.IFS(COUNT($E$7:$G11)&lt;=hcpma,"",SUM($E11:$G11)&lt;1,"",$I11&gt;=3*$C11+S140ov,"X",10&lt;11,"")</f>
        <v/>
      </c>
    </row>
    <row r="48" spans="1:27" x14ac:dyDescent="0.2">
      <c r="A48">
        <v>6</v>
      </c>
      <c r="B48" s="14">
        <f t="shared" si="8"/>
        <v>45210</v>
      </c>
      <c r="C48" s="30" t="str" cm="1">
        <f t="array" ref="C48">_xlfn.IFS(COUNT($E$7:$G12)&lt;=hcpma,"",AND(OR(AND($E12&gt;=G125L,$E12&lt;G125U),AND($F12&gt;=G125L,$F12&lt;G125U),AND($G12&gt;=G125L,$G12&lt;G125U)),$C12&lt;=G125AL),"X",10&lt;11,"")</f>
        <v/>
      </c>
      <c r="D48" s="30" t="str" cm="1">
        <f t="array" ref="D48">_xlfn.IFS(COUNT($E$7:$G12)&lt;=hcpma,"",AND(OR(AND($E12&gt;=G150L,$E12&lt;G150U),AND($F12&gt;=G150L,$F12&lt;G150U),AND($G12&gt;=G150L,$G12&lt;G150U)),$C12&lt;=G150AL),"X",10&lt;11,"")</f>
        <v/>
      </c>
      <c r="E48" s="30" t="str" cm="1">
        <f t="array" ref="E48">_xlfn.IFS(COUNT($E$7:$G12)&lt;=hcpma,"",AND(OR(AND($E12&gt;=G175L,$E12&lt;G175U),AND($F12&gt;=G175L,$F12&lt;G175U),AND($G12&gt;=G175L,$G12&lt;G175U)),$C12&lt;=G175AL),"X",10&lt;11,"")</f>
        <v/>
      </c>
      <c r="F48" s="30" t="str" cm="1">
        <f t="array" ref="F48">_xlfn.IFS(COUNT($E$7:$G12)&lt;=hcpma,"",AND(OR(AND($E12&gt;=G200L,$E12&lt;G200U),AND($F12&gt;=G200L,$F12&lt;G200U),AND($G12&gt;=G200L,$G12&lt;G200U)),$C12&lt;=G200AL),"X",10&lt;11,"")</f>
        <v/>
      </c>
      <c r="G48" s="30" t="str" cm="1">
        <f t="array" ref="G48">_xlfn.IFS(COUNT($E$7:$G12)&lt;=hcpma,"",AND(OR(AND($E12&gt;=G225L,$E12&lt;G225U),AND($F12&gt;=G225L,$F12&lt;G225U),AND($G12&gt;=G225L,$G12&lt;G225U)),$C12&lt;=G225AL),"X",10&lt;11,"")</f>
        <v/>
      </c>
      <c r="H48" s="31"/>
      <c r="I48" s="30" t="str" cm="1">
        <f t="array" ref="I48">_xlfn.IFS(COUNT($E$7:$G12)&lt;=hcpma,"",AND(OR(AND($E12&gt;=G250L,$E12&lt;G250U),AND($F12&gt;=G250L,$F12&lt;G250U),AND($G12&gt;=G250L,$G12&lt;G250U)),$C12&lt;=G250AL),"X",10&lt;11,"")</f>
        <v/>
      </c>
      <c r="J48" s="30" t="str" cm="1">
        <f t="array" ref="J48">_xlfn.IFS(COUNT($E$7:$G12)&lt;=hcpma,"",AND(OR(AND($E12&gt;=G275L,$E12&lt;=G275U),AND($F12&gt;=G275L,$F12&lt;=G275U),AND($G12&gt;=G275L,$G12&lt;=G275U)),$C12&lt;=G275AL),"X",10&lt;11,"")</f>
        <v/>
      </c>
      <c r="K48" s="30" t="str" cm="1">
        <f t="array" ref="K48">_xlfn.IFS(COUNT(E12:G12)&lt;=0,"",AND(COUNT($E$7:$G12)&gt;=hcpma,OR(E12&gt;=(C12+G75OV),F12&gt;=(C12+G75OV),G12&gt;=(C12+G75OV))),"X",10&lt;11,"")</f>
        <v/>
      </c>
      <c r="L48" s="31"/>
      <c r="M48" s="30" t="str" cm="1">
        <f t="array" ref="M48">_xlfn.IFS(COUNT($E$7:$G12)&lt;=hcpma,"",AND( AND($I12&gt;=S300L,$I12&lt;S300U), $C12&lt;=S300AL),"X",10&lt;11,"")</f>
        <v/>
      </c>
      <c r="N48" s="30" t="str" cm="1">
        <f t="array" ref="N48">_xlfn.IFS(COUNT($E$7:$G12)&lt;=hcpma,"",AND( AND($I12&gt;=S400L,$I12&lt;S400U), $C12&lt;=S400AL),"X",10&lt;11,"")</f>
        <v/>
      </c>
      <c r="O48" s="30" t="str" cm="1">
        <f t="array" ref="O48">_xlfn.IFS(COUNT($E$7:$G12)&lt;=hcpma,"",AND( AND($I12&gt;=S500L,$I12&lt;S500U), $C12&lt;=S500AL),"X",10&lt;11,"")</f>
        <v/>
      </c>
      <c r="P48" s="31"/>
      <c r="Q48" s="31"/>
      <c r="R48" s="30" t="str" cm="1">
        <f t="array" ref="R48">_xlfn.IFS(COUNT($E$7:$G12)&lt;=hcpma,"",AND( AND($I12&gt;=S600L,$I12&lt;S600U), $C12&lt;=S600AL),"X",10&lt;11,"")</f>
        <v/>
      </c>
      <c r="S48" s="35" t="str" cm="1">
        <f t="array" ref="S48">_xlfn.IFS(COUNT($E$7:$G12)&lt;=hcpma,"",AND( AND($I12&gt;=S700L,$I12&lt;S700U), $C12&lt;=S700AL),"X",10&lt;11,"")</f>
        <v/>
      </c>
      <c r="T48" s="30" t="str" cm="1">
        <f t="array" ref="T48">_xlfn.IFS(COUNT($E$7:$G12)&lt;=hcpma,"",SUM($E12:$G12)&lt;1,"",$I12&gt;=3*$C12+S140ov,"X",10&lt;11,"")</f>
        <v/>
      </c>
    </row>
    <row r="49" spans="1:20" x14ac:dyDescent="0.2">
      <c r="A49">
        <v>7</v>
      </c>
      <c r="B49" s="14">
        <f t="shared" si="8"/>
        <v>45217</v>
      </c>
      <c r="C49" s="30" t="str" cm="1">
        <f t="array" ref="C49">_xlfn.IFS(COUNT($E$7:$G13)&lt;=hcpma,"",AND(OR(AND($E13&gt;=G125L,$E13&lt;G125U),AND($F13&gt;=G125L,$F13&lt;G125U),AND($G13&gt;=G125L,$G13&lt;G125U)),$C13&lt;=G125AL),"X",10&lt;11,"")</f>
        <v/>
      </c>
      <c r="D49" s="30" t="str" cm="1">
        <f t="array" ref="D49">_xlfn.IFS(COUNT($E$7:$G13)&lt;=hcpma,"",AND(OR(AND($E13&gt;=G150L,$E13&lt;G150U),AND($F13&gt;=G150L,$F13&lt;G150U),AND($G13&gt;=G150L,$G13&lt;G150U)),$C13&lt;=G150AL),"X",10&lt;11,"")</f>
        <v/>
      </c>
      <c r="E49" s="30" t="str" cm="1">
        <f t="array" ref="E49">_xlfn.IFS(COUNT($E$7:$G13)&lt;=hcpma,"",AND(OR(AND($E13&gt;=G175L,$E13&lt;G175U),AND($F13&gt;=G175L,$F13&lt;G175U),AND($G13&gt;=G175L,$G13&lt;G175U)),$C13&lt;=G175AL),"X",10&lt;11,"")</f>
        <v/>
      </c>
      <c r="F49" s="30" t="str" cm="1">
        <f t="array" ref="F49">_xlfn.IFS(COUNT($E$7:$G13)&lt;=hcpma,"",AND(OR(AND($E13&gt;=G200L,$E13&lt;G200U),AND($F13&gt;=G200L,$F13&lt;G200U),AND($G13&gt;=G200L,$G13&lt;G200U)),$C13&lt;=G200AL),"X",10&lt;11,"")</f>
        <v/>
      </c>
      <c r="G49" s="30" t="str" cm="1">
        <f t="array" ref="G49">_xlfn.IFS(COUNT($E$7:$G13)&lt;=hcpma,"",AND(OR(AND($E13&gt;=G225L,$E13&lt;G225U),AND($F13&gt;=G225L,$F13&lt;G225U),AND($G13&gt;=G225L,$G13&lt;G225U)),$C13&lt;=G225AL),"X",10&lt;11,"")</f>
        <v/>
      </c>
      <c r="H49" s="31"/>
      <c r="I49" s="30" t="str" cm="1">
        <f t="array" ref="I49">_xlfn.IFS(COUNT($E$7:$G13)&lt;=hcpma,"",AND(OR(AND($E13&gt;=G250L,$E13&lt;G250U),AND($F13&gt;=G250L,$F13&lt;G250U),AND($G13&gt;=G250L,$G13&lt;G250U)),$C13&lt;=G250AL),"X",10&lt;11,"")</f>
        <v>X</v>
      </c>
      <c r="J49" s="30" t="str" cm="1">
        <f t="array" ref="J49">_xlfn.IFS(COUNT($E$7:$G13)&lt;=hcpma,"",AND(OR(AND($E13&gt;=G275L,$E13&lt;=G275U),AND($F13&gt;=G275L,$F13&lt;=G275U),AND($G13&gt;=G275L,$G13&lt;=G275U)),$C13&lt;=G275AL),"X",10&lt;11,"")</f>
        <v/>
      </c>
      <c r="K49" s="30" t="str" cm="1">
        <f t="array" ref="K49">_xlfn.IFS(COUNT(E13:G13)&lt;=0,"",AND(COUNT($E$7:$G13)&gt;=hcpma,OR(E13&gt;=(C13+G75OV),F13&gt;=(C13+G75OV),G13&gt;=(C13+G75OV))),"X",10&lt;11,"")</f>
        <v/>
      </c>
      <c r="L49" s="31"/>
      <c r="M49" s="30" t="str" cm="1">
        <f t="array" ref="M49">_xlfn.IFS(COUNT($E$7:$G13)&lt;=hcpma,"",AND( AND($I13&gt;=S300L,$I13&lt;S300U), $C13&lt;=S300AL),"X",10&lt;11,"")</f>
        <v/>
      </c>
      <c r="N49" s="30" t="str" cm="1">
        <f t="array" ref="N49">_xlfn.IFS(COUNT($E$7:$G13)&lt;=hcpma,"",AND( AND($I13&gt;=S400L,$I13&lt;S400U), $C13&lt;=S400AL),"X",10&lt;11,"")</f>
        <v/>
      </c>
      <c r="O49" s="30" t="str" cm="1">
        <f t="array" ref="O49">_xlfn.IFS(COUNT($E$7:$G13)&lt;=hcpma,"",AND( AND($I13&gt;=S500L,$I13&lt;S500U), $C13&lt;=S500AL),"X",10&lt;11,"")</f>
        <v/>
      </c>
      <c r="P49" s="31"/>
      <c r="Q49" s="31"/>
      <c r="R49" s="30" t="str" cm="1">
        <f t="array" ref="R49">_xlfn.IFS(COUNT($E$7:$G13)&lt;=hcpma,"",AND( AND($I13&gt;=S600L,$I13&lt;S600U), $C13&lt;=S600AL),"X",10&lt;11,"")</f>
        <v/>
      </c>
      <c r="S49" s="35" t="str" cm="1">
        <f t="array" ref="S49">_xlfn.IFS(COUNT($E$7:$G13)&lt;=hcpma,"",AND( AND($I13&gt;=S700L,$I13&lt;S700U), $C13&lt;=S700AL),"X",10&lt;11,"")</f>
        <v>X</v>
      </c>
      <c r="T49" s="30" t="str" cm="1">
        <f t="array" ref="T49">_xlfn.IFS(COUNT($E$7:$G13)&lt;=hcpma,"",SUM($E13:$G13)&lt;1,"",$I13&gt;=3*$C13+S140ov,"X",10&lt;11,"")</f>
        <v/>
      </c>
    </row>
    <row r="50" spans="1:20" x14ac:dyDescent="0.2">
      <c r="A50">
        <v>8</v>
      </c>
      <c r="B50" s="14">
        <f t="shared" si="8"/>
        <v>45224</v>
      </c>
      <c r="C50" s="30" t="str" cm="1">
        <f t="array" ref="C50">_xlfn.IFS(COUNT($E$7:$G14)&lt;=hcpma,"",AND(OR(AND($E14&gt;=G125L,$E14&lt;G125U),AND($F14&gt;=G125L,$F14&lt;G125U),AND($G14&gt;=G125L,$G14&lt;G125U)),$C14&lt;=G125AL),"X",10&lt;11,"")</f>
        <v/>
      </c>
      <c r="D50" s="30" t="str" cm="1">
        <f t="array" ref="D50">_xlfn.IFS(COUNT($E$7:$G14)&lt;=hcpma,"",AND(OR(AND($E14&gt;=G150L,$E14&lt;G150U),AND($F14&gt;=G150L,$F14&lt;G150U),AND($G14&gt;=G150L,$G14&lt;G150U)),$C14&lt;=G150AL),"X",10&lt;11,"")</f>
        <v/>
      </c>
      <c r="E50" s="30" t="str" cm="1">
        <f t="array" ref="E50">_xlfn.IFS(COUNT($E$7:$G14)&lt;=hcpma,"",AND(OR(AND($E14&gt;=G175L,$E14&lt;G175U),AND($F14&gt;=G175L,$F14&lt;G175U),AND($G14&gt;=G175L,$G14&lt;G175U)),$C14&lt;=G175AL),"X",10&lt;11,"")</f>
        <v/>
      </c>
      <c r="F50" s="30" t="str" cm="1">
        <f t="array" ref="F50">_xlfn.IFS(COUNT($E$7:$G14)&lt;=hcpma,"",AND(OR(AND($E14&gt;=G200L,$E14&lt;G200U),AND($F14&gt;=G200L,$F14&lt;G200U),AND($G14&gt;=G200L,$G14&lt;G200U)),$C14&lt;=G200AL),"X",10&lt;11,"")</f>
        <v/>
      </c>
      <c r="G50" s="30" t="str" cm="1">
        <f t="array" ref="G50">_xlfn.IFS(COUNT($E$7:$G14)&lt;=hcpma,"",AND(OR(AND($E14&gt;=G225L,$E14&lt;G225U),AND($F14&gt;=G225L,$F14&lt;G225U),AND($G14&gt;=G225L,$G14&lt;G225U)),$C14&lt;=G225AL),"X",10&lt;11,"")</f>
        <v/>
      </c>
      <c r="H50" s="31"/>
      <c r="I50" s="30" t="str" cm="1">
        <f t="array" ref="I50">_xlfn.IFS(COUNT($E$7:$G14)&lt;=hcpma,"",AND(OR(AND($E14&gt;=G250L,$E14&lt;G250U),AND($F14&gt;=G250L,$F14&lt;G250U),AND($G14&gt;=G250L,$G14&lt;G250U)),$C14&lt;=G250AL),"X",10&lt;11,"")</f>
        <v/>
      </c>
      <c r="J50" s="30" t="str" cm="1">
        <f t="array" ref="J50">_xlfn.IFS(COUNT($E$7:$G14)&lt;=hcpma,"",AND(OR(AND($E14&gt;=G275L,$E14&lt;=G275U),AND($F14&gt;=G275L,$F14&lt;=G275U),AND($G14&gt;=G275L,$G14&lt;=G275U)),$C14&lt;=G275AL),"X",10&lt;11,"")</f>
        <v/>
      </c>
      <c r="K50" s="30" t="str" cm="1">
        <f t="array" ref="K50">_xlfn.IFS(COUNT(E14:G14)&lt;=0,"",AND(COUNT($E$7:$G14)&gt;=hcpma,OR(E14&gt;=(C14+G75OV),F14&gt;=(C14+G75OV),G14&gt;=(C14+G75OV))),"X",10&lt;11,"")</f>
        <v/>
      </c>
      <c r="L50" s="31"/>
      <c r="M50" s="30" t="str" cm="1">
        <f t="array" ref="M50">_xlfn.IFS(COUNT($E$7:$G14)&lt;=hcpma,"",AND( AND($I14&gt;=S300L,$I14&lt;S300U), $C14&lt;=S300AL),"X",10&lt;11,"")</f>
        <v/>
      </c>
      <c r="N50" s="30" t="str" cm="1">
        <f t="array" ref="N50">_xlfn.IFS(COUNT($E$7:$G14)&lt;=hcpma,"",AND( AND($I14&gt;=S400L,$I14&lt;S400U), $C14&lt;=S400AL),"X",10&lt;11,"")</f>
        <v/>
      </c>
      <c r="O50" s="30" t="str" cm="1">
        <f t="array" ref="O50">_xlfn.IFS(COUNT($E$7:$G14)&lt;=hcpma,"",AND( AND($I14&gt;=S500L,$I14&lt;S500U), $C14&lt;=S500AL),"X",10&lt;11,"")</f>
        <v/>
      </c>
      <c r="P50" s="31"/>
      <c r="Q50" s="31"/>
      <c r="R50" s="30" t="str" cm="1">
        <f t="array" ref="R50">_xlfn.IFS(COUNT($E$7:$G14)&lt;=hcpma,"",AND( AND($I14&gt;=S600L,$I14&lt;S600U), $C14&lt;=S600AL),"X",10&lt;11,"")</f>
        <v/>
      </c>
      <c r="S50" s="35" t="str" cm="1">
        <f t="array" ref="S50">_xlfn.IFS(COUNT($E$7:$G14)&lt;=hcpma,"",AND( AND($I14&gt;=S700L,$I14&lt;S700U), $C14&lt;=S700AL),"X",10&lt;11,"")</f>
        <v/>
      </c>
      <c r="T50" s="30" t="str" cm="1">
        <f t="array" ref="T50">_xlfn.IFS(COUNT($E$7:$G14)&lt;=hcpma,"",SUM($E14:$G14)&lt;1,"",$I14&gt;=3*$C14+S140ov,"X",10&lt;11,"")</f>
        <v/>
      </c>
    </row>
    <row r="51" spans="1:20" x14ac:dyDescent="0.2">
      <c r="A51">
        <v>9</v>
      </c>
      <c r="B51" s="14">
        <f t="shared" si="8"/>
        <v>45231</v>
      </c>
      <c r="C51" s="30" t="str" cm="1">
        <f t="array" ref="C51">_xlfn.IFS(COUNT($E$7:$G15)&lt;=hcpma,"",AND(OR(AND($E15&gt;=G125L,$E15&lt;G125U),AND($F15&gt;=G125L,$F15&lt;G125U),AND($G15&gt;=G125L,$G15&lt;G125U)),$C15&lt;=G125AL),"X",10&lt;11,"")</f>
        <v/>
      </c>
      <c r="D51" s="30" t="str" cm="1">
        <f t="array" ref="D51">_xlfn.IFS(COUNT($E$7:$G15)&lt;=hcpma,"",AND(OR(AND($E15&gt;=G150L,$E15&lt;G150U),AND($F15&gt;=G150L,$F15&lt;G150U),AND($G15&gt;=G150L,$G15&lt;G150U)),$C15&lt;=G150AL),"X",10&lt;11,"")</f>
        <v/>
      </c>
      <c r="E51" s="30" t="str" cm="1">
        <f t="array" ref="E51">_xlfn.IFS(COUNT($E$7:$G15)&lt;=hcpma,"",AND(OR(AND($E15&gt;=G175L,$E15&lt;G175U),AND($F15&gt;=G175L,$F15&lt;G175U),AND($G15&gt;=G175L,$G15&lt;G175U)),$C15&lt;=G175AL),"X",10&lt;11,"")</f>
        <v/>
      </c>
      <c r="F51" s="30" t="str" cm="1">
        <f t="array" ref="F51">_xlfn.IFS(COUNT($E$7:$G15)&lt;=hcpma,"",AND(OR(AND($E15&gt;=G200L,$E15&lt;G200U),AND($F15&gt;=G200L,$F15&lt;G200U),AND($G15&gt;=G200L,$G15&lt;G200U)),$C15&lt;=G200AL),"X",10&lt;11,"")</f>
        <v/>
      </c>
      <c r="G51" s="30" t="str" cm="1">
        <f t="array" ref="G51">_xlfn.IFS(COUNT($E$7:$G15)&lt;=hcpma,"",AND(OR(AND($E15&gt;=G225L,$E15&lt;G225U),AND($F15&gt;=G225L,$F15&lt;G225U),AND($G15&gt;=G225L,$G15&lt;G225U)),$C15&lt;=G225AL),"X",10&lt;11,"")</f>
        <v/>
      </c>
      <c r="H51" s="31"/>
      <c r="I51" s="30" t="str" cm="1">
        <f t="array" ref="I51">_xlfn.IFS(COUNT($E$7:$G15)&lt;=hcpma,"",AND(OR(AND($E15&gt;=G250L,$E15&lt;G250U),AND($F15&gt;=G250L,$F15&lt;G250U),AND($G15&gt;=G250L,$G15&lt;G250U)),$C15&lt;=G250AL),"X",10&lt;11,"")</f>
        <v>X</v>
      </c>
      <c r="J51" s="30" t="str" cm="1">
        <f t="array" ref="J51">_xlfn.IFS(COUNT($E$7:$G15)&lt;=hcpma,"",AND(OR(AND($E15&gt;=G275L,$E15&lt;=G275U),AND($F15&gt;=G275L,$F15&lt;=G275U),AND($G15&gt;=G275L,$G15&lt;=G275U)),$C15&lt;=G275AL),"X",10&lt;11,"")</f>
        <v/>
      </c>
      <c r="K51" s="30" t="str" cm="1">
        <f t="array" ref="K51">_xlfn.IFS(COUNT(E15:G15)&lt;=0,"",AND(COUNT($E$7:$G15)&gt;=hcpma,OR(E15&gt;=(C15+G75OV),F15&gt;=(C15+G75OV),G15&gt;=(C15+G75OV))),"X",10&lt;11,"")</f>
        <v/>
      </c>
      <c r="L51" s="31"/>
      <c r="M51" s="30" t="str" cm="1">
        <f t="array" ref="M51">_xlfn.IFS(COUNT($E$7:$G15)&lt;=hcpma,"",AND( AND($I15&gt;=S300L,$I15&lt;S300U), $C15&lt;=S300AL),"X",10&lt;11,"")</f>
        <v/>
      </c>
      <c r="N51" s="30" t="str" cm="1">
        <f t="array" ref="N51">_xlfn.IFS(COUNT($E$7:$G15)&lt;=hcpma,"",AND( AND($I15&gt;=S400L,$I15&lt;S400U), $C15&lt;=S400AL),"X",10&lt;11,"")</f>
        <v/>
      </c>
      <c r="O51" s="30" t="str" cm="1">
        <f t="array" ref="O51">_xlfn.IFS(COUNT($E$7:$G15)&lt;=hcpma,"",AND( AND($I15&gt;=S500L,$I15&lt;S500U), $C15&lt;=S500AL),"X",10&lt;11,"")</f>
        <v/>
      </c>
      <c r="P51" s="31"/>
      <c r="Q51" s="31"/>
      <c r="R51" s="30" t="str" cm="1">
        <f t="array" ref="R51">_xlfn.IFS(COUNT($E$7:$G15)&lt;=hcpma,"",AND( AND($I15&gt;=S600L,$I15&lt;S600U), $C15&lt;=S600AL),"X",10&lt;11,"")</f>
        <v/>
      </c>
      <c r="S51" s="35" t="str" cm="1">
        <f t="array" ref="S51">_xlfn.IFS(COUNT($E$7:$G15)&lt;=hcpma,"",AND( AND($I15&gt;=S700L,$I15&lt;S700U), $C15&lt;=S700AL),"X",10&lt;11,"")</f>
        <v/>
      </c>
      <c r="T51" s="30" t="str" cm="1">
        <f t="array" ref="T51">_xlfn.IFS(COUNT($E$7:$G15)&lt;=hcpma,"",SUM($E15:$G15)&lt;1,"",$I15&gt;=3*$C15+S140ov,"X",10&lt;11,"")</f>
        <v/>
      </c>
    </row>
    <row r="52" spans="1:20" x14ac:dyDescent="0.2">
      <c r="A52">
        <v>10</v>
      </c>
      <c r="B52" s="14">
        <f t="shared" si="8"/>
        <v>45238</v>
      </c>
      <c r="C52" s="30" t="str" cm="1">
        <f t="array" ref="C52">_xlfn.IFS(COUNT($E$7:$G16)&lt;=hcpma,"",AND(OR(AND($E16&gt;=G125L,$E16&lt;G125U),AND($F16&gt;=G125L,$F16&lt;G125U),AND($G16&gt;=G125L,$G16&lt;G125U)),$C16&lt;=G125AL),"X",10&lt;11,"")</f>
        <v/>
      </c>
      <c r="D52" s="30" t="str" cm="1">
        <f t="array" ref="D52">_xlfn.IFS(COUNT($E$7:$G16)&lt;=hcpma,"",AND(OR(AND($E16&gt;=G150L,$E16&lt;G150U),AND($F16&gt;=G150L,$F16&lt;G150U),AND($G16&gt;=G150L,$G16&lt;G150U)),$C16&lt;=G150AL),"X",10&lt;11,"")</f>
        <v/>
      </c>
      <c r="E52" s="30" t="str" cm="1">
        <f t="array" ref="E52">_xlfn.IFS(COUNT($E$7:$G16)&lt;=hcpma,"",AND(OR(AND($E16&gt;=G175L,$E16&lt;G175U),AND($F16&gt;=G175L,$F16&lt;G175U),AND($G16&gt;=G175L,$G16&lt;G175U)),$C16&lt;=G175AL),"X",10&lt;11,"")</f>
        <v/>
      </c>
      <c r="F52" s="30" t="str" cm="1">
        <f t="array" ref="F52">_xlfn.IFS(COUNT($E$7:$G16)&lt;=hcpma,"",AND(OR(AND($E16&gt;=G200L,$E16&lt;G200U),AND($F16&gt;=G200L,$F16&lt;G200U),AND($G16&gt;=G200L,$G16&lt;G200U)),$C16&lt;=G200AL),"X",10&lt;11,"")</f>
        <v/>
      </c>
      <c r="G52" s="30" t="str" cm="1">
        <f t="array" ref="G52">_xlfn.IFS(COUNT($E$7:$G16)&lt;=hcpma,"",AND(OR(AND($E16&gt;=G225L,$E16&lt;G225U),AND($F16&gt;=G225L,$F16&lt;G225U),AND($G16&gt;=G225L,$G16&lt;G225U)),$C16&lt;=G225AL),"X",10&lt;11,"")</f>
        <v/>
      </c>
      <c r="H52" s="31"/>
      <c r="I52" s="30" t="str" cm="1">
        <f t="array" ref="I52">_xlfn.IFS(COUNT($E$7:$G16)&lt;=hcpma,"",AND(OR(AND($E16&gt;=G250L,$E16&lt;G250U),AND($F16&gt;=G250L,$F16&lt;G250U),AND($G16&gt;=G250L,$G16&lt;G250U)),$C16&lt;=G250AL),"X",10&lt;11,"")</f>
        <v/>
      </c>
      <c r="J52" s="30" t="str" cm="1">
        <f t="array" ref="J52">_xlfn.IFS(COUNT($E$7:$G16)&lt;=hcpma,"",AND(OR(AND($E16&gt;=G275L,$E16&lt;=G275U),AND($F16&gt;=G275L,$F16&lt;=G275U),AND($G16&gt;=G275L,$G16&lt;=G275U)),$C16&lt;=G275AL),"X",10&lt;11,"")</f>
        <v/>
      </c>
      <c r="K52" s="30" t="str" cm="1">
        <f t="array" ref="K52">_xlfn.IFS(COUNT(E16:G16)&lt;=0,"",AND(COUNT($E$7:$G16)&gt;=hcpma,OR(E16&gt;=(C16+G75OV),F16&gt;=(C16+G75OV),G16&gt;=(C16+G75OV))),"X",10&lt;11,"")</f>
        <v/>
      </c>
      <c r="L52" s="31"/>
      <c r="M52" s="30" t="str" cm="1">
        <f t="array" ref="M52">_xlfn.IFS(COUNT($E$7:$G16)&lt;=hcpma,"",AND( AND($I16&gt;=S300L,$I16&lt;S300U), $C16&lt;=S300AL),"X",10&lt;11,"")</f>
        <v/>
      </c>
      <c r="N52" s="30" t="str" cm="1">
        <f t="array" ref="N52">_xlfn.IFS(COUNT($E$7:$G16)&lt;=hcpma,"",AND( AND($I16&gt;=S400L,$I16&lt;S400U), $C16&lt;=S400AL),"X",10&lt;11,"")</f>
        <v/>
      </c>
      <c r="O52" s="30" t="str" cm="1">
        <f t="array" ref="O52">_xlfn.IFS(COUNT($E$7:$G16)&lt;=hcpma,"",AND( AND($I16&gt;=S500L,$I16&lt;S500U), $C16&lt;=S500AL),"X",10&lt;11,"")</f>
        <v/>
      </c>
      <c r="P52" s="31"/>
      <c r="Q52" s="31"/>
      <c r="R52" s="30" t="str" cm="1">
        <f t="array" ref="R52">_xlfn.IFS(COUNT($E$7:$G16)&lt;=hcpma,"",AND( AND($I16&gt;=S600L,$I16&lt;S600U), $C16&lt;=S600AL),"X",10&lt;11,"")</f>
        <v/>
      </c>
      <c r="S52" s="35" t="str" cm="1">
        <f t="array" ref="S52">_xlfn.IFS(COUNT($E$7:$G16)&lt;=hcpma,"",AND( AND($I16&gt;=S700L,$I16&lt;S700U), $C16&lt;=S700AL),"X",10&lt;11,"")</f>
        <v/>
      </c>
      <c r="T52" s="30" t="str" cm="1">
        <f t="array" ref="T52">_xlfn.IFS(COUNT($E$7:$G16)&lt;=hcpma,"",SUM($E16:$G16)&lt;1,"",$I16&gt;=3*$C16+S140ov,"X",10&lt;11,"")</f>
        <v/>
      </c>
    </row>
    <row r="53" spans="1:20" x14ac:dyDescent="0.2">
      <c r="A53">
        <v>11</v>
      </c>
      <c r="B53" s="14">
        <f t="shared" si="8"/>
        <v>45245</v>
      </c>
      <c r="C53" s="30" t="str" cm="1">
        <f t="array" ref="C53">_xlfn.IFS(COUNT($E$7:$G17)&lt;=hcpma,"",AND(OR(AND($E17&gt;=G125L,$E17&lt;G125U),AND($F17&gt;=G125L,$F17&lt;G125U),AND($G17&gt;=G125L,$G17&lt;G125U)),$C17&lt;=G125AL),"X",10&lt;11,"")</f>
        <v/>
      </c>
      <c r="D53" s="30" t="str" cm="1">
        <f t="array" ref="D53">_xlfn.IFS(COUNT($E$7:$G17)&lt;=hcpma,"",AND(OR(AND($E17&gt;=G150L,$E17&lt;G150U),AND($F17&gt;=G150L,$F17&lt;G150U),AND($G17&gt;=G150L,$G17&lt;G150U)),$C17&lt;=G150AL),"X",10&lt;11,"")</f>
        <v/>
      </c>
      <c r="E53" s="30" t="str" cm="1">
        <f t="array" ref="E53">_xlfn.IFS(COUNT($E$7:$G17)&lt;=hcpma,"",AND(OR(AND($E17&gt;=G175L,$E17&lt;G175U),AND($F17&gt;=G175L,$F17&lt;G175U),AND($G17&gt;=G175L,$G17&lt;G175U)),$C17&lt;=G175AL),"X",10&lt;11,"")</f>
        <v/>
      </c>
      <c r="F53" s="30" t="str" cm="1">
        <f t="array" ref="F53">_xlfn.IFS(COUNT($E$7:$G17)&lt;=hcpma,"",AND(OR(AND($E17&gt;=G200L,$E17&lt;G200U),AND($F17&gt;=G200L,$F17&lt;G200U),AND($G17&gt;=G200L,$G17&lt;G200U)),$C17&lt;=G200AL),"X",10&lt;11,"")</f>
        <v/>
      </c>
      <c r="G53" s="30" t="str" cm="1">
        <f t="array" ref="G53">_xlfn.IFS(COUNT($E$7:$G17)&lt;=hcpma,"",AND(OR(AND($E17&gt;=G225L,$E17&lt;G225U),AND($F17&gt;=G225L,$F17&lt;G225U),AND($G17&gt;=G225L,$G17&lt;G225U)),$C17&lt;=G225AL),"X",10&lt;11,"")</f>
        <v/>
      </c>
      <c r="H53" s="31"/>
      <c r="I53" s="30" t="str" cm="1">
        <f t="array" ref="I53">_xlfn.IFS(COUNT($E$7:$G17)&lt;=hcpma,"",AND(OR(AND($E17&gt;=G250L,$E17&lt;G250U),AND($F17&gt;=G250L,$F17&lt;G250U),AND($G17&gt;=G250L,$G17&lt;G250U)),$C17&lt;=G250AL),"X",10&lt;11,"")</f>
        <v/>
      </c>
      <c r="J53" s="30" t="str" cm="1">
        <f t="array" ref="J53">_xlfn.IFS(COUNT($E$7:$G17)&lt;=hcpma,"",AND(OR(AND($E17&gt;=G275L,$E17&lt;=G275U),AND($F17&gt;=G275L,$F17&lt;=G275U),AND($G17&gt;=G275L,$G17&lt;=G275U)),$C17&lt;=G275AL),"X",10&lt;11,"")</f>
        <v/>
      </c>
      <c r="K53" s="30" t="str" cm="1">
        <f t="array" ref="K53">_xlfn.IFS(COUNT(E17:G17)&lt;=0,"",AND(COUNT($E$7:$G17)&gt;=hcpma,OR(E17&gt;=(C17+G75OV),F17&gt;=(C17+G75OV),G17&gt;=(C17+G75OV))),"X",10&lt;11,"")</f>
        <v/>
      </c>
      <c r="L53" s="31"/>
      <c r="M53" s="30" t="str" cm="1">
        <f t="array" ref="M53">_xlfn.IFS(COUNT($E$7:$G17)&lt;=hcpma,"",AND( AND($I17&gt;=S300L,$I17&lt;S300U), $C17&lt;=S300AL),"X",10&lt;11,"")</f>
        <v/>
      </c>
      <c r="N53" s="30" t="str" cm="1">
        <f t="array" ref="N53">_xlfn.IFS(COUNT($E$7:$G17)&lt;=hcpma,"",AND( AND($I17&gt;=S400L,$I17&lt;S400U), $C17&lt;=S400AL),"X",10&lt;11,"")</f>
        <v/>
      </c>
      <c r="O53" s="30" t="str" cm="1">
        <f t="array" ref="O53">_xlfn.IFS(COUNT($E$7:$G17)&lt;=hcpma,"",AND( AND($I17&gt;=S500L,$I17&lt;S500U), $C17&lt;=S500AL),"X",10&lt;11,"")</f>
        <v/>
      </c>
      <c r="P53" s="31"/>
      <c r="Q53" s="31"/>
      <c r="R53" s="30" t="str" cm="1">
        <f t="array" ref="R53">_xlfn.IFS(COUNT($E$7:$G17)&lt;=hcpma,"",AND( AND($I17&gt;=S600L,$I17&lt;S600U), $C17&lt;=S600AL),"X",10&lt;11,"")</f>
        <v/>
      </c>
      <c r="S53" s="35" t="str" cm="1">
        <f t="array" ref="S53">_xlfn.IFS(COUNT($E$7:$G17)&lt;=hcpma,"",AND( AND($I17&gt;=S700L,$I17&lt;S700U), $C17&lt;=S700AL),"X",10&lt;11,"")</f>
        <v/>
      </c>
      <c r="T53" s="30" t="str" cm="1">
        <f t="array" ref="T53">_xlfn.IFS(COUNT($E$7:$G17)&lt;=hcpma,"",SUM($E17:$G17)&lt;1,"",$I17&gt;=3*$C17+S140ov,"X",10&lt;11,"")</f>
        <v/>
      </c>
    </row>
    <row r="54" spans="1:20" x14ac:dyDescent="0.2">
      <c r="A54">
        <v>12</v>
      </c>
      <c r="B54" s="14">
        <f t="shared" si="8"/>
        <v>45259</v>
      </c>
      <c r="C54" s="30" t="str" cm="1">
        <f t="array" ref="C54">_xlfn.IFS(COUNT($E$7:$G18)&lt;=hcpma,"",AND(OR(AND($E18&gt;=G125L,$E18&lt;G125U),AND($F18&gt;=G125L,$F18&lt;G125U),AND($G18&gt;=G125L,$G18&lt;G125U)),$C18&lt;=G125AL),"X",10&lt;11,"")</f>
        <v/>
      </c>
      <c r="D54" s="30" t="str" cm="1">
        <f t="array" ref="D54">_xlfn.IFS(COUNT($E$7:$G18)&lt;=hcpma,"",AND(OR(AND($E18&gt;=G150L,$E18&lt;G150U),AND($F18&gt;=G150L,$F18&lt;G150U),AND($G18&gt;=G150L,$G18&lt;G150U)),$C18&lt;=G150AL),"X",10&lt;11,"")</f>
        <v/>
      </c>
      <c r="E54" s="30" t="str" cm="1">
        <f t="array" ref="E54">_xlfn.IFS(COUNT($E$7:$G18)&lt;=hcpma,"",AND(OR(AND($E18&gt;=G175L,$E18&lt;G175U),AND($F18&gt;=G175L,$F18&lt;G175U),AND($G18&gt;=G175L,$G18&lt;G175U)),$C18&lt;=G175AL),"X",10&lt;11,"")</f>
        <v/>
      </c>
      <c r="F54" s="30" t="str" cm="1">
        <f t="array" ref="F54">_xlfn.IFS(COUNT($E$7:$G18)&lt;=hcpma,"",AND(OR(AND($E18&gt;=G200L,$E18&lt;G200U),AND($F18&gt;=G200L,$F18&lt;G200U),AND($G18&gt;=G200L,$G18&lt;G200U)),$C18&lt;=G200AL),"X",10&lt;11,"")</f>
        <v/>
      </c>
      <c r="G54" s="30" t="str" cm="1">
        <f t="array" ref="G54">_xlfn.IFS(COUNT($E$7:$G18)&lt;=hcpma,"",AND(OR(AND($E18&gt;=G225L,$E18&lt;G225U),AND($F18&gt;=G225L,$F18&lt;G225U),AND($G18&gt;=G225L,$G18&lt;G225U)),$C18&lt;=G225AL),"X",10&lt;11,"")</f>
        <v/>
      </c>
      <c r="H54" s="31"/>
      <c r="I54" s="30" t="str" cm="1">
        <f t="array" ref="I54">_xlfn.IFS(COUNT($E$7:$G18)&lt;=hcpma,"",AND(OR(AND($E18&gt;=G250L,$E18&lt;G250U),AND($F18&gt;=G250L,$F18&lt;G250U),AND($G18&gt;=G250L,$G18&lt;G250U)),$C18&lt;=G250AL),"X",10&lt;11,"")</f>
        <v/>
      </c>
      <c r="J54" s="30" t="str" cm="1">
        <f t="array" ref="J54">_xlfn.IFS(COUNT($E$7:$G18)&lt;=hcpma,"",AND(OR(AND($E18&gt;=G275L,$E18&lt;=G275U),AND($F18&gt;=G275L,$F18&lt;=G275U),AND($G18&gt;=G275L,$G18&lt;=G275U)),$C18&lt;=G275AL),"X",10&lt;11,"")</f>
        <v/>
      </c>
      <c r="K54" s="30" t="str" cm="1">
        <f t="array" ref="K54">_xlfn.IFS(COUNT(E18:G18)&lt;=0,"",AND(COUNT($E$7:$G18)&gt;=hcpma,OR(E18&gt;=(C18+G75OV),F18&gt;=(C18+G75OV),G18&gt;=(C18+G75OV))),"X",10&lt;11,"")</f>
        <v/>
      </c>
      <c r="L54" s="31"/>
      <c r="M54" s="30" t="str" cm="1">
        <f t="array" ref="M54">_xlfn.IFS(COUNT($E$7:$G18)&lt;=hcpma,"",AND( AND($I18&gt;=S300L,$I18&lt;S300U), $C18&lt;=S300AL),"X",10&lt;11,"")</f>
        <v/>
      </c>
      <c r="N54" s="30" t="str" cm="1">
        <f t="array" ref="N54">_xlfn.IFS(COUNT($E$7:$G18)&lt;=hcpma,"",AND( AND($I18&gt;=S400L,$I18&lt;S400U), $C18&lt;=S400AL),"X",10&lt;11,"")</f>
        <v/>
      </c>
      <c r="O54" s="30" t="str" cm="1">
        <f t="array" ref="O54">_xlfn.IFS(COUNT($E$7:$G18)&lt;=hcpma,"",AND( AND($I18&gt;=S500L,$I18&lt;S500U), $C18&lt;=S500AL),"X",10&lt;11,"")</f>
        <v/>
      </c>
      <c r="P54" s="31"/>
      <c r="Q54" s="31"/>
      <c r="R54" s="30" t="str" cm="1">
        <f t="array" ref="R54">_xlfn.IFS(COUNT($E$7:$G18)&lt;=hcpma,"",AND( AND($I18&gt;=S600L,$I18&lt;S600U), $C18&lt;=S600AL),"X",10&lt;11,"")</f>
        <v/>
      </c>
      <c r="S54" s="35" t="str" cm="1">
        <f t="array" ref="S54">_xlfn.IFS(COUNT($E$7:$G18)&lt;=hcpma,"",AND( AND($I18&gt;=S700L,$I18&lt;S700U), $C18&lt;=S700AL),"X",10&lt;11,"")</f>
        <v/>
      </c>
      <c r="T54" s="30" t="str" cm="1">
        <f t="array" ref="T54">_xlfn.IFS(COUNT($E$7:$G18)&lt;=hcpma,"",SUM($E18:$G18)&lt;1,"",$I18&gt;=3*$C18+S140ov,"X",10&lt;11,"")</f>
        <v/>
      </c>
    </row>
    <row r="55" spans="1:20" x14ac:dyDescent="0.2">
      <c r="A55">
        <v>13</v>
      </c>
      <c r="B55" s="14">
        <f t="shared" si="8"/>
        <v>45266</v>
      </c>
      <c r="C55" s="30" t="str" cm="1">
        <f t="array" ref="C55">_xlfn.IFS(COUNT($E$7:$G19)&lt;=hcpma,"",AND(OR(AND($E19&gt;=G125L,$E19&lt;G125U),AND($F19&gt;=G125L,$F19&lt;G125U),AND($G19&gt;=G125L,$G19&lt;G125U)),$C19&lt;=G125AL),"X",10&lt;11,"")</f>
        <v/>
      </c>
      <c r="D55" s="30" t="str" cm="1">
        <f t="array" ref="D55">_xlfn.IFS(COUNT($E$7:$G19)&lt;=hcpma,"",AND(OR(AND($E19&gt;=G150L,$E19&lt;G150U),AND($F19&gt;=G150L,$F19&lt;G150U),AND($G19&gt;=G150L,$G19&lt;G150U)),$C19&lt;=G150AL),"X",10&lt;11,"")</f>
        <v/>
      </c>
      <c r="E55" s="30" t="str" cm="1">
        <f t="array" ref="E55">_xlfn.IFS(COUNT($E$7:$G19)&lt;=hcpma,"",AND(OR(AND($E19&gt;=G175L,$E19&lt;G175U),AND($F19&gt;=G175L,$F19&lt;G175U),AND($G19&gt;=G175L,$G19&lt;G175U)),$C19&lt;=G175AL),"X",10&lt;11,"")</f>
        <v/>
      </c>
      <c r="F55" s="30" t="str" cm="1">
        <f t="array" ref="F55">_xlfn.IFS(COUNT($E$7:$G19)&lt;=hcpma,"",AND(OR(AND($E19&gt;=G200L,$E19&lt;G200U),AND($F19&gt;=G200L,$F19&lt;G200U),AND($G19&gt;=G200L,$G19&lt;G200U)),$C19&lt;=G200AL),"X",10&lt;11,"")</f>
        <v/>
      </c>
      <c r="G55" s="30" t="str" cm="1">
        <f t="array" ref="G55">_xlfn.IFS(COUNT($E$7:$G19)&lt;=hcpma,"",AND(OR(AND($E19&gt;=G225L,$E19&lt;G225U),AND($F19&gt;=G225L,$F19&lt;G225U),AND($G19&gt;=G225L,$G19&lt;G225U)),$C19&lt;=G225AL),"X",10&lt;11,"")</f>
        <v/>
      </c>
      <c r="H55" s="31"/>
      <c r="I55" s="30" t="str" cm="1">
        <f t="array" ref="I55">_xlfn.IFS(COUNT($E$7:$G19)&lt;=hcpma,"",AND(OR(AND($E19&gt;=G250L,$E19&lt;G250U),AND($F19&gt;=G250L,$F19&lt;G250U),AND($G19&gt;=G250L,$G19&lt;G250U)),$C19&lt;=G250AL),"X",10&lt;11,"")</f>
        <v/>
      </c>
      <c r="J55" s="30" t="str" cm="1">
        <f t="array" ref="J55">_xlfn.IFS(COUNT($E$7:$G19)&lt;=hcpma,"",AND(OR(AND($E19&gt;=G275L,$E19&lt;=G275U),AND($F19&gt;=G275L,$F19&lt;=G275U),AND($G19&gt;=G275L,$G19&lt;=G275U)),$C19&lt;=G275AL),"X",10&lt;11,"")</f>
        <v/>
      </c>
      <c r="K55" s="30" t="str" cm="1">
        <f t="array" ref="K55">_xlfn.IFS(COUNT(E19:G19)&lt;=0,"",AND(COUNT($E$7:$G19)&gt;=hcpma,OR(E19&gt;=(C19+G75OV),F19&gt;=(C19+G75OV),G19&gt;=(C19+G75OV))),"X",10&lt;11,"")</f>
        <v/>
      </c>
      <c r="L55" s="31"/>
      <c r="M55" s="30" t="str" cm="1">
        <f t="array" ref="M55">_xlfn.IFS(COUNT($E$7:$G19)&lt;=hcpma,"",AND( AND($I19&gt;=S300L,$I19&lt;S300U), $C19&lt;=S300AL),"X",10&lt;11,"")</f>
        <v/>
      </c>
      <c r="N55" s="30" t="str" cm="1">
        <f t="array" ref="N55">_xlfn.IFS(COUNT($E$7:$G19)&lt;=hcpma,"",AND( AND($I19&gt;=S400L,$I19&lt;S400U), $C19&lt;=S400AL),"X",10&lt;11,"")</f>
        <v/>
      </c>
      <c r="O55" s="30" t="str" cm="1">
        <f t="array" ref="O55">_xlfn.IFS(COUNT($E$7:$G19)&lt;=hcpma,"",AND( AND($I19&gt;=S500L,$I19&lt;S500U), $C19&lt;=S500AL),"X",10&lt;11,"")</f>
        <v/>
      </c>
      <c r="P55" s="31"/>
      <c r="Q55" s="31"/>
      <c r="R55" s="30" t="str" cm="1">
        <f t="array" ref="R55">_xlfn.IFS(COUNT($E$7:$G19)&lt;=hcpma,"",AND( AND($I19&gt;=S600L,$I19&lt;S600U), $C19&lt;=S600AL),"X",10&lt;11,"")</f>
        <v/>
      </c>
      <c r="S55" s="35" t="str" cm="1">
        <f t="array" ref="S55">_xlfn.IFS(COUNT($E$7:$G19)&lt;=hcpma,"",AND( AND($I19&gt;=S700L,$I19&lt;S700U), $C19&lt;=S700AL),"X",10&lt;11,"")</f>
        <v/>
      </c>
      <c r="T55" s="30" t="str" cm="1">
        <f t="array" ref="T55">_xlfn.IFS(COUNT($E$7:$G19)&lt;=hcpma,"",SUM($E19:$G19)&lt;1,"",$I19&gt;=3*$C19+S140ov,"X",10&lt;11,"")</f>
        <v/>
      </c>
    </row>
    <row r="56" spans="1:20" x14ac:dyDescent="0.2">
      <c r="A56">
        <v>14</v>
      </c>
      <c r="B56" s="14">
        <f t="shared" si="8"/>
        <v>45273</v>
      </c>
      <c r="C56" s="30" t="str" cm="1">
        <f t="array" ref="C56">_xlfn.IFS(COUNT($E$7:$G20)&lt;=hcpma,"",AND(OR(AND($E20&gt;=G125L,$E20&lt;G125U),AND($F20&gt;=G125L,$F20&lt;G125U),AND($G20&gt;=G125L,$G20&lt;G125U)),$C20&lt;=G125AL),"X",10&lt;11,"")</f>
        <v/>
      </c>
      <c r="D56" s="30" t="str" cm="1">
        <f t="array" ref="D56">_xlfn.IFS(COUNT($E$7:$G20)&lt;=hcpma,"",AND(OR(AND($E20&gt;=G150L,$E20&lt;G150U),AND($F20&gt;=G150L,$F20&lt;G150U),AND($G20&gt;=G150L,$G20&lt;G150U)),$C20&lt;=G150AL),"X",10&lt;11,"")</f>
        <v/>
      </c>
      <c r="E56" s="30" t="str" cm="1">
        <f t="array" ref="E56">_xlfn.IFS(COUNT($E$7:$G20)&lt;=hcpma,"",AND(OR(AND($E20&gt;=G175L,$E20&lt;G175U),AND($F20&gt;=G175L,$F20&lt;G175U),AND($G20&gt;=G175L,$G20&lt;G175U)),$C20&lt;=G175AL),"X",10&lt;11,"")</f>
        <v/>
      </c>
      <c r="F56" s="30" t="str" cm="1">
        <f t="array" ref="F56">_xlfn.IFS(COUNT($E$7:$G20)&lt;=hcpma,"",AND(OR(AND($E20&gt;=G200L,$E20&lt;G200U),AND($F20&gt;=G200L,$F20&lt;G200U),AND($G20&gt;=G200L,$G20&lt;G200U)),$C20&lt;=G200AL),"X",10&lt;11,"")</f>
        <v/>
      </c>
      <c r="G56" s="30" t="str" cm="1">
        <f t="array" ref="G56">_xlfn.IFS(COUNT($E$7:$G20)&lt;=hcpma,"",AND(OR(AND($E20&gt;=G225L,$E20&lt;G225U),AND($F20&gt;=G225L,$F20&lt;G225U),AND($G20&gt;=G225L,$G20&lt;G225U)),$C20&lt;=G225AL),"X",10&lt;11,"")</f>
        <v/>
      </c>
      <c r="H56" s="31"/>
      <c r="I56" s="30" t="str" cm="1">
        <f t="array" ref="I56">_xlfn.IFS(COUNT($E$7:$G20)&lt;=hcpma,"",AND(OR(AND($E20&gt;=G250L,$E20&lt;G250U),AND($F20&gt;=G250L,$F20&lt;G250U),AND($G20&gt;=G250L,$G20&lt;G250U)),$C20&lt;=G250AL),"X",10&lt;11,"")</f>
        <v/>
      </c>
      <c r="J56" s="30" t="str" cm="1">
        <f t="array" ref="J56">_xlfn.IFS(COUNT($E$7:$G20)&lt;=hcpma,"",AND(OR(AND($E20&gt;=G275L,$E20&lt;=G275U),AND($F20&gt;=G275L,$F20&lt;=G275U),AND($G20&gt;=G275L,$G20&lt;=G275U)),$C20&lt;=G275AL),"X",10&lt;11,"")</f>
        <v/>
      </c>
      <c r="K56" s="30" t="str" cm="1">
        <f t="array" ref="K56">_xlfn.IFS(COUNT(E20:G20)&lt;=0,"",AND(COUNT($E$7:$G20)&gt;=hcpma,OR(E20&gt;=(C20+G75OV),F20&gt;=(C20+G75OV),G20&gt;=(C20+G75OV))),"X",10&lt;11,"")</f>
        <v/>
      </c>
      <c r="L56" s="31"/>
      <c r="M56" s="30" t="str" cm="1">
        <f t="array" ref="M56">_xlfn.IFS(COUNT($E$7:$G20)&lt;=hcpma,"",AND( AND($I20&gt;=S300L,$I20&lt;S300U), $C20&lt;=S300AL),"X",10&lt;11,"")</f>
        <v/>
      </c>
      <c r="N56" s="30" t="str" cm="1">
        <f t="array" ref="N56">_xlfn.IFS(COUNT($E$7:$G20)&lt;=hcpma,"",AND( AND($I20&gt;=S400L,$I20&lt;S400U), $C20&lt;=S400AL),"X",10&lt;11,"")</f>
        <v/>
      </c>
      <c r="O56" s="30" t="str" cm="1">
        <f t="array" ref="O56">_xlfn.IFS(COUNT($E$7:$G20)&lt;=hcpma,"",AND( AND($I20&gt;=S500L,$I20&lt;S500U), $C20&lt;=S500AL),"X",10&lt;11,"")</f>
        <v/>
      </c>
      <c r="P56" s="31"/>
      <c r="Q56" s="31"/>
      <c r="R56" s="30" t="str" cm="1">
        <f t="array" ref="R56">_xlfn.IFS(COUNT($E$7:$G20)&lt;=hcpma,"",AND( AND($I20&gt;=S600L,$I20&lt;S600U), $C20&lt;=S600AL),"X",10&lt;11,"")</f>
        <v/>
      </c>
      <c r="S56" s="35" t="str" cm="1">
        <f t="array" ref="S56">_xlfn.IFS(COUNT($E$7:$G20)&lt;=hcpma,"",AND( AND($I20&gt;=S700L,$I20&lt;S700U), $C20&lt;=S700AL),"X",10&lt;11,"")</f>
        <v/>
      </c>
      <c r="T56" s="30" t="str" cm="1">
        <f t="array" ref="T56">_xlfn.IFS(COUNT($E$7:$G20)&lt;=hcpma,"",SUM($E20:$G20)&lt;1,"",$I20&gt;=3*$C20+S140ov,"X",10&lt;11,"")</f>
        <v/>
      </c>
    </row>
    <row r="57" spans="1:20" x14ac:dyDescent="0.2">
      <c r="A57">
        <v>15</v>
      </c>
      <c r="B57" s="14">
        <f t="shared" si="8"/>
        <v>45280</v>
      </c>
      <c r="C57" s="30" t="str" cm="1">
        <f t="array" ref="C57">_xlfn.IFS(COUNT($E$7:$G21)&lt;=hcpma,"",AND(OR(AND($E21&gt;=G125L,$E21&lt;G125U),AND($F21&gt;=G125L,$F21&lt;G125U),AND($G21&gt;=G125L,$G21&lt;G125U)),$C21&lt;=G125AL),"X",10&lt;11,"")</f>
        <v/>
      </c>
      <c r="D57" s="30" t="str" cm="1">
        <f t="array" ref="D57">_xlfn.IFS(COUNT($E$7:$G21)&lt;=hcpma,"",AND(OR(AND($E21&gt;=G150L,$E21&lt;G150U),AND($F21&gt;=G150L,$F21&lt;G150U),AND($G21&gt;=G150L,$G21&lt;G150U)),$C21&lt;=G150AL),"X",10&lt;11,"")</f>
        <v/>
      </c>
      <c r="E57" s="30" t="str" cm="1">
        <f t="array" ref="E57">_xlfn.IFS(COUNT($E$7:$G21)&lt;=hcpma,"",AND(OR(AND($E21&gt;=G175L,$E21&lt;G175U),AND($F21&gt;=G175L,$F21&lt;G175U),AND($G21&gt;=G175L,$G21&lt;G175U)),$C21&lt;=G175AL),"X",10&lt;11,"")</f>
        <v/>
      </c>
      <c r="F57" s="30" t="str" cm="1">
        <f t="array" ref="F57">_xlfn.IFS(COUNT($E$7:$G21)&lt;=hcpma,"",AND(OR(AND($E21&gt;=G200L,$E21&lt;G200U),AND($F21&gt;=G200L,$F21&lt;G200U),AND($G21&gt;=G200L,$G21&lt;G200U)),$C21&lt;=G200AL),"X",10&lt;11,"")</f>
        <v/>
      </c>
      <c r="G57" s="30" t="str" cm="1">
        <f t="array" ref="G57">_xlfn.IFS(COUNT($E$7:$G21)&lt;=hcpma,"",AND(OR(AND($E21&gt;=G225L,$E21&lt;G225U),AND($F21&gt;=G225L,$F21&lt;G225U),AND($G21&gt;=G225L,$G21&lt;G225U)),$C21&lt;=G225AL),"X",10&lt;11,"")</f>
        <v/>
      </c>
      <c r="H57" s="31"/>
      <c r="I57" s="30" t="str" cm="1">
        <f t="array" ref="I57">_xlfn.IFS(COUNT($E$7:$G21)&lt;=hcpma,"",AND(OR(AND($E21&gt;=G250L,$E21&lt;G250U),AND($F21&gt;=G250L,$F21&lt;G250U),AND($G21&gt;=G250L,$G21&lt;G250U)),$C21&lt;=G250AL),"X",10&lt;11,"")</f>
        <v/>
      </c>
      <c r="J57" s="30" t="str" cm="1">
        <f t="array" ref="J57">_xlfn.IFS(COUNT($E$7:$G21)&lt;=hcpma,"",AND(OR(AND($E21&gt;=G275L,$E21&lt;=G275U),AND($F21&gt;=G275L,$F21&lt;=G275U),AND($G21&gt;=G275L,$G21&lt;=G275U)),$C21&lt;=G275AL),"X",10&lt;11,"")</f>
        <v>X</v>
      </c>
      <c r="K57" s="30" t="str" cm="1">
        <f t="array" ref="K57">_xlfn.IFS(COUNT(E21:G21)&lt;=0,"",AND(COUNT($E$7:$G21)&gt;=hcpma,OR(E21&gt;=(C21+G75OV),F21&gt;=(C21+G75OV),G21&gt;=(C21+G75OV))),"X",10&lt;11,"")</f>
        <v>X</v>
      </c>
      <c r="L57" s="31"/>
      <c r="M57" s="30" t="str" cm="1">
        <f t="array" ref="M57">_xlfn.IFS(COUNT($E$7:$G21)&lt;=hcpma,"",AND( AND($I21&gt;=S300L,$I21&lt;S300U), $C21&lt;=S300AL),"X",10&lt;11,"")</f>
        <v/>
      </c>
      <c r="N57" s="30" t="str" cm="1">
        <f t="array" ref="N57">_xlfn.IFS(COUNT($E$7:$G21)&lt;=hcpma,"",AND( AND($I21&gt;=S400L,$I21&lt;S400U), $C21&lt;=S400AL),"X",10&lt;11,"")</f>
        <v/>
      </c>
      <c r="O57" s="30" t="str" cm="1">
        <f t="array" ref="O57">_xlfn.IFS(COUNT($E$7:$G21)&lt;=hcpma,"",AND( AND($I21&gt;=S500L,$I21&lt;S500U), $C21&lt;=S500AL),"X",10&lt;11,"")</f>
        <v/>
      </c>
      <c r="P57" s="31"/>
      <c r="Q57" s="31"/>
      <c r="R57" s="30" t="str" cm="1">
        <f t="array" ref="R57">_xlfn.IFS(COUNT($E$7:$G21)&lt;=hcpma,"",AND( AND($I21&gt;=S600L,$I21&lt;S600U), $C21&lt;=S600AL),"X",10&lt;11,"")</f>
        <v/>
      </c>
      <c r="S57" s="35" t="str" cm="1">
        <f t="array" ref="S57">_xlfn.IFS(COUNT($E$7:$G21)&lt;=hcpma,"",AND( AND($I21&gt;=S700L,$I21&lt;S700U), $C21&lt;=S700AL),"X",10&lt;11,"")</f>
        <v>X</v>
      </c>
      <c r="T57" s="30" t="str" cm="1">
        <f t="array" ref="T57">_xlfn.IFS(COUNT($E$7:$G21)&lt;=hcpma,"",SUM($E21:$G21)&lt;1,"",$I21&gt;=3*$C21+S140ov,"X",10&lt;11,"")</f>
        <v/>
      </c>
    </row>
    <row r="58" spans="1:20" x14ac:dyDescent="0.2">
      <c r="A58">
        <v>16</v>
      </c>
      <c r="B58" s="14">
        <f t="shared" si="8"/>
        <v>45294</v>
      </c>
      <c r="C58" s="30" t="str" cm="1">
        <f t="array" ref="C58">_xlfn.IFS(COUNT($E$7:$G22)&lt;=hcpma,"",AND(OR(AND($E22&gt;=G125L,$E22&lt;G125U),AND($F22&gt;=G125L,$F22&lt;G125U),AND($G22&gt;=G125L,$G22&lt;G125U)),$C22&lt;=G125AL),"X",10&lt;11,"")</f>
        <v/>
      </c>
      <c r="D58" s="30" t="str" cm="1">
        <f t="array" ref="D58">_xlfn.IFS(COUNT($E$7:$G22)&lt;=hcpma,"",AND(OR(AND($E22&gt;=G150L,$E22&lt;G150U),AND($F22&gt;=G150L,$F22&lt;G150U),AND($G22&gt;=G150L,$G22&lt;G150U)),$C22&lt;=G150AL),"X",10&lt;11,"")</f>
        <v/>
      </c>
      <c r="E58" s="30" t="str" cm="1">
        <f t="array" ref="E58">_xlfn.IFS(COUNT($E$7:$G22)&lt;=hcpma,"",AND(OR(AND($E22&gt;=G175L,$E22&lt;G175U),AND($F22&gt;=G175L,$F22&lt;G175U),AND($G22&gt;=G175L,$G22&lt;G175U)),$C22&lt;=G175AL),"X",10&lt;11,"")</f>
        <v/>
      </c>
      <c r="F58" s="30" t="str" cm="1">
        <f t="array" ref="F58">_xlfn.IFS(COUNT($E$7:$G22)&lt;=hcpma,"",AND(OR(AND($E22&gt;=G200L,$E22&lt;G200U),AND($F22&gt;=G200L,$F22&lt;G200U),AND($G22&gt;=G200L,$G22&lt;G200U)),$C22&lt;=G200AL),"X",10&lt;11,"")</f>
        <v/>
      </c>
      <c r="G58" s="30" t="str" cm="1">
        <f t="array" ref="G58">_xlfn.IFS(COUNT($E$7:$G22)&lt;=hcpma,"",AND(OR(AND($E22&gt;=G225L,$E22&lt;G225U),AND($F22&gt;=G225L,$F22&lt;G225U),AND($G22&gt;=G225L,$G22&lt;G225U)),$C22&lt;=G225AL),"X",10&lt;11,"")</f>
        <v/>
      </c>
      <c r="H58" s="31"/>
      <c r="I58" s="30" t="str" cm="1">
        <f t="array" ref="I58">_xlfn.IFS(COUNT($E$7:$G22)&lt;=hcpma,"",AND(OR(AND($E22&gt;=G250L,$E22&lt;G250U),AND($F22&gt;=G250L,$F22&lt;G250U),AND($G22&gt;=G250L,$G22&lt;G250U)),$C22&lt;=G250AL),"X",10&lt;11,"")</f>
        <v/>
      </c>
      <c r="J58" s="30" t="str" cm="1">
        <f t="array" ref="J58">_xlfn.IFS(COUNT($E$7:$G22)&lt;=hcpma,"",AND(OR(AND($E22&gt;=G275L,$E22&lt;=G275U),AND($F22&gt;=G275L,$F22&lt;=G275U),AND($G22&gt;=G275L,$G22&lt;=G275U)),$C22&lt;=G275AL),"X",10&lt;11,"")</f>
        <v/>
      </c>
      <c r="K58" s="30" t="str" cm="1">
        <f t="array" ref="K58">_xlfn.IFS(COUNT(E22:G22)&lt;=0,"",AND(COUNT($E$7:$G22)&gt;=hcpma,OR(E22&gt;=(C22+G75OV),F22&gt;=(C22+G75OV),G22&gt;=(C22+G75OV))),"X",10&lt;11,"")</f>
        <v/>
      </c>
      <c r="L58" s="31"/>
      <c r="M58" s="30" t="str" cm="1">
        <f t="array" ref="M58">_xlfn.IFS(COUNT($E$7:$G22)&lt;=hcpma,"",AND( AND($I22&gt;=S300L,$I22&lt;S300U), $C22&lt;=S300AL),"X",10&lt;11,"")</f>
        <v/>
      </c>
      <c r="N58" s="30" t="str" cm="1">
        <f t="array" ref="N58">_xlfn.IFS(COUNT($E$7:$G22)&lt;=hcpma,"",AND( AND($I22&gt;=S400L,$I22&lt;S400U), $C22&lt;=S400AL),"X",10&lt;11,"")</f>
        <v/>
      </c>
      <c r="O58" s="30" t="str" cm="1">
        <f t="array" ref="O58">_xlfn.IFS(COUNT($E$7:$G22)&lt;=hcpma,"",AND( AND($I22&gt;=S500L,$I22&lt;S500U), $C22&lt;=S500AL),"X",10&lt;11,"")</f>
        <v/>
      </c>
      <c r="P58" s="31"/>
      <c r="Q58" s="31"/>
      <c r="R58" s="30" t="str" cm="1">
        <f t="array" ref="R58">_xlfn.IFS(COUNT($E$7:$G22)&lt;=hcpma,"",AND( AND($I22&gt;=S600L,$I22&lt;S600U), $C22&lt;=S600AL),"X",10&lt;11,"")</f>
        <v/>
      </c>
      <c r="S58" s="35" t="str" cm="1">
        <f t="array" ref="S58">_xlfn.IFS(COUNT($E$7:$G22)&lt;=hcpma,"",AND( AND($I22&gt;=S700L,$I22&lt;S700U), $C22&lt;=S700AL),"X",10&lt;11,"")</f>
        <v/>
      </c>
      <c r="T58" s="30" t="str" cm="1">
        <f t="array" ref="T58">_xlfn.IFS(COUNT($E$7:$G22)&lt;=hcpma,"",SUM($E22:$G22)&lt;1,"",$I22&gt;=3*$C22+S140ov,"X",10&lt;11,"")</f>
        <v/>
      </c>
    </row>
    <row r="59" spans="1:20" x14ac:dyDescent="0.2">
      <c r="A59">
        <v>17</v>
      </c>
      <c r="B59" s="14">
        <f t="shared" si="8"/>
        <v>45301</v>
      </c>
      <c r="C59" s="30" t="str" cm="1">
        <f t="array" ref="C59">_xlfn.IFS(COUNT($E$7:$G23)&lt;=hcpma,"",AND(OR(AND($E23&gt;=G125L,$E23&lt;G125U),AND($F23&gt;=G125L,$F23&lt;G125U),AND($G23&gt;=G125L,$G23&lt;G125U)),$C23&lt;=G125AL),"X",10&lt;11,"")</f>
        <v/>
      </c>
      <c r="D59" s="30" t="str" cm="1">
        <f t="array" ref="D59">_xlfn.IFS(COUNT($E$7:$G23)&lt;=hcpma,"",AND(OR(AND($E23&gt;=G150L,$E23&lt;G150U),AND($F23&gt;=G150L,$F23&lt;G150U),AND($G23&gt;=G150L,$G23&lt;G150U)),$C23&lt;=G150AL),"X",10&lt;11,"")</f>
        <v/>
      </c>
      <c r="E59" s="30" t="str" cm="1">
        <f t="array" ref="E59">_xlfn.IFS(COUNT($E$7:$G23)&lt;=hcpma,"",AND(OR(AND($E23&gt;=G175L,$E23&lt;G175U),AND($F23&gt;=G175L,$F23&lt;G175U),AND($G23&gt;=G175L,$G23&lt;G175U)),$C23&lt;=G175AL),"X",10&lt;11,"")</f>
        <v/>
      </c>
      <c r="F59" s="30" t="str" cm="1">
        <f t="array" ref="F59">_xlfn.IFS(COUNT($E$7:$G23)&lt;=hcpma,"",AND(OR(AND($E23&gt;=G200L,$E23&lt;G200U),AND($F23&gt;=G200L,$F23&lt;G200U),AND($G23&gt;=G200L,$G23&lt;G200U)),$C23&lt;=G200AL),"X",10&lt;11,"")</f>
        <v/>
      </c>
      <c r="G59" s="30" t="str" cm="1">
        <f t="array" ref="G59">_xlfn.IFS(COUNT($E$7:$G23)&lt;=hcpma,"",AND(OR(AND($E23&gt;=G225L,$E23&lt;G225U),AND($F23&gt;=G225L,$F23&lt;G225U),AND($G23&gt;=G225L,$G23&lt;G225U)),$C23&lt;=G225AL),"X",10&lt;11,"")</f>
        <v/>
      </c>
      <c r="H59" s="31"/>
      <c r="I59" s="30" t="str" cm="1">
        <f t="array" ref="I59">_xlfn.IFS(COUNT($E$7:$G23)&lt;=hcpma,"",AND(OR(AND($E23&gt;=G250L,$E23&lt;G250U),AND($F23&gt;=G250L,$F23&lt;G250U),AND($G23&gt;=G250L,$G23&lt;G250U)),$C23&lt;=G250AL),"X",10&lt;11,"")</f>
        <v/>
      </c>
      <c r="J59" s="30" t="str" cm="1">
        <f t="array" ref="J59">_xlfn.IFS(COUNT($E$7:$G23)&lt;=hcpma,"",AND(OR(AND($E23&gt;=G275L,$E23&lt;=G275U),AND($F23&gt;=G275L,$F23&lt;=G275U),AND($G23&gt;=G275L,$G23&lt;=G275U)),$C23&lt;=G275AL),"X",10&lt;11,"")</f>
        <v/>
      </c>
      <c r="K59" s="30" t="str" cm="1">
        <f t="array" ref="K59">_xlfn.IFS(COUNT(E23:G23)&lt;=0,"",AND(COUNT($E$7:$G23)&gt;=hcpma,OR(E23&gt;=(C23+G75OV),F23&gt;=(C23+G75OV),G23&gt;=(C23+G75OV))),"X",10&lt;11,"")</f>
        <v/>
      </c>
      <c r="L59" s="31"/>
      <c r="M59" s="30" t="str" cm="1">
        <f t="array" ref="M59">_xlfn.IFS(COUNT($E$7:$G23)&lt;=hcpma,"",AND( AND($I23&gt;=S300L,$I23&lt;S300U), $C23&lt;=S300AL),"X",10&lt;11,"")</f>
        <v/>
      </c>
      <c r="N59" s="30" t="str" cm="1">
        <f t="array" ref="N59">_xlfn.IFS(COUNT($E$7:$G23)&lt;=hcpma,"",AND( AND($I23&gt;=S400L,$I23&lt;S400U), $C23&lt;=S400AL),"X",10&lt;11,"")</f>
        <v/>
      </c>
      <c r="O59" s="30" t="str" cm="1">
        <f t="array" ref="O59">_xlfn.IFS(COUNT($E$7:$G23)&lt;=hcpma,"",AND( AND($I23&gt;=S500L,$I23&lt;S500U), $C23&lt;=S500AL),"X",10&lt;11,"")</f>
        <v/>
      </c>
      <c r="P59" s="31"/>
      <c r="Q59" s="31"/>
      <c r="R59" s="30" t="str" cm="1">
        <f t="array" ref="R59">_xlfn.IFS(COUNT($E$7:$G23)&lt;=hcpma,"",AND( AND($I23&gt;=S600L,$I23&lt;S600U), $C23&lt;=S600AL),"X",10&lt;11,"")</f>
        <v/>
      </c>
      <c r="S59" s="35" t="str" cm="1">
        <f t="array" ref="S59">_xlfn.IFS(COUNT($E$7:$G23)&lt;=hcpma,"",AND( AND($I23&gt;=S700L,$I23&lt;S700U), $C23&lt;=S700AL),"X",10&lt;11,"")</f>
        <v/>
      </c>
      <c r="T59" s="30" t="str" cm="1">
        <f t="array" ref="T59">_xlfn.IFS(COUNT($E$7:$G23)&lt;=hcpma,"",SUM($E23:$G23)&lt;1,"",$I23&gt;=3*$C23+S140ov,"X",10&lt;11,"")</f>
        <v/>
      </c>
    </row>
    <row r="60" spans="1:20" x14ac:dyDescent="0.2">
      <c r="A60">
        <v>18</v>
      </c>
      <c r="B60" s="14">
        <f t="shared" si="8"/>
        <v>45308</v>
      </c>
      <c r="C60" s="30" t="str" cm="1">
        <f t="array" ref="C60">_xlfn.IFS(COUNT($E$7:$G24)&lt;=hcpma,"",AND(OR(AND($E24&gt;=G125L,$E24&lt;G125U),AND($F24&gt;=G125L,$F24&lt;G125U),AND($G24&gt;=G125L,$G24&lt;G125U)),$C24&lt;=G125AL),"X",10&lt;11,"")</f>
        <v/>
      </c>
      <c r="D60" s="30" t="str" cm="1">
        <f t="array" ref="D60">_xlfn.IFS(COUNT($E$7:$G24)&lt;=hcpma,"",AND(OR(AND($E24&gt;=G150L,$E24&lt;G150U),AND($F24&gt;=G150L,$F24&lt;G150U),AND($G24&gt;=G150L,$G24&lt;G150U)),$C24&lt;=G150AL),"X",10&lt;11,"")</f>
        <v/>
      </c>
      <c r="E60" s="30" t="str" cm="1">
        <f t="array" ref="E60">_xlfn.IFS(COUNT($E$7:$G24)&lt;=hcpma,"",AND(OR(AND($E24&gt;=G175L,$E24&lt;G175U),AND($F24&gt;=G175L,$F24&lt;G175U),AND($G24&gt;=G175L,$G24&lt;G175U)),$C24&lt;=G175AL),"X",10&lt;11,"")</f>
        <v/>
      </c>
      <c r="F60" s="30" t="str" cm="1">
        <f t="array" ref="F60">_xlfn.IFS(COUNT($E$7:$G24)&lt;=hcpma,"",AND(OR(AND($E24&gt;=G200L,$E24&lt;G200U),AND($F24&gt;=G200L,$F24&lt;G200U),AND($G24&gt;=G200L,$G24&lt;G200U)),$C24&lt;=G200AL),"X",10&lt;11,"")</f>
        <v/>
      </c>
      <c r="G60" s="30" t="str" cm="1">
        <f t="array" ref="G60">_xlfn.IFS(COUNT($E$7:$G24)&lt;=hcpma,"",AND(OR(AND($E24&gt;=G225L,$E24&lt;G225U),AND($F24&gt;=G225L,$F24&lt;G225U),AND($G24&gt;=G225L,$G24&lt;G225U)),$C24&lt;=G225AL),"X",10&lt;11,"")</f>
        <v/>
      </c>
      <c r="H60" s="31"/>
      <c r="I60" s="30" t="str" cm="1">
        <f t="array" ref="I60">_xlfn.IFS(COUNT($E$7:$G24)&lt;=hcpma,"",AND(OR(AND($E24&gt;=G250L,$E24&lt;G250U),AND($F24&gt;=G250L,$F24&lt;G250U),AND($G24&gt;=G250L,$G24&lt;G250U)),$C24&lt;=G250AL),"X",10&lt;11,"")</f>
        <v/>
      </c>
      <c r="J60" s="30" t="str" cm="1">
        <f t="array" ref="J60">_xlfn.IFS(COUNT($E$7:$G24)&lt;=hcpma,"",AND(OR(AND($E24&gt;=G275L,$E24&lt;=G275U),AND($F24&gt;=G275L,$F24&lt;=G275U),AND($G24&gt;=G275L,$G24&lt;=G275U)),$C24&lt;=G275AL),"X",10&lt;11,"")</f>
        <v/>
      </c>
      <c r="K60" s="30" t="str" cm="1">
        <f t="array" ref="K60">_xlfn.IFS(COUNT(E24:G24)&lt;=0,"",AND(COUNT($E$7:$G24)&gt;=hcpma,OR(E24&gt;=(C24+G75OV),F24&gt;=(C24+G75OV),G24&gt;=(C24+G75OV))),"X",10&lt;11,"")</f>
        <v/>
      </c>
      <c r="L60" s="31"/>
      <c r="M60" s="30" t="str" cm="1">
        <f t="array" ref="M60">_xlfn.IFS(COUNT($E$7:$G24)&lt;=hcpma,"",AND( AND($I24&gt;=S300L,$I24&lt;S300U), $C24&lt;=S300AL),"X",10&lt;11,"")</f>
        <v/>
      </c>
      <c r="N60" s="30" t="str" cm="1">
        <f t="array" ref="N60">_xlfn.IFS(COUNT($E$7:$G24)&lt;=hcpma,"",AND( AND($I24&gt;=S400L,$I24&lt;S400U), $C24&lt;=S400AL),"X",10&lt;11,"")</f>
        <v/>
      </c>
      <c r="O60" s="30" t="str" cm="1">
        <f t="array" ref="O60">_xlfn.IFS(COUNT($E$7:$G24)&lt;=hcpma,"",AND( AND($I24&gt;=S500L,$I24&lt;S500U), $C24&lt;=S500AL),"X",10&lt;11,"")</f>
        <v/>
      </c>
      <c r="P60" s="31"/>
      <c r="Q60" s="31"/>
      <c r="R60" s="30" t="str" cm="1">
        <f t="array" ref="R60">_xlfn.IFS(COUNT($E$7:$G24)&lt;=hcpma,"",AND( AND($I24&gt;=S600L,$I24&lt;S600U), $C24&lt;=S600AL),"X",10&lt;11,"")</f>
        <v/>
      </c>
      <c r="S60" s="35" t="str" cm="1">
        <f t="array" ref="S60">_xlfn.IFS(COUNT($E$7:$G24)&lt;=hcpma,"",AND( AND($I24&gt;=S700L,$I24&lt;S700U), $C24&lt;=S700AL),"X",10&lt;11,"")</f>
        <v/>
      </c>
      <c r="T60" s="30" t="str" cm="1">
        <f t="array" ref="T60">_xlfn.IFS(COUNT($E$7:$G24)&lt;=hcpma,"",SUM($E24:$G24)&lt;1,"",$I24&gt;=3*$C24+S140ov,"X",10&lt;11,"")</f>
        <v/>
      </c>
    </row>
    <row r="61" spans="1:20" x14ac:dyDescent="0.2">
      <c r="A61">
        <v>19</v>
      </c>
      <c r="B61" s="14">
        <f t="shared" si="8"/>
        <v>45315</v>
      </c>
      <c r="C61" s="30" t="str" cm="1">
        <f t="array" ref="C61">_xlfn.IFS(COUNT($E$7:$G25)&lt;=hcpma,"",AND(OR(AND($E25&gt;=G125L,$E25&lt;G125U),AND($F25&gt;=G125L,$F25&lt;G125U),AND($G25&gt;=G125L,$G25&lt;G125U)),$C25&lt;=G125AL),"X",10&lt;11,"")</f>
        <v/>
      </c>
      <c r="D61" s="30" t="str" cm="1">
        <f t="array" ref="D61">_xlfn.IFS(COUNT($E$7:$G25)&lt;=hcpma,"",AND(OR(AND($E25&gt;=G150L,$E25&lt;G150U),AND($F25&gt;=G150L,$F25&lt;G150U),AND($G25&gt;=G150L,$G25&lt;G150U)),$C25&lt;=G150AL),"X",10&lt;11,"")</f>
        <v/>
      </c>
      <c r="E61" s="30" t="str" cm="1">
        <f t="array" ref="E61">_xlfn.IFS(COUNT($E$7:$G25)&lt;=hcpma,"",AND(OR(AND($E25&gt;=G175L,$E25&lt;G175U),AND($F25&gt;=G175L,$F25&lt;G175U),AND($G25&gt;=G175L,$G25&lt;G175U)),$C25&lt;=G175AL),"X",10&lt;11,"")</f>
        <v/>
      </c>
      <c r="F61" s="30" t="str" cm="1">
        <f t="array" ref="F61">_xlfn.IFS(COUNT($E$7:$G25)&lt;=hcpma,"",AND(OR(AND($E25&gt;=G200L,$E25&lt;G200U),AND($F25&gt;=G200L,$F25&lt;G200U),AND($G25&gt;=G200L,$G25&lt;G200U)),$C25&lt;=G200AL),"X",10&lt;11,"")</f>
        <v/>
      </c>
      <c r="G61" s="30" t="str" cm="1">
        <f t="array" ref="G61">_xlfn.IFS(COUNT($E$7:$G25)&lt;=hcpma,"",AND(OR(AND($E25&gt;=G225L,$E25&lt;G225U),AND($F25&gt;=G225L,$F25&lt;G225U),AND($G25&gt;=G225L,$G25&lt;G225U)),$C25&lt;=G225AL),"X",10&lt;11,"")</f>
        <v/>
      </c>
      <c r="H61" s="31"/>
      <c r="I61" s="30" t="str" cm="1">
        <f t="array" ref="I61">_xlfn.IFS(COUNT($E$7:$G25)&lt;=hcpma,"",AND(OR(AND($E25&gt;=G250L,$E25&lt;G250U),AND($F25&gt;=G250L,$F25&lt;G250U),AND($G25&gt;=G250L,$G25&lt;G250U)),$C25&lt;=G250AL),"X",10&lt;11,"")</f>
        <v/>
      </c>
      <c r="J61" s="30" t="str" cm="1">
        <f t="array" ref="J61">_xlfn.IFS(COUNT($E$7:$G25)&lt;=hcpma,"",AND(OR(AND($E25&gt;=G275L,$E25&lt;=G275U),AND($F25&gt;=G275L,$F25&lt;=G275U),AND($G25&gt;=G275L,$G25&lt;=G275U)),$C25&lt;=G275AL),"X",10&lt;11,"")</f>
        <v/>
      </c>
      <c r="K61" s="30" t="str" cm="1">
        <f t="array" ref="K61">_xlfn.IFS(COUNT(E25:G25)&lt;=0,"",AND(COUNT($E$7:$G25)&gt;=hcpma,OR(E25&gt;=(C25+G75OV),F25&gt;=(C25+G75OV),G25&gt;=(C25+G75OV))),"X",10&lt;11,"")</f>
        <v/>
      </c>
      <c r="L61" s="31"/>
      <c r="M61" s="30" t="str" cm="1">
        <f t="array" ref="M61">_xlfn.IFS(COUNT($E$7:$G25)&lt;=hcpma,"",AND( AND($I25&gt;=S300L,$I25&lt;S300U), $C25&lt;=S300AL),"X",10&lt;11,"")</f>
        <v/>
      </c>
      <c r="N61" s="30" t="str" cm="1">
        <f t="array" ref="N61">_xlfn.IFS(COUNT($E$7:$G25)&lt;=hcpma,"",AND( AND($I25&gt;=S400L,$I25&lt;S400U), $C25&lt;=S400AL),"X",10&lt;11,"")</f>
        <v/>
      </c>
      <c r="O61" s="30" t="str" cm="1">
        <f t="array" ref="O61">_xlfn.IFS(COUNT($E$7:$G25)&lt;=hcpma,"",AND( AND($I25&gt;=S500L,$I25&lt;S500U), $C25&lt;=S500AL),"X",10&lt;11,"")</f>
        <v/>
      </c>
      <c r="P61" s="31"/>
      <c r="Q61" s="31"/>
      <c r="R61" s="30" t="str" cm="1">
        <f t="array" ref="R61">_xlfn.IFS(COUNT($E$7:$G25)&lt;=hcpma,"",AND( AND($I25&gt;=S600L,$I25&lt;S600U), $C25&lt;=S600AL),"X",10&lt;11,"")</f>
        <v/>
      </c>
      <c r="S61" s="35" t="str" cm="1">
        <f t="array" ref="S61">_xlfn.IFS(COUNT($E$7:$G25)&lt;=hcpma,"",AND( AND($I25&gt;=S700L,$I25&lt;S700U), $C25&lt;=S700AL),"X",10&lt;11,"")</f>
        <v/>
      </c>
      <c r="T61" s="30" t="str" cm="1">
        <f t="array" ref="T61">_xlfn.IFS(COUNT($E$7:$G25)&lt;=hcpma,"",SUM($E25:$G25)&lt;1,"",$I25&gt;=3*$C25+S140ov,"X",10&lt;11,"")</f>
        <v/>
      </c>
    </row>
    <row r="62" spans="1:20" x14ac:dyDescent="0.2">
      <c r="A62">
        <v>20</v>
      </c>
      <c r="B62" s="14">
        <f t="shared" si="8"/>
        <v>45322</v>
      </c>
      <c r="C62" s="30" t="str" cm="1">
        <f t="array" ref="C62">_xlfn.IFS(COUNT($E$7:$G26)&lt;=hcpma,"",AND(OR(AND($E26&gt;=G125L,$E26&lt;G125U),AND($F26&gt;=G125L,$F26&lt;G125U),AND($G26&gt;=G125L,$G26&lt;G125U)),$C26&lt;=G125AL),"X",10&lt;11,"")</f>
        <v/>
      </c>
      <c r="D62" s="30" t="str" cm="1">
        <f t="array" ref="D62">_xlfn.IFS(COUNT($E$7:$G26)&lt;=hcpma,"",AND(OR(AND($E26&gt;=G150L,$E26&lt;G150U),AND($F26&gt;=G150L,$F26&lt;G150U),AND($G26&gt;=G150L,$G26&lt;G150U)),$C26&lt;=G150AL),"X",10&lt;11,"")</f>
        <v/>
      </c>
      <c r="E62" s="30" t="str" cm="1">
        <f t="array" ref="E62">_xlfn.IFS(COUNT($E$7:$G26)&lt;=hcpma,"",AND(OR(AND($E26&gt;=G175L,$E26&lt;G175U),AND($F26&gt;=G175L,$F26&lt;G175U),AND($G26&gt;=G175L,$G26&lt;G175U)),$C26&lt;=G175AL),"X",10&lt;11,"")</f>
        <v/>
      </c>
      <c r="F62" s="30" t="str" cm="1">
        <f t="array" ref="F62">_xlfn.IFS(COUNT($E$7:$G26)&lt;=hcpma,"",AND(OR(AND($E26&gt;=G200L,$E26&lt;G200U),AND($F26&gt;=G200L,$F26&lt;G200U),AND($G26&gt;=G200L,$G26&lt;G200U)),$C26&lt;=G200AL),"X",10&lt;11,"")</f>
        <v/>
      </c>
      <c r="G62" s="30" t="str" cm="1">
        <f t="array" ref="G62">_xlfn.IFS(COUNT($E$7:$G26)&lt;=hcpma,"",AND(OR(AND($E26&gt;=G225L,$E26&lt;G225U),AND($F26&gt;=G225L,$F26&lt;G225U),AND($G26&gt;=G225L,$G26&lt;G225U)),$C26&lt;=G225AL),"X",10&lt;11,"")</f>
        <v/>
      </c>
      <c r="H62" s="31"/>
      <c r="I62" s="30" t="str" cm="1">
        <f t="array" ref="I62">_xlfn.IFS(COUNT($E$7:$G26)&lt;=hcpma,"",AND(OR(AND($E26&gt;=G250L,$E26&lt;G250U),AND($F26&gt;=G250L,$F26&lt;G250U),AND($G26&gt;=G250L,$G26&lt;G250U)),$C26&lt;=G250AL),"X",10&lt;11,"")</f>
        <v/>
      </c>
      <c r="J62" s="30" t="str" cm="1">
        <f t="array" ref="J62">_xlfn.IFS(COUNT($E$7:$G26)&lt;=hcpma,"",AND(OR(AND($E26&gt;=G275L,$E26&lt;=G275U),AND($F26&gt;=G275L,$F26&lt;=G275U),AND($G26&gt;=G275L,$G26&lt;=G275U)),$C26&lt;=G275AL),"X",10&lt;11,"")</f>
        <v/>
      </c>
      <c r="K62" s="30" t="str" cm="1">
        <f t="array" ref="K62">_xlfn.IFS(COUNT(E26:G26)&lt;=0,"",AND(COUNT($E$7:$G26)&gt;=hcpma,OR(E26&gt;=(C26+G75OV),F26&gt;=(C26+G75OV),G26&gt;=(C26+G75OV))),"X",10&lt;11,"")</f>
        <v/>
      </c>
      <c r="L62" s="31"/>
      <c r="M62" s="30" t="str" cm="1">
        <f t="array" ref="M62">_xlfn.IFS(COUNT($E$7:$G26)&lt;=hcpma,"",AND( AND($I26&gt;=S300L,$I26&lt;S300U), $C26&lt;=S300AL),"X",10&lt;11,"")</f>
        <v/>
      </c>
      <c r="N62" s="30" t="str" cm="1">
        <f t="array" ref="N62">_xlfn.IFS(COUNT($E$7:$G26)&lt;=hcpma,"",AND( AND($I26&gt;=S400L,$I26&lt;S400U), $C26&lt;=S400AL),"X",10&lt;11,"")</f>
        <v/>
      </c>
      <c r="O62" s="30" t="str" cm="1">
        <f t="array" ref="O62">_xlfn.IFS(COUNT($E$7:$G26)&lt;=hcpma,"",AND( AND($I26&gt;=S500L,$I26&lt;S500U), $C26&lt;=S500AL),"X",10&lt;11,"")</f>
        <v/>
      </c>
      <c r="P62" s="31"/>
      <c r="Q62" s="31"/>
      <c r="R62" s="30" t="str" cm="1">
        <f t="array" ref="R62">_xlfn.IFS(COUNT($E$7:$G26)&lt;=hcpma,"",AND( AND($I26&gt;=S600L,$I26&lt;S600U), $C26&lt;=S600AL),"X",10&lt;11,"")</f>
        <v/>
      </c>
      <c r="S62" s="35" t="str" cm="1">
        <f t="array" ref="S62">_xlfn.IFS(COUNT($E$7:$G26)&lt;=hcpma,"",AND( AND($I26&gt;=S700L,$I26&lt;S700U), $C26&lt;=S700AL),"X",10&lt;11,"")</f>
        <v/>
      </c>
      <c r="T62" s="30" t="str" cm="1">
        <f t="array" ref="T62">_xlfn.IFS(COUNT($E$7:$G26)&lt;=hcpma,"",SUM($E26:$G26)&lt;1,"",$I26&gt;=3*$C26+S140ov,"X",10&lt;11,"")</f>
        <v/>
      </c>
    </row>
    <row r="63" spans="1:20" x14ac:dyDescent="0.2">
      <c r="A63">
        <v>21</v>
      </c>
      <c r="B63" s="14">
        <f t="shared" si="8"/>
        <v>45329</v>
      </c>
      <c r="C63" s="30" t="str" cm="1">
        <f t="array" ref="C63">_xlfn.IFS(COUNT($E$7:$G27)&lt;=hcpma,"",AND(OR(AND($E27&gt;=G125L,$E27&lt;G125U),AND($F27&gt;=G125L,$F27&lt;G125U),AND($G27&gt;=G125L,$G27&lt;G125U)),$C27&lt;=G125AL),"X",10&lt;11,"")</f>
        <v/>
      </c>
      <c r="D63" s="30" t="str" cm="1">
        <f t="array" ref="D63">_xlfn.IFS(COUNT($E$7:$G27)&lt;=hcpma,"",AND(OR(AND($E27&gt;=G150L,$E27&lt;G150U),AND($F27&gt;=G150L,$F27&lt;G150U),AND($G27&gt;=G150L,$G27&lt;G150U)),$C27&lt;=G150AL),"X",10&lt;11,"")</f>
        <v/>
      </c>
      <c r="E63" s="30" t="str" cm="1">
        <f t="array" ref="E63">_xlfn.IFS(COUNT($E$7:$G27)&lt;=hcpma,"",AND(OR(AND($E27&gt;=G175L,$E27&lt;G175U),AND($F27&gt;=G175L,$F27&lt;G175U),AND($G27&gt;=G175L,$G27&lt;G175U)),$C27&lt;=G175AL),"X",10&lt;11,"")</f>
        <v/>
      </c>
      <c r="F63" s="30" t="str" cm="1">
        <f t="array" ref="F63">_xlfn.IFS(COUNT($E$7:$G27)&lt;=hcpma,"",AND(OR(AND($E27&gt;=G200L,$E27&lt;G200U),AND($F27&gt;=G200L,$F27&lt;G200U),AND($G27&gt;=G200L,$G27&lt;G200U)),$C27&lt;=G200AL),"X",10&lt;11,"")</f>
        <v/>
      </c>
      <c r="G63" s="30" t="str" cm="1">
        <f t="array" ref="G63">_xlfn.IFS(COUNT($E$7:$G27)&lt;=hcpma,"",AND(OR(AND($E27&gt;=G225L,$E27&lt;G225U),AND($F27&gt;=G225L,$F27&lt;G225U),AND($G27&gt;=G225L,$G27&lt;G225U)),$C27&lt;=G225AL),"X",10&lt;11,"")</f>
        <v/>
      </c>
      <c r="H63" s="31"/>
      <c r="I63" s="30" t="str" cm="1">
        <f t="array" ref="I63">_xlfn.IFS(COUNT($E$7:$G27)&lt;=hcpma,"",AND(OR(AND($E27&gt;=G250L,$E27&lt;G250U),AND($F27&gt;=G250L,$F27&lt;G250U),AND($G27&gt;=G250L,$G27&lt;G250U)),$C27&lt;=G250AL),"X",10&lt;11,"")</f>
        <v/>
      </c>
      <c r="J63" s="30" t="str" cm="1">
        <f t="array" ref="J63">_xlfn.IFS(COUNT($E$7:$G27)&lt;=hcpma,"",AND(OR(AND($E27&gt;=G275L,$E27&lt;=G275U),AND($F27&gt;=G275L,$F27&lt;=G275U),AND($G27&gt;=G275L,$G27&lt;=G275U)),$C27&lt;=G275AL),"X",10&lt;11,"")</f>
        <v/>
      </c>
      <c r="K63" s="30" t="str" cm="1">
        <f t="array" ref="K63">_xlfn.IFS(COUNT(E27:G27)&lt;=0,"",AND(COUNT($E$7:$G27)&gt;=hcpma,OR(E27&gt;=(C27+G75OV),F27&gt;=(C27+G75OV),G27&gt;=(C27+G75OV))),"X",10&lt;11,"")</f>
        <v/>
      </c>
      <c r="L63" s="31"/>
      <c r="M63" s="30" t="str" cm="1">
        <f t="array" ref="M63">_xlfn.IFS(COUNT($E$7:$G27)&lt;=hcpma,"",AND( AND($I27&gt;=S300L,$I27&lt;S300U), $C27&lt;=S300AL),"X",10&lt;11,"")</f>
        <v/>
      </c>
      <c r="N63" s="30" t="str" cm="1">
        <f t="array" ref="N63">_xlfn.IFS(COUNT($E$7:$G27)&lt;=hcpma,"",AND( AND($I27&gt;=S400L,$I27&lt;S400U), $C27&lt;=S400AL),"X",10&lt;11,"")</f>
        <v/>
      </c>
      <c r="O63" s="30" t="str" cm="1">
        <f t="array" ref="O63">_xlfn.IFS(COUNT($E$7:$G27)&lt;=hcpma,"",AND( AND($I27&gt;=S500L,$I27&lt;S500U), $C27&lt;=S500AL),"X",10&lt;11,"")</f>
        <v/>
      </c>
      <c r="P63" s="31"/>
      <c r="Q63" s="31"/>
      <c r="R63" s="30" t="str" cm="1">
        <f t="array" ref="R63">_xlfn.IFS(COUNT($E$7:$G27)&lt;=hcpma,"",AND( AND($I27&gt;=S600L,$I27&lt;S600U), $C27&lt;=S600AL),"X",10&lt;11,"")</f>
        <v/>
      </c>
      <c r="S63" s="35" t="str" cm="1">
        <f t="array" ref="S63">_xlfn.IFS(COUNT($E$7:$G27)&lt;=hcpma,"",AND( AND($I27&gt;=S700L,$I27&lt;S700U), $C27&lt;=S700AL),"X",10&lt;11,"")</f>
        <v/>
      </c>
      <c r="T63" s="30" t="str" cm="1">
        <f t="array" ref="T63">_xlfn.IFS(COUNT($E$7:$G27)&lt;=hcpma,"",SUM($E27:$G27)&lt;1,"",$I27&gt;=3*$C27+S140ov,"X",10&lt;11,"")</f>
        <v/>
      </c>
    </row>
    <row r="64" spans="1:20" x14ac:dyDescent="0.2">
      <c r="A64">
        <v>22</v>
      </c>
      <c r="B64" s="14">
        <f t="shared" si="8"/>
        <v>45336</v>
      </c>
      <c r="C64" s="30" t="str" cm="1">
        <f t="array" ref="C64">_xlfn.IFS(COUNT($E$7:$G28)&lt;=hcpma,"",AND(OR(AND($E28&gt;=G125L,$E28&lt;G125U),AND($F28&gt;=G125L,$F28&lt;G125U),AND($G28&gt;=G125L,$G28&lt;G125U)),$C28&lt;=G125AL),"X",10&lt;11,"")</f>
        <v/>
      </c>
      <c r="D64" s="30" t="str" cm="1">
        <f t="array" ref="D64">_xlfn.IFS(COUNT($E$7:$G28)&lt;=hcpma,"",AND(OR(AND($E28&gt;=G150L,$E28&lt;G150U),AND($F28&gt;=G150L,$F28&lt;G150U),AND($G28&gt;=G150L,$G28&lt;G150U)),$C28&lt;=G150AL),"X",10&lt;11,"")</f>
        <v/>
      </c>
      <c r="E64" s="30" t="str" cm="1">
        <f t="array" ref="E64">_xlfn.IFS(COUNT($E$7:$G28)&lt;=hcpma,"",AND(OR(AND($E28&gt;=G175L,$E28&lt;G175U),AND($F28&gt;=G175L,$F28&lt;G175U),AND($G28&gt;=G175L,$G28&lt;G175U)),$C28&lt;=G175AL),"X",10&lt;11,"")</f>
        <v/>
      </c>
      <c r="F64" s="30" t="str" cm="1">
        <f t="array" ref="F64">_xlfn.IFS(COUNT($E$7:$G28)&lt;=hcpma,"",AND(OR(AND($E28&gt;=G200L,$E28&lt;G200U),AND($F28&gt;=G200L,$F28&lt;G200U),AND($G28&gt;=G200L,$G28&lt;G200U)),$C28&lt;=G200AL),"X",10&lt;11,"")</f>
        <v/>
      </c>
      <c r="G64" s="30" t="str" cm="1">
        <f t="array" ref="G64">_xlfn.IFS(COUNT($E$7:$G28)&lt;=hcpma,"",AND(OR(AND($E28&gt;=G225L,$E28&lt;G225U),AND($F28&gt;=G225L,$F28&lt;G225U),AND($G28&gt;=G225L,$G28&lt;G225U)),$C28&lt;=G225AL),"X",10&lt;11,"")</f>
        <v/>
      </c>
      <c r="H64" s="31"/>
      <c r="I64" s="30" t="str" cm="1">
        <f t="array" ref="I64">_xlfn.IFS(COUNT($E$7:$G28)&lt;=hcpma,"",AND(OR(AND($E28&gt;=G250L,$E28&lt;G250U),AND($F28&gt;=G250L,$F28&lt;G250U),AND($G28&gt;=G250L,$G28&lt;G250U)),$C28&lt;=G250AL),"X",10&lt;11,"")</f>
        <v/>
      </c>
      <c r="J64" s="30" t="str" cm="1">
        <f t="array" ref="J64">_xlfn.IFS(COUNT($E$7:$G28)&lt;=hcpma,"",AND(OR(AND($E28&gt;=G275L,$E28&lt;=G275U),AND($F28&gt;=G275L,$F28&lt;=G275U),AND($G28&gt;=G275L,$G28&lt;=G275U)),$C28&lt;=G275AL),"X",10&lt;11,"")</f>
        <v/>
      </c>
      <c r="K64" s="30" t="str" cm="1">
        <f t="array" ref="K64">_xlfn.IFS(COUNT(E28:G28)&lt;=0,"",AND(COUNT($E$7:$G28)&gt;=hcpma,OR(E28&gt;=(C28+G75OV),F28&gt;=(C28+G75OV),G28&gt;=(C28+G75OV))),"X",10&lt;11,"")</f>
        <v/>
      </c>
      <c r="L64" s="31"/>
      <c r="M64" s="30" t="str" cm="1">
        <f t="array" ref="M64">_xlfn.IFS(COUNT($E$7:$G28)&lt;=hcpma,"",AND( AND($I28&gt;=S300L,$I28&lt;S300U), $C28&lt;=S300AL),"X",10&lt;11,"")</f>
        <v/>
      </c>
      <c r="N64" s="30" t="str" cm="1">
        <f t="array" ref="N64">_xlfn.IFS(COUNT($E$7:$G28)&lt;=hcpma,"",AND( AND($I28&gt;=S400L,$I28&lt;S400U), $C28&lt;=S400AL),"X",10&lt;11,"")</f>
        <v/>
      </c>
      <c r="O64" s="30" t="str" cm="1">
        <f t="array" ref="O64">_xlfn.IFS(COUNT($E$7:$G28)&lt;=hcpma,"",AND( AND($I28&gt;=S500L,$I28&lt;S500U), $C28&lt;=S500AL),"X",10&lt;11,"")</f>
        <v/>
      </c>
      <c r="P64" s="31"/>
      <c r="Q64" s="31"/>
      <c r="R64" s="30" t="str" cm="1">
        <f t="array" ref="R64">_xlfn.IFS(COUNT($E$7:$G28)&lt;=hcpma,"",AND( AND($I28&gt;=S600L,$I28&lt;S600U), $C28&lt;=S600AL),"X",10&lt;11,"")</f>
        <v/>
      </c>
      <c r="S64" s="35" t="str" cm="1">
        <f t="array" ref="S64">_xlfn.IFS(COUNT($E$7:$G28)&lt;=hcpma,"",AND( AND($I28&gt;=S700L,$I28&lt;S700U), $C28&lt;=S700AL),"X",10&lt;11,"")</f>
        <v/>
      </c>
      <c r="T64" s="30" t="str" cm="1">
        <f t="array" ref="T64">_xlfn.IFS(COUNT($E$7:$G28)&lt;=hcpma,"",SUM($E28:$G28)&lt;1,"",$I28&gt;=3*$C28+S140ov,"X",10&lt;11,"")</f>
        <v/>
      </c>
    </row>
    <row r="65" spans="1:20" x14ac:dyDescent="0.2">
      <c r="A65">
        <v>23</v>
      </c>
      <c r="B65" s="14">
        <f t="shared" si="8"/>
        <v>45343</v>
      </c>
      <c r="C65" s="30" t="str" cm="1">
        <f t="array" ref="C65">_xlfn.IFS(COUNT($E$7:$G29)&lt;=hcpma,"",AND(OR(AND($E29&gt;=G125L,$E29&lt;G125U),AND($F29&gt;=G125L,$F29&lt;G125U),AND($G29&gt;=G125L,$G29&lt;G125U)),$C29&lt;=G125AL),"X",10&lt;11,"")</f>
        <v/>
      </c>
      <c r="D65" s="30" t="str" cm="1">
        <f t="array" ref="D65">_xlfn.IFS(COUNT($E$7:$G29)&lt;=hcpma,"",AND(OR(AND($E29&gt;=G150L,$E29&lt;G150U),AND($F29&gt;=G150L,$F29&lt;G150U),AND($G29&gt;=G150L,$G29&lt;G150U)),$C29&lt;=G150AL),"X",10&lt;11,"")</f>
        <v/>
      </c>
      <c r="E65" s="30" t="str" cm="1">
        <f t="array" ref="E65">_xlfn.IFS(COUNT($E$7:$G29)&lt;=hcpma,"",AND(OR(AND($E29&gt;=G175L,$E29&lt;G175U),AND($F29&gt;=G175L,$F29&lt;G175U),AND($G29&gt;=G175L,$G29&lt;G175U)),$C29&lt;=G175AL),"X",10&lt;11,"")</f>
        <v/>
      </c>
      <c r="F65" s="30" t="str" cm="1">
        <f t="array" ref="F65">_xlfn.IFS(COUNT($E$7:$G29)&lt;=hcpma,"",AND(OR(AND($E29&gt;=G200L,$E29&lt;G200U),AND($F29&gt;=G200L,$F29&lt;G200U),AND($G29&gt;=G200L,$G29&lt;G200U)),$C29&lt;=G200AL),"X",10&lt;11,"")</f>
        <v/>
      </c>
      <c r="G65" s="30" t="str" cm="1">
        <f t="array" ref="G65">_xlfn.IFS(COUNT($E$7:$G29)&lt;=hcpma,"",AND(OR(AND($E29&gt;=G225L,$E29&lt;G225U),AND($F29&gt;=G225L,$F29&lt;G225U),AND($G29&gt;=G225L,$G29&lt;G225U)),$C29&lt;=G225AL),"X",10&lt;11,"")</f>
        <v/>
      </c>
      <c r="H65" s="31"/>
      <c r="I65" s="30" t="str" cm="1">
        <f t="array" ref="I65">_xlfn.IFS(COUNT($E$7:$G29)&lt;=hcpma,"",AND(OR(AND($E29&gt;=G250L,$E29&lt;G250U),AND($F29&gt;=G250L,$F29&lt;G250U),AND($G29&gt;=G250L,$G29&lt;G250U)),$C29&lt;=G250AL),"X",10&lt;11,"")</f>
        <v/>
      </c>
      <c r="J65" s="30" t="str" cm="1">
        <f t="array" ref="J65">_xlfn.IFS(COUNT($E$7:$G29)&lt;=hcpma,"",AND(OR(AND($E29&gt;=G275L,$E29&lt;=G275U),AND($F29&gt;=G275L,$F29&lt;=G275U),AND($G29&gt;=G275L,$G29&lt;=G275U)),$C29&lt;=G275AL),"X",10&lt;11,"")</f>
        <v/>
      </c>
      <c r="K65" s="30" t="str" cm="1">
        <f t="array" ref="K65">_xlfn.IFS(COUNT(E29:G29)&lt;=0,"",AND(COUNT($E$7:$G29)&gt;=hcpma,OR(E29&gt;=(C29+G75OV),F29&gt;=(C29+G75OV),G29&gt;=(C29+G75OV))),"X",10&lt;11,"")</f>
        <v/>
      </c>
      <c r="L65" s="31"/>
      <c r="M65" s="30" t="str" cm="1">
        <f t="array" ref="M65">_xlfn.IFS(COUNT($E$7:$G29)&lt;=hcpma,"",AND( AND($I29&gt;=S300L,$I29&lt;S300U), $C29&lt;=S300AL),"X",10&lt;11,"")</f>
        <v/>
      </c>
      <c r="N65" s="30" t="str" cm="1">
        <f t="array" ref="N65">_xlfn.IFS(COUNT($E$7:$G29)&lt;=hcpma,"",AND( AND($I29&gt;=S400L,$I29&lt;S400U), $C29&lt;=S400AL),"X",10&lt;11,"")</f>
        <v/>
      </c>
      <c r="O65" s="30" t="str" cm="1">
        <f t="array" ref="O65">_xlfn.IFS(COUNT($E$7:$G29)&lt;=hcpma,"",AND( AND($I29&gt;=S500L,$I29&lt;S500U), $C29&lt;=S500AL),"X",10&lt;11,"")</f>
        <v/>
      </c>
      <c r="P65" s="31"/>
      <c r="Q65" s="31"/>
      <c r="R65" s="30" t="str" cm="1">
        <f t="array" ref="R65">_xlfn.IFS(COUNT($E$7:$G29)&lt;=hcpma,"",AND( AND($I29&gt;=S600L,$I29&lt;S600U), $C29&lt;=S600AL),"X",10&lt;11,"")</f>
        <v/>
      </c>
      <c r="S65" s="35" t="str" cm="1">
        <f t="array" ref="S65">_xlfn.IFS(COUNT($E$7:$G29)&lt;=hcpma,"",AND( AND($I29&gt;=S700L,$I29&lt;S700U), $C29&lt;=S700AL),"X",10&lt;11,"")</f>
        <v/>
      </c>
      <c r="T65" s="30" t="str" cm="1">
        <f t="array" ref="T65">_xlfn.IFS(COUNT($E$7:$G29)&lt;=hcpma,"",SUM($E29:$G29)&lt;1,"",$I29&gt;=3*$C29+S140ov,"X",10&lt;11,"")</f>
        <v/>
      </c>
    </row>
    <row r="66" spans="1:20" x14ac:dyDescent="0.2">
      <c r="A66">
        <v>24</v>
      </c>
      <c r="B66" s="14">
        <f t="shared" si="8"/>
        <v>45350</v>
      </c>
      <c r="C66" s="30" t="str" cm="1">
        <f t="array" ref="C66">_xlfn.IFS(COUNT($E$7:$G30)&lt;=hcpma,"",AND(OR(AND($E30&gt;=G125L,$E30&lt;G125U),AND($F30&gt;=G125L,$F30&lt;G125U),AND($G30&gt;=G125L,$G30&lt;G125U)),$C30&lt;=G125AL),"X",10&lt;11,"")</f>
        <v/>
      </c>
      <c r="D66" s="30" t="str" cm="1">
        <f t="array" ref="D66">_xlfn.IFS(COUNT($E$7:$G30)&lt;=hcpma,"",AND(OR(AND($E30&gt;=G150L,$E30&lt;G150U),AND($F30&gt;=G150L,$F30&lt;G150U),AND($G30&gt;=G150L,$G30&lt;G150U)),$C30&lt;=G150AL),"X",10&lt;11,"")</f>
        <v/>
      </c>
      <c r="E66" s="30" t="str" cm="1">
        <f t="array" ref="E66">_xlfn.IFS(COUNT($E$7:$G30)&lt;=hcpma,"",AND(OR(AND($E30&gt;=G175L,$E30&lt;G175U),AND($F30&gt;=G175L,$F30&lt;G175U),AND($G30&gt;=G175L,$G30&lt;G175U)),$C30&lt;=G175AL),"X",10&lt;11,"")</f>
        <v/>
      </c>
      <c r="F66" s="30" t="str" cm="1">
        <f t="array" ref="F66">_xlfn.IFS(COUNT($E$7:$G30)&lt;=hcpma,"",AND(OR(AND($E30&gt;=G200L,$E30&lt;G200U),AND($F30&gt;=G200L,$F30&lt;G200U),AND($G30&gt;=G200L,$G30&lt;G200U)),$C30&lt;=G200AL),"X",10&lt;11,"")</f>
        <v/>
      </c>
      <c r="G66" s="30" t="str" cm="1">
        <f t="array" ref="G66">_xlfn.IFS(COUNT($E$7:$G30)&lt;=hcpma,"",AND(OR(AND($E30&gt;=G225L,$E30&lt;G225U),AND($F30&gt;=G225L,$F30&lt;G225U),AND($G30&gt;=G225L,$G30&lt;G225U)),$C30&lt;=G225AL),"X",10&lt;11,"")</f>
        <v/>
      </c>
      <c r="H66" s="31"/>
      <c r="I66" s="30" t="str" cm="1">
        <f t="array" ref="I66">_xlfn.IFS(COUNT($E$7:$G30)&lt;=hcpma,"",AND(OR(AND($E30&gt;=G250L,$E30&lt;G250U),AND($F30&gt;=G250L,$F30&lt;G250U),AND($G30&gt;=G250L,$G30&lt;G250U)),$C30&lt;=G250AL),"X",10&lt;11,"")</f>
        <v/>
      </c>
      <c r="J66" s="30" t="str" cm="1">
        <f t="array" ref="J66">_xlfn.IFS(COUNT($E$7:$G30)&lt;=hcpma,"",AND(OR(AND($E30&gt;=G275L,$E30&lt;=G275U),AND($F30&gt;=G275L,$F30&lt;=G275U),AND($G30&gt;=G275L,$G30&lt;=G275U)),$C30&lt;=G275AL),"X",10&lt;11,"")</f>
        <v/>
      </c>
      <c r="K66" s="30" t="str" cm="1">
        <f t="array" ref="K66">_xlfn.IFS(COUNT(E30:G30)&lt;=0,"",AND(COUNT($E$7:$G30)&gt;=hcpma,OR(E30&gt;=(C30+G75OV),F30&gt;=(C30+G75OV),G30&gt;=(C30+G75OV))),"X",10&lt;11,"")</f>
        <v/>
      </c>
      <c r="L66" s="31"/>
      <c r="M66" s="30" t="str" cm="1">
        <f t="array" ref="M66">_xlfn.IFS(COUNT($E$7:$G30)&lt;=hcpma,"",AND( AND($I30&gt;=S300L,$I30&lt;S300U), $C30&lt;=S300AL),"X",10&lt;11,"")</f>
        <v/>
      </c>
      <c r="N66" s="30" t="str" cm="1">
        <f t="array" ref="N66">_xlfn.IFS(COUNT($E$7:$G30)&lt;=hcpma,"",AND( AND($I30&gt;=S400L,$I30&lt;S400U), $C30&lt;=S400AL),"X",10&lt;11,"")</f>
        <v/>
      </c>
      <c r="O66" s="30" t="str" cm="1">
        <f t="array" ref="O66">_xlfn.IFS(COUNT($E$7:$G30)&lt;=hcpma,"",AND( AND($I30&gt;=S500L,$I30&lt;S500U), $C30&lt;=S500AL),"X",10&lt;11,"")</f>
        <v/>
      </c>
      <c r="P66" s="31"/>
      <c r="Q66" s="31"/>
      <c r="R66" s="30" t="str" cm="1">
        <f t="array" ref="R66">_xlfn.IFS(COUNT($E$7:$G30)&lt;=hcpma,"",AND( AND($I30&gt;=S600L,$I30&lt;S600U), $C30&lt;=S600AL),"X",10&lt;11,"")</f>
        <v/>
      </c>
      <c r="S66" s="35" t="str" cm="1">
        <f t="array" ref="S66">_xlfn.IFS(COUNT($E$7:$G30)&lt;=hcpma,"",AND( AND($I30&gt;=S700L,$I30&lt;S700U), $C30&lt;=S700AL),"X",10&lt;11,"")</f>
        <v/>
      </c>
      <c r="T66" s="30" t="str" cm="1">
        <f t="array" ref="T66">_xlfn.IFS(COUNT($E$7:$G30)&lt;=hcpma,"",SUM($E30:$G30)&lt;1,"",$I30&gt;=3*$C30+S140ov,"X",10&lt;11,"")</f>
        <v/>
      </c>
    </row>
    <row r="67" spans="1:20" x14ac:dyDescent="0.2">
      <c r="A67">
        <v>25</v>
      </c>
      <c r="B67" s="14">
        <f t="shared" si="8"/>
        <v>45357</v>
      </c>
      <c r="C67" s="30" t="str" cm="1">
        <f t="array" ref="C67">_xlfn.IFS(COUNT($E$7:$G31)&lt;=hcpma,"",AND(OR(AND($E31&gt;=G125L,$E31&lt;G125U),AND($F31&gt;=G125L,$F31&lt;G125U),AND($G31&gt;=G125L,$G31&lt;G125U)),$C31&lt;=G125AL),"X",10&lt;11,"")</f>
        <v/>
      </c>
      <c r="D67" s="30" t="str" cm="1">
        <f t="array" ref="D67">_xlfn.IFS(COUNT($E$7:$G31)&lt;=hcpma,"",AND(OR(AND($E31&gt;=G150L,$E31&lt;G150U),AND($F31&gt;=G150L,$F31&lt;G150U),AND($G31&gt;=G150L,$G31&lt;G150U)),$C31&lt;=G150AL),"X",10&lt;11,"")</f>
        <v/>
      </c>
      <c r="E67" s="30" t="str" cm="1">
        <f t="array" ref="E67">_xlfn.IFS(COUNT($E$7:$G31)&lt;=hcpma,"",AND(OR(AND($E31&gt;=G175L,$E31&lt;G175U),AND($F31&gt;=G175L,$F31&lt;G175U),AND($G31&gt;=G175L,$G31&lt;G175U)),$C31&lt;=G175AL),"X",10&lt;11,"")</f>
        <v/>
      </c>
      <c r="F67" s="30" t="str" cm="1">
        <f t="array" ref="F67">_xlfn.IFS(COUNT($E$7:$G31)&lt;=hcpma,"",AND(OR(AND($E31&gt;=G200L,$E31&lt;G200U),AND($F31&gt;=G200L,$F31&lt;G200U),AND($G31&gt;=G200L,$G31&lt;G200U)),$C31&lt;=G200AL),"X",10&lt;11,"")</f>
        <v/>
      </c>
      <c r="G67" s="30" t="str" cm="1">
        <f t="array" ref="G67">_xlfn.IFS(COUNT($E$7:$G31)&lt;=hcpma,"",AND(OR(AND($E31&gt;=G225L,$E31&lt;G225U),AND($F31&gt;=G225L,$F31&lt;G225U),AND($G31&gt;=G225L,$G31&lt;G225U)),$C31&lt;=G225AL),"X",10&lt;11,"")</f>
        <v/>
      </c>
      <c r="H67" s="31"/>
      <c r="I67" s="30" t="str" cm="1">
        <f t="array" ref="I67">_xlfn.IFS(COUNT($E$7:$G31)&lt;=hcpma,"",AND(OR(AND($E31&gt;=G250L,$E31&lt;G250U),AND($F31&gt;=G250L,$F31&lt;G250U),AND($G31&gt;=G250L,$G31&lt;G250U)),$C31&lt;=G250AL),"X",10&lt;11,"")</f>
        <v/>
      </c>
      <c r="J67" s="30" t="str" cm="1">
        <f t="array" ref="J67">_xlfn.IFS(COUNT($E$7:$G31)&lt;=hcpma,"",AND(OR(AND($E31&gt;=G275L,$E31&lt;=G275U),AND($F31&gt;=G275L,$F31&lt;=G275U),AND($G31&gt;=G275L,$G31&lt;=G275U)),$C31&lt;=G275AL),"X",10&lt;11,"")</f>
        <v/>
      </c>
      <c r="K67" s="30" t="str" cm="1">
        <f t="array" ref="K67">_xlfn.IFS(COUNT(E31:G31)&lt;=0,"",AND(COUNT($E$7:$G31)&gt;=hcpma,OR(E31&gt;=(C31+G75OV),F31&gt;=(C31+G75OV),G31&gt;=(C31+G75OV))),"X",10&lt;11,"")</f>
        <v/>
      </c>
      <c r="L67" s="31"/>
      <c r="M67" s="30" t="str" cm="1">
        <f t="array" ref="M67">_xlfn.IFS(COUNT($E$7:$G31)&lt;=hcpma,"",AND( AND($I31&gt;=S300L,$I31&lt;S300U), $C31&lt;=S300AL),"X",10&lt;11,"")</f>
        <v/>
      </c>
      <c r="N67" s="30" t="str" cm="1">
        <f t="array" ref="N67">_xlfn.IFS(COUNT($E$7:$G31)&lt;=hcpma,"",AND( AND($I31&gt;=S400L,$I31&lt;S400U), $C31&lt;=S400AL),"X",10&lt;11,"")</f>
        <v/>
      </c>
      <c r="O67" s="30" t="str" cm="1">
        <f t="array" ref="O67">_xlfn.IFS(COUNT($E$7:$G31)&lt;=hcpma,"",AND( AND($I31&gt;=S500L,$I31&lt;S500U), $C31&lt;=S500AL),"X",10&lt;11,"")</f>
        <v/>
      </c>
      <c r="P67" s="31"/>
      <c r="Q67" s="31"/>
      <c r="R67" s="30" t="str" cm="1">
        <f t="array" ref="R67">_xlfn.IFS(COUNT($E$7:$G31)&lt;=hcpma,"",AND( AND($I31&gt;=S600L,$I31&lt;S600U), $C31&lt;=S600AL),"X",10&lt;11,"")</f>
        <v/>
      </c>
      <c r="S67" s="35" t="str" cm="1">
        <f t="array" ref="S67">_xlfn.IFS(COUNT($E$7:$G31)&lt;=hcpma,"",AND( AND($I31&gt;=S700L,$I31&lt;S700U), $C31&lt;=S700AL),"X",10&lt;11,"")</f>
        <v/>
      </c>
      <c r="T67" s="30" t="str" cm="1">
        <f t="array" ref="T67">_xlfn.IFS(COUNT($E$7:$G31)&lt;=hcpma,"",SUM($E31:$G31)&lt;1,"",$I31&gt;=3*$C31+S140ov,"X",10&lt;11,"")</f>
        <v/>
      </c>
    </row>
    <row r="68" spans="1:20" x14ac:dyDescent="0.2">
      <c r="A68">
        <v>26</v>
      </c>
      <c r="B68" s="14">
        <f t="shared" si="8"/>
        <v>45364</v>
      </c>
      <c r="C68" s="30" t="str" cm="1">
        <f t="array" ref="C68">_xlfn.IFS(COUNT($E$7:$G32)&lt;=hcpma,"",AND(OR(AND($E32&gt;=G125L,$E32&lt;G125U),AND($F32&gt;=G125L,$F32&lt;G125U),AND($G32&gt;=G125L,$G32&lt;G125U)),$C32&lt;=G125AL),"X",10&lt;11,"")</f>
        <v/>
      </c>
      <c r="D68" s="30" t="str" cm="1">
        <f t="array" ref="D68">_xlfn.IFS(COUNT($E$7:$G32)&lt;=hcpma,"",AND(OR(AND($E32&gt;=G150L,$E32&lt;G150U),AND($F32&gt;=G150L,$F32&lt;G150U),AND($G32&gt;=G150L,$G32&lt;G150U)),$C32&lt;=G150AL),"X",10&lt;11,"")</f>
        <v/>
      </c>
      <c r="E68" s="30" t="str" cm="1">
        <f t="array" ref="E68">_xlfn.IFS(COUNT($E$7:$G32)&lt;=hcpma,"",AND(OR(AND($E32&gt;=G175L,$E32&lt;G175U),AND($F32&gt;=G175L,$F32&lt;G175U),AND($G32&gt;=G175L,$G32&lt;G175U)),$C32&lt;=G175AL),"X",10&lt;11,"")</f>
        <v/>
      </c>
      <c r="F68" s="30" t="str" cm="1">
        <f t="array" ref="F68">_xlfn.IFS(COUNT($E$7:$G32)&lt;=hcpma,"",AND(OR(AND($E32&gt;=G200L,$E32&lt;G200U),AND($F32&gt;=G200L,$F32&lt;G200U),AND($G32&gt;=G200L,$G32&lt;G200U)),$C32&lt;=G200AL),"X",10&lt;11,"")</f>
        <v/>
      </c>
      <c r="G68" s="30" t="str" cm="1">
        <f t="array" ref="G68">_xlfn.IFS(COUNT($E$7:$G32)&lt;=hcpma,"",AND(OR(AND($E32&gt;=G225L,$E32&lt;G225U),AND($F32&gt;=G225L,$F32&lt;G225U),AND($G32&gt;=G225L,$G32&lt;G225U)),$C32&lt;=G225AL),"X",10&lt;11,"")</f>
        <v/>
      </c>
      <c r="H68" s="31"/>
      <c r="I68" s="30" t="str" cm="1">
        <f t="array" ref="I68">_xlfn.IFS(COUNT($E$7:$G32)&lt;=hcpma,"",AND(OR(AND($E32&gt;=G250L,$E32&lt;G250U),AND($F32&gt;=G250L,$F32&lt;G250U),AND($G32&gt;=G250L,$G32&lt;G250U)),$C32&lt;=G250AL),"X",10&lt;11,"")</f>
        <v/>
      </c>
      <c r="J68" s="30" t="str" cm="1">
        <f t="array" ref="J68">_xlfn.IFS(COUNT($E$7:$G32)&lt;=hcpma,"",AND(OR(AND($E32&gt;=G275L,$E32&lt;=G275U),AND($F32&gt;=G275L,$F32&lt;=G275U),AND($G32&gt;=G275L,$G32&lt;=G275U)),$C32&lt;=G275AL),"X",10&lt;11,"")</f>
        <v/>
      </c>
      <c r="K68" s="30" t="str" cm="1">
        <f t="array" ref="K68">_xlfn.IFS(COUNT(E32:G32)&lt;=0,"",AND(COUNT($E$7:$G32)&gt;=hcpma,OR(E32&gt;=(C32+G75OV),F32&gt;=(C32+G75OV),G32&gt;=(C32+G75OV))),"X",10&lt;11,"")</f>
        <v/>
      </c>
      <c r="L68" s="31"/>
      <c r="M68" s="30" t="str" cm="1">
        <f t="array" ref="M68">_xlfn.IFS(COUNT($E$7:$G32)&lt;=hcpma,"",AND( AND($I32&gt;=S300L,$I32&lt;S300U), $C32&lt;=S300AL),"X",10&lt;11,"")</f>
        <v/>
      </c>
      <c r="N68" s="30" t="str" cm="1">
        <f t="array" ref="N68">_xlfn.IFS(COUNT($E$7:$G32)&lt;=hcpma,"",AND( AND($I32&gt;=S400L,$I32&lt;S400U), $C32&lt;=S400AL),"X",10&lt;11,"")</f>
        <v/>
      </c>
      <c r="O68" s="30" t="str" cm="1">
        <f t="array" ref="O68">_xlfn.IFS(COUNT($E$7:$G32)&lt;=hcpma,"",AND( AND($I32&gt;=S500L,$I32&lt;S500U), $C32&lt;=S500AL),"X",10&lt;11,"")</f>
        <v/>
      </c>
      <c r="P68" s="31"/>
      <c r="Q68" s="31"/>
      <c r="R68" s="30" t="str" cm="1">
        <f t="array" ref="R68">_xlfn.IFS(COUNT($E$7:$G32)&lt;=hcpma,"",AND( AND($I32&gt;=S600L,$I32&lt;S600U), $C32&lt;=S600AL),"X",10&lt;11,"")</f>
        <v/>
      </c>
      <c r="S68" s="35" t="str" cm="1">
        <f t="array" ref="S68">_xlfn.IFS(COUNT($E$7:$G32)&lt;=hcpma,"",AND( AND($I32&gt;=S700L,$I32&lt;S700U), $C32&lt;=S700AL),"X",10&lt;11,"")</f>
        <v/>
      </c>
      <c r="T68" s="30" t="str" cm="1">
        <f t="array" ref="T68">_xlfn.IFS(COUNT($E$7:$G32)&lt;=hcpma,"",SUM($E32:$G32)&lt;1,"",$I32&gt;=3*$C32+S140ov,"X",10&lt;11,"")</f>
        <v/>
      </c>
    </row>
    <row r="69" spans="1:20" x14ac:dyDescent="0.2">
      <c r="A69">
        <v>27</v>
      </c>
      <c r="B69" s="14">
        <f t="shared" si="8"/>
        <v>45371</v>
      </c>
      <c r="C69" s="30" t="str" cm="1">
        <f t="array" ref="C69">_xlfn.IFS(COUNT($E$7:$G33)&lt;=hcpma,"",AND(OR(AND($E33&gt;=G125L,$E33&lt;G125U),AND($F33&gt;=G125L,$F33&lt;G125U),AND($G33&gt;=G125L,$G33&lt;G125U)),$C33&lt;=G125AL),"X",10&lt;11,"")</f>
        <v/>
      </c>
      <c r="D69" s="30" t="str" cm="1">
        <f t="array" ref="D69">_xlfn.IFS(COUNT($E$7:$G33)&lt;=hcpma,"",AND(OR(AND($E33&gt;=G150L,$E33&lt;G150U),AND($F33&gt;=G150L,$F33&lt;G150U),AND($G33&gt;=G150L,$G33&lt;G150U)),$C33&lt;=G150AL),"X",10&lt;11,"")</f>
        <v/>
      </c>
      <c r="E69" s="30" t="str" cm="1">
        <f t="array" ref="E69">_xlfn.IFS(COUNT($E$7:$G33)&lt;=hcpma,"",AND(OR(AND($E33&gt;=G175L,$E33&lt;G175U),AND($F33&gt;=G175L,$F33&lt;G175U),AND($G33&gt;=G175L,$G33&lt;G175U)),$C33&lt;=G175AL),"X",10&lt;11,"")</f>
        <v/>
      </c>
      <c r="F69" s="30" t="str" cm="1">
        <f t="array" ref="F69">_xlfn.IFS(COUNT($E$7:$G33)&lt;=hcpma,"",AND(OR(AND($E33&gt;=G200L,$E33&lt;G200U),AND($F33&gt;=G200L,$F33&lt;G200U),AND($G33&gt;=G200L,$G33&lt;G200U)),$C33&lt;=G200AL),"X",10&lt;11,"")</f>
        <v/>
      </c>
      <c r="G69" s="30" t="str" cm="1">
        <f t="array" ref="G69">_xlfn.IFS(COUNT($E$7:$G33)&lt;=hcpma,"",AND(OR(AND($E33&gt;=G225L,$E33&lt;G225U),AND($F33&gt;=G225L,$F33&lt;G225U),AND($G33&gt;=G225L,$G33&lt;G225U)),$C33&lt;=G225AL),"X",10&lt;11,"")</f>
        <v/>
      </c>
      <c r="H69" s="31"/>
      <c r="I69" s="30" t="str" cm="1">
        <f t="array" ref="I69">_xlfn.IFS(COUNT($E$7:$G33)&lt;=hcpma,"",AND(OR(AND($E33&gt;=G250L,$E33&lt;G250U),AND($F33&gt;=G250L,$F33&lt;G250U),AND($G33&gt;=G250L,$G33&lt;G250U)),$C33&lt;=G250AL),"X",10&lt;11,"")</f>
        <v/>
      </c>
      <c r="J69" s="30" t="str" cm="1">
        <f t="array" ref="J69">_xlfn.IFS(COUNT($E$7:$G33)&lt;=hcpma,"",AND(OR(AND($E33&gt;=G275L,$E33&lt;=G275U),AND($F33&gt;=G275L,$F33&lt;=G275U),AND($G33&gt;=G275L,$G33&lt;=G275U)),$C33&lt;=G275AL),"X",10&lt;11,"")</f>
        <v/>
      </c>
      <c r="K69" s="30" t="str" cm="1">
        <f t="array" ref="K69">_xlfn.IFS(COUNT(E33:G33)&lt;=0,"",AND(COUNT($E$7:$G33)&gt;=hcpma,OR(E33&gt;=(C33+G75OV),F33&gt;=(C33+G75OV),G33&gt;=(C33+G75OV))),"X",10&lt;11,"")</f>
        <v/>
      </c>
      <c r="L69" s="31"/>
      <c r="M69" s="30" t="str" cm="1">
        <f t="array" ref="M69">_xlfn.IFS(COUNT($E$7:$G33)&lt;=hcpma,"",AND( AND($I33&gt;=S300L,$I33&lt;S300U), $C33&lt;=S300AL),"X",10&lt;11,"")</f>
        <v/>
      </c>
      <c r="N69" s="30" t="str" cm="1">
        <f t="array" ref="N69">_xlfn.IFS(COUNT($E$7:$G33)&lt;=hcpma,"",AND( AND($I33&gt;=S400L,$I33&lt;S400U), $C33&lt;=S400AL),"X",10&lt;11,"")</f>
        <v/>
      </c>
      <c r="O69" s="30" t="str" cm="1">
        <f t="array" ref="O69">_xlfn.IFS(COUNT($E$7:$G33)&lt;=hcpma,"",AND( AND($I33&gt;=S500L,$I33&lt;S500U), $C33&lt;=S500AL),"X",10&lt;11,"")</f>
        <v/>
      </c>
      <c r="P69" s="31"/>
      <c r="Q69" s="31"/>
      <c r="R69" s="30" t="str" cm="1">
        <f t="array" ref="R69">_xlfn.IFS(COUNT($E$7:$G33)&lt;=hcpma,"",AND( AND($I33&gt;=S600L,$I33&lt;S600U), $C33&lt;=S600AL),"X",10&lt;11,"")</f>
        <v/>
      </c>
      <c r="S69" s="35" t="str" cm="1">
        <f t="array" ref="S69">_xlfn.IFS(COUNT($E$7:$G33)&lt;=hcpma,"",AND( AND($I33&gt;=S700L,$I33&lt;S700U), $C33&lt;=S700AL),"X",10&lt;11,"")</f>
        <v/>
      </c>
      <c r="T69" s="30" t="str" cm="1">
        <f t="array" ref="T69">_xlfn.IFS(COUNT($E$7:$G33)&lt;=hcpma,"",SUM($E33:$G33)&lt;1,"",$I33&gt;=3*$C33+S140ov,"X",10&lt;11,"")</f>
        <v/>
      </c>
    </row>
    <row r="70" spans="1:20" x14ac:dyDescent="0.2">
      <c r="A70">
        <v>28</v>
      </c>
      <c r="B70" s="14">
        <f t="shared" si="8"/>
        <v>45378</v>
      </c>
      <c r="C70" s="30" t="str" cm="1">
        <f t="array" ref="C70">_xlfn.IFS(COUNT($E$7:$G34)&lt;=hcpma,"",AND(OR(AND($E34&gt;=G125L,$E34&lt;G125U),AND($F34&gt;=G125L,$F34&lt;G125U),AND($G34&gt;=G125L,$G34&lt;G125U)),$C34&lt;=G125AL),"X",10&lt;11,"")</f>
        <v/>
      </c>
      <c r="D70" s="30" t="str" cm="1">
        <f t="array" ref="D70">_xlfn.IFS(COUNT($E$7:$G34)&lt;=hcpma,"",AND(OR(AND($E34&gt;=G150L,$E34&lt;G150U),AND($F34&gt;=G150L,$F34&lt;G150U),AND($G34&gt;=G150L,$G34&lt;G150U)),$C34&lt;=G150AL),"X",10&lt;11,"")</f>
        <v/>
      </c>
      <c r="E70" s="30" t="str" cm="1">
        <f t="array" ref="E70">_xlfn.IFS(COUNT($E$7:$G34)&lt;=hcpma,"",AND(OR(AND($E34&gt;=G175L,$E34&lt;G175U),AND($F34&gt;=G175L,$F34&lt;G175U),AND($G34&gt;=G175L,$G34&lt;G175U)),$C34&lt;=G175AL),"X",10&lt;11,"")</f>
        <v/>
      </c>
      <c r="F70" s="30" t="str" cm="1">
        <f t="array" ref="F70">_xlfn.IFS(COUNT($E$7:$G34)&lt;=hcpma,"",AND(OR(AND($E34&gt;=G200L,$E34&lt;G200U),AND($F34&gt;=G200L,$F34&lt;G200U),AND($G34&gt;=G200L,$G34&lt;G200U)),$C34&lt;=G200AL),"X",10&lt;11,"")</f>
        <v/>
      </c>
      <c r="G70" s="30" t="str" cm="1">
        <f t="array" ref="G70">_xlfn.IFS(COUNT($E$7:$G34)&lt;=hcpma,"",AND(OR(AND($E34&gt;=G225L,$E34&lt;G225U),AND($F34&gt;=G225L,$F34&lt;G225U),AND($G34&gt;=G225L,$G34&lt;G225U)),$C34&lt;=G225AL),"X",10&lt;11,"")</f>
        <v/>
      </c>
      <c r="H70" s="31"/>
      <c r="I70" s="30" t="str" cm="1">
        <f t="array" ref="I70">_xlfn.IFS(COUNT($E$7:$G34)&lt;=hcpma,"",AND(OR(AND($E34&gt;=G250L,$E34&lt;G250U),AND($F34&gt;=G250L,$F34&lt;G250U),AND($G34&gt;=G250L,$G34&lt;G250U)),$C34&lt;=G250AL),"X",10&lt;11,"")</f>
        <v/>
      </c>
      <c r="J70" s="30" t="str" cm="1">
        <f t="array" ref="J70">_xlfn.IFS(COUNT($E$7:$G34)&lt;=hcpma,"",AND(OR(AND($E34&gt;=G275L,$E34&lt;=G275U),AND($F34&gt;=G275L,$F34&lt;=G275U),AND($G34&gt;=G275L,$G34&lt;=G275U)),$C34&lt;=G275AL),"X",10&lt;11,"")</f>
        <v/>
      </c>
      <c r="K70" s="30" t="str" cm="1">
        <f t="array" ref="K70">_xlfn.IFS(COUNT(E34:G34)&lt;=0,"",AND(COUNT($E$7:$G34)&gt;=hcpma,OR(E34&gt;=(C34+G75OV),F34&gt;=(C34+G75OV),G34&gt;=(C34+G75OV))),"X",10&lt;11,"")</f>
        <v/>
      </c>
      <c r="L70" s="31"/>
      <c r="M70" s="30" t="str" cm="1">
        <f t="array" ref="M70">_xlfn.IFS(COUNT($E$7:$G34)&lt;=hcpma,"",AND( AND($I34&gt;=S300L,$I34&lt;S300U), $C34&lt;=S300AL),"X",10&lt;11,"")</f>
        <v/>
      </c>
      <c r="N70" s="30" t="str" cm="1">
        <f t="array" ref="N70">_xlfn.IFS(COUNT($E$7:$G34)&lt;=hcpma,"",AND( AND($I34&gt;=S400L,$I34&lt;S400U), $C34&lt;=S400AL),"X",10&lt;11,"")</f>
        <v/>
      </c>
      <c r="O70" s="30" t="str" cm="1">
        <f t="array" ref="O70">_xlfn.IFS(COUNT($E$7:$G34)&lt;=hcpma,"",AND( AND($I34&gt;=S500L,$I34&lt;S500U), $C34&lt;=S500AL),"X",10&lt;11,"")</f>
        <v/>
      </c>
      <c r="P70" s="31"/>
      <c r="Q70" s="31"/>
      <c r="R70" s="30" t="str" cm="1">
        <f t="array" ref="R70">_xlfn.IFS(COUNT($E$7:$G34)&lt;=hcpma,"",AND( AND($I34&gt;=S600L,$I34&lt;S600U), $C34&lt;=S600AL),"X",10&lt;11,"")</f>
        <v/>
      </c>
      <c r="S70" s="35" t="str" cm="1">
        <f t="array" ref="S70">_xlfn.IFS(COUNT($E$7:$G34)&lt;=hcpma,"",AND( AND($I34&gt;=S700L,$I34&lt;S700U), $C34&lt;=S700AL),"X",10&lt;11,"")</f>
        <v/>
      </c>
      <c r="T70" s="30" t="str" cm="1">
        <f t="array" ref="T70">_xlfn.IFS(COUNT($E$7:$G34)&lt;=hcpma,"",SUM($E34:$G34)&lt;1,"",$I34&gt;=3*$C34+S140ov,"X",10&lt;11,"")</f>
        <v/>
      </c>
    </row>
    <row r="71" spans="1:20" x14ac:dyDescent="0.2">
      <c r="A71">
        <v>29</v>
      </c>
      <c r="B71" s="14">
        <f t="shared" si="8"/>
        <v>45385</v>
      </c>
      <c r="C71" s="30" t="str" cm="1">
        <f t="array" ref="C71">_xlfn.IFS(COUNT($E$7:$G35)&lt;=hcpma,"",AND(OR(AND($E35&gt;=G125L,$E35&lt;G125U),AND($F35&gt;=G125L,$F35&lt;G125U),AND($G35&gt;=G125L,$G35&lt;G125U)),$C35&lt;=G125AL),"X",10&lt;11,"")</f>
        <v/>
      </c>
      <c r="D71" s="30" t="str" cm="1">
        <f t="array" ref="D71">_xlfn.IFS(COUNT($E$7:$G35)&lt;=hcpma,"",AND(OR(AND($E35&gt;=G150L,$E35&lt;G150U),AND($F35&gt;=G150L,$F35&lt;G150U),AND($G35&gt;=G150L,$G35&lt;G150U)),$C35&lt;=G150AL),"X",10&lt;11,"")</f>
        <v/>
      </c>
      <c r="E71" s="30" t="str" cm="1">
        <f t="array" ref="E71">_xlfn.IFS(COUNT($E$7:$G35)&lt;=hcpma,"",AND(OR(AND($E35&gt;=G175L,$E35&lt;G175U),AND($F35&gt;=G175L,$F35&lt;G175U),AND($G35&gt;=G175L,$G35&lt;G175U)),$C35&lt;=G175AL),"X",10&lt;11,"")</f>
        <v/>
      </c>
      <c r="F71" s="30" t="str" cm="1">
        <f t="array" ref="F71">_xlfn.IFS(COUNT($E$7:$G35)&lt;=hcpma,"",AND(OR(AND($E35&gt;=G200L,$E35&lt;G200U),AND($F35&gt;=G200L,$F35&lt;G200U),AND($G35&gt;=G200L,$G35&lt;G200U)),$C35&lt;=G200AL),"X",10&lt;11,"")</f>
        <v/>
      </c>
      <c r="G71" s="30" t="str" cm="1">
        <f t="array" ref="G71">_xlfn.IFS(COUNT($E$7:$G35)&lt;=hcpma,"",AND(OR(AND($E35&gt;=G225L,$E35&lt;G225U),AND($F35&gt;=G225L,$F35&lt;G225U),AND($G35&gt;=G225L,$G35&lt;G225U)),$C35&lt;=G225AL),"X",10&lt;11,"")</f>
        <v/>
      </c>
      <c r="H71" s="31"/>
      <c r="I71" s="30" t="str" cm="1">
        <f t="array" ref="I71">_xlfn.IFS(COUNT($E$7:$G35)&lt;=hcpma,"",AND(OR(AND($E35&gt;=G250L,$E35&lt;G250U),AND($F35&gt;=G250L,$F35&lt;G250U),AND($G35&gt;=G250L,$G35&lt;G250U)),$C35&lt;=G250AL),"X",10&lt;11,"")</f>
        <v/>
      </c>
      <c r="J71" s="30" t="str" cm="1">
        <f t="array" ref="J71">_xlfn.IFS(COUNT($E$7:$G35)&lt;=hcpma,"",AND(OR(AND($E35&gt;=G275L,$E35&lt;=G275U),AND($F35&gt;=G275L,$F35&lt;=G275U),AND($G35&gt;=G275L,$G35&lt;=G275U)),$C35&lt;=G275AL),"X",10&lt;11,"")</f>
        <v/>
      </c>
      <c r="K71" s="30" t="str" cm="1">
        <f t="array" ref="K71">_xlfn.IFS(COUNT(E35:G35)&lt;=0,"",AND(COUNT($E$7:$G35)&gt;=hcpma,OR(E35&gt;=(C35+G75OV),F35&gt;=(C35+G75OV),G35&gt;=(C35+G75OV))),"X",10&lt;11,"")</f>
        <v/>
      </c>
      <c r="L71" s="31"/>
      <c r="M71" s="30" t="str" cm="1">
        <f t="array" ref="M71">_xlfn.IFS(COUNT($E$7:$G35)&lt;=hcpma,"",AND( AND($I35&gt;=S300L,$I35&lt;S300U), $C35&lt;=S300AL),"X",10&lt;11,"")</f>
        <v/>
      </c>
      <c r="N71" s="30" t="str" cm="1">
        <f t="array" ref="N71">_xlfn.IFS(COUNT($E$7:$G35)&lt;=hcpma,"",AND( AND($I35&gt;=S400L,$I35&lt;S400U), $C35&lt;=S400AL),"X",10&lt;11,"")</f>
        <v/>
      </c>
      <c r="O71" s="30" t="str" cm="1">
        <f t="array" ref="O71">_xlfn.IFS(COUNT($E$7:$G35)&lt;=hcpma,"",AND( AND($I35&gt;=S500L,$I35&lt;S500U), $C35&lt;=S500AL),"X",10&lt;11,"")</f>
        <v/>
      </c>
      <c r="P71" s="31"/>
      <c r="Q71" s="31"/>
      <c r="R71" s="30" t="str" cm="1">
        <f t="array" ref="R71">_xlfn.IFS(COUNT($E$7:$G35)&lt;=hcpma,"",AND( AND($I35&gt;=S600L,$I35&lt;S600U), $C35&lt;=S600AL),"X",10&lt;11,"")</f>
        <v/>
      </c>
      <c r="S71" s="35" t="str" cm="1">
        <f t="array" ref="S71">_xlfn.IFS(COUNT($E$7:$G35)&lt;=hcpma,"",AND( AND($I35&gt;=S700L,$I35&lt;S700U), $C35&lt;=S700AL),"X",10&lt;11,"")</f>
        <v/>
      </c>
      <c r="T71" s="30" t="str" cm="1">
        <f t="array" ref="T71">_xlfn.IFS(COUNT($E$7:$G35)&lt;=hcpma,"",SUM($E35:$G35)&lt;1,"",$I35&gt;=3*$C35+S140ov,"X",10&lt;11,"")</f>
        <v/>
      </c>
    </row>
    <row r="72" spans="1:20" x14ac:dyDescent="0.2">
      <c r="A72">
        <v>30</v>
      </c>
      <c r="B72" s="14">
        <f t="shared" si="8"/>
        <v>45392</v>
      </c>
      <c r="C72" s="32" t="str" cm="1">
        <f t="array" ref="C72">_xlfn.IFS(COUNT($E$7:$G36)&lt;=hcpma,"",AND(OR(AND($E36&gt;=G125L,$E36&lt;G125U),AND($F36&gt;=G125L,$F36&lt;G125U),AND($G36&gt;=G125L,$G36&lt;G125U)),$C36&lt;=G125AL),"X",10&lt;11,"")</f>
        <v/>
      </c>
      <c r="D72" s="32" t="str" cm="1">
        <f t="array" ref="D72">_xlfn.IFS(COUNT($E$7:$G36)&lt;=hcpma,"",AND(OR(AND($E36&gt;=G150L,$E36&lt;G150U),AND($F36&gt;=G150L,$F36&lt;G150U),AND($G36&gt;=G150L,$G36&lt;G150U)),$C36&lt;=G150AL),"X",10&lt;11,"")</f>
        <v/>
      </c>
      <c r="E72" s="32" t="str" cm="1">
        <f t="array" ref="E72">_xlfn.IFS(COUNT($E$7:$G36)&lt;=hcpma,"",AND(OR(AND($E36&gt;=G175L,$E36&lt;G175U),AND($F36&gt;=G175L,$F36&lt;G175U),AND($G36&gt;=G175L,$G36&lt;G175U)),$C36&lt;=G175AL),"X",10&lt;11,"")</f>
        <v/>
      </c>
      <c r="F72" s="32" t="str" cm="1">
        <f t="array" ref="F72">_xlfn.IFS(COUNT($E$7:$G36)&lt;=hcpma,"",AND(OR(AND($E36&gt;=G200L,$E36&lt;G200U),AND($F36&gt;=G200L,$F36&lt;G200U),AND($G36&gt;=G200L,$G36&lt;G200U)),$C36&lt;=G200AL),"X",10&lt;11,"")</f>
        <v/>
      </c>
      <c r="G72" s="32" t="str" cm="1">
        <f t="array" ref="G72">_xlfn.IFS(COUNT($E$7:$G36)&lt;=hcpma,"",AND(OR(AND($E36&gt;=G225L,$E36&lt;G225U),AND($F36&gt;=G225L,$F36&lt;G225U),AND($G36&gt;=G225L,$G36&lt;G225U)),$C36&lt;=G225AL),"X",10&lt;11,"")</f>
        <v/>
      </c>
      <c r="H72" s="33"/>
      <c r="I72" s="32" t="str" cm="1">
        <f t="array" ref="I72">_xlfn.IFS(COUNT($E$7:$G36)&lt;=hcpma,"",AND(OR(AND($E36&gt;=G250L,$E36&lt;G250U),AND($F36&gt;=G250L,$F36&lt;G250U),AND($G36&gt;=G250L,$G36&lt;G250U)),$C36&lt;=G250AL),"X",10&lt;11,"")</f>
        <v/>
      </c>
      <c r="J72" s="32" t="str" cm="1">
        <f t="array" ref="J72">_xlfn.IFS(COUNT($E$7:$G36)&lt;=hcpma,"",AND(OR(AND($E36&gt;=G275L,$E36&lt;=G275U),AND($F36&gt;=G275L,$F36&lt;=G275U),AND($G36&gt;=G275L,$G36&lt;=G275U)),$C36&lt;=G275AL),"X",10&lt;11,"")</f>
        <v/>
      </c>
      <c r="K72" s="32" t="str" cm="1">
        <f t="array" ref="K72">_xlfn.IFS(COUNT(E36:G36)&lt;=0,"",AND(COUNT($E$7:$G36)&gt;=hcpma,OR(E36&gt;=(C36+G75OV),F36&gt;=(C36+G75OV),G36&gt;=(C36+G75OV))),"X",10&lt;11,"")</f>
        <v/>
      </c>
      <c r="L72" s="33"/>
      <c r="M72" s="32" t="str" cm="1">
        <f t="array" ref="M72">_xlfn.IFS(COUNT($E$7:$G36)&lt;=hcpma,"",AND( AND($I36&gt;=S300L,$I36&lt;S300U), $C36&lt;=S300AL),"X",10&lt;11,"")</f>
        <v/>
      </c>
      <c r="N72" s="32" t="str" cm="1">
        <f t="array" ref="N72">_xlfn.IFS(COUNT($E$7:$G36)&lt;=hcpma,"",AND( AND($I36&gt;=S400L,$I36&lt;S400U), $C36&lt;=S400AL),"X",10&lt;11,"")</f>
        <v/>
      </c>
      <c r="O72" s="32" t="str" cm="1">
        <f t="array" ref="O72">_xlfn.IFS(COUNT($E$7:$G36)&lt;=hcpma,"",AND( AND($I36&gt;=S500L,$I36&lt;S500U), $C36&lt;=S500AL),"X",10&lt;11,"")</f>
        <v/>
      </c>
      <c r="P72" s="33"/>
      <c r="Q72" s="33"/>
      <c r="R72" s="32" t="str" cm="1">
        <f t="array" ref="R72">_xlfn.IFS(COUNT($E$7:$G36)&lt;=hcpma,"",AND( AND($I36&gt;=S600L,$I36&lt;S600U), $C36&lt;=S600AL),"X",10&lt;11,"")</f>
        <v/>
      </c>
      <c r="S72" s="36" t="str" cm="1">
        <f t="array" ref="S72">_xlfn.IFS(COUNT($E$7:$G36)&lt;=hcpma,"",AND( AND($I36&gt;=S700L,$I36&lt;S700U), $C36&lt;=S700AL),"X",10&lt;11,"")</f>
        <v/>
      </c>
      <c r="T72" s="32" t="str" cm="1">
        <f t="array" ref="T72">_xlfn.IFS(COUNT($E$7:$G36)&lt;=hcpma,"",SUM($E36:$G36)&lt;1,"",$I36&gt;=3*$C36+S140ov,"X",10&lt;11,"")</f>
        <v/>
      </c>
    </row>
    <row r="73" spans="1:20" x14ac:dyDescent="0.2">
      <c r="M73" s="26" t="str" cm="1">
        <f t="array" ref="M73">_xlfn.IFS(COUNT($E$7:$G37)&lt;=hcpma,"",AND( AND($I37&gt;=S300L,$I37&lt;S300U), $I37&lt;=S300AL),"X",10&lt;11,"")</f>
        <v/>
      </c>
    </row>
  </sheetData>
  <conditionalFormatting sqref="C43:T72">
    <cfRule type="expression" dxfId="129" priority="2">
      <formula>MOD(ROW(),2)=0</formula>
    </cfRule>
  </conditionalFormatting>
  <conditionalFormatting sqref="E7:G36">
    <cfRule type="expression" dxfId="128" priority="1">
      <formula>OR(AND($E7&gt;$C7,$F7&gt;$C7,$G7&gt;$C7,COUNT($E$7:$G7)&gt;12),AND($E7&gt;$C6,$F7&gt;$C6,$G7&gt;$C6,COUNT($E$7:$G7)&gt;12,$H6="#"))</formula>
    </cfRule>
  </conditionalFormatting>
  <pageMargins left="0.3" right="0.3" top="0.3" bottom="0.3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73</vt:i4>
      </vt:variant>
      <vt:variant>
        <vt:lpstr>Named Ranges</vt:lpstr>
      </vt:variant>
      <vt:variant>
        <vt:i4>118</vt:i4>
      </vt:variant>
    </vt:vector>
  </HeadingPairs>
  <TitlesOfParts>
    <vt:vector size="191" baseType="lpstr">
      <vt:lpstr>HCP Sheet</vt:lpstr>
      <vt:lpstr>UTL1</vt:lpstr>
      <vt:lpstr>UTL2-PA</vt:lpstr>
      <vt:lpstr>UTLMA</vt:lpstr>
      <vt:lpstr>Blank</vt:lpstr>
      <vt:lpstr>Roxanne Wolff</vt:lpstr>
      <vt:lpstr>Jake Dorfman</vt:lpstr>
      <vt:lpstr>Gregor Gonzales</vt:lpstr>
      <vt:lpstr>Greg Gonzales</vt:lpstr>
      <vt:lpstr>Jasmine Brady</vt:lpstr>
      <vt:lpstr>Tim Brady</vt:lpstr>
      <vt:lpstr>Jenna Perkins</vt:lpstr>
      <vt:lpstr>Russ Perkins</vt:lpstr>
      <vt:lpstr>Tammy Lang</vt:lpstr>
      <vt:lpstr>Andy Thomson</vt:lpstr>
      <vt:lpstr>Scott Hovland</vt:lpstr>
      <vt:lpstr>Mike Doyel</vt:lpstr>
      <vt:lpstr>Brandon Souvannasay</vt:lpstr>
      <vt:lpstr>Marcus Kuok</vt:lpstr>
      <vt:lpstr>LaDainian Kuok</vt:lpstr>
      <vt:lpstr>Michael Slinsen</vt:lpstr>
      <vt:lpstr>Kyle Roarick</vt:lpstr>
      <vt:lpstr>Earl King Jr</vt:lpstr>
      <vt:lpstr>Juan Ceja</vt:lpstr>
      <vt:lpstr>Tre Thompkins</vt:lpstr>
      <vt:lpstr>Ray Kummer</vt:lpstr>
      <vt:lpstr>Sara Nerius</vt:lpstr>
      <vt:lpstr>Dustin Campana</vt:lpstr>
      <vt:lpstr>Tim Sikes</vt:lpstr>
      <vt:lpstr>Dan Torres</vt:lpstr>
      <vt:lpstr>Josie Bisler</vt:lpstr>
      <vt:lpstr>John Diricco</vt:lpstr>
      <vt:lpstr>Jenny Carretero</vt:lpstr>
      <vt:lpstr>Ronnie Carretero</vt:lpstr>
      <vt:lpstr>Marilyn Thomson</vt:lpstr>
      <vt:lpstr>John Orcutt</vt:lpstr>
      <vt:lpstr>Morgn Thomas</vt:lpstr>
      <vt:lpstr>Mike Schirman</vt:lpstr>
      <vt:lpstr>Bernard OCop</vt:lpstr>
      <vt:lpstr>Ken Hanover</vt:lpstr>
      <vt:lpstr>Anthony Farnsworth</vt:lpstr>
      <vt:lpstr>Dom Mata</vt:lpstr>
      <vt:lpstr>Mat Hanover</vt:lpstr>
      <vt:lpstr>Rudy O'Cop</vt:lpstr>
      <vt:lpstr>Tom Woodard</vt:lpstr>
      <vt:lpstr>Patty Green</vt:lpstr>
      <vt:lpstr>Ron Plasse</vt:lpstr>
      <vt:lpstr>Dick Harkey</vt:lpstr>
      <vt:lpstr>Carole Huygen</vt:lpstr>
      <vt:lpstr>Jan Askew</vt:lpstr>
      <vt:lpstr>Cindy McElrath</vt:lpstr>
      <vt:lpstr>Matt Clark</vt:lpstr>
      <vt:lpstr>Tim Lewallen</vt:lpstr>
      <vt:lpstr>Tammy Kummer</vt:lpstr>
      <vt:lpstr>Brian Wibben</vt:lpstr>
      <vt:lpstr>Tyler Hunt</vt:lpstr>
      <vt:lpstr>Kaliq Cooper</vt:lpstr>
      <vt:lpstr>Victor Carreno</vt:lpstr>
      <vt:lpstr>Alan Hernandez</vt:lpstr>
      <vt:lpstr>Carlos Mayfield</vt:lpstr>
      <vt:lpstr>Devi Sharma</vt:lpstr>
      <vt:lpstr>Susan Gabler</vt:lpstr>
      <vt:lpstr>Amy Ruhl</vt:lpstr>
      <vt:lpstr>Ginny Ruhl</vt:lpstr>
      <vt:lpstr>Lauren Ruhl</vt:lpstr>
      <vt:lpstr>Bailey Nelson</vt:lpstr>
      <vt:lpstr>Jenn McFarlane</vt:lpstr>
      <vt:lpstr>James Nelson</vt:lpstr>
      <vt:lpstr>Matt McFarlane</vt:lpstr>
      <vt:lpstr>Rebecca Walters</vt:lpstr>
      <vt:lpstr>Dorian Hahs</vt:lpstr>
      <vt:lpstr>Kyle Kent</vt:lpstr>
      <vt:lpstr>Bill Olsen</vt:lpstr>
      <vt:lpstr>bkng</vt:lpstr>
      <vt:lpstr>Date1</vt:lpstr>
      <vt:lpstr>Date2</vt:lpstr>
      <vt:lpstr>G125AL</vt:lpstr>
      <vt:lpstr>G125L</vt:lpstr>
      <vt:lpstr>G125U</vt:lpstr>
      <vt:lpstr>G150AL</vt:lpstr>
      <vt:lpstr>G150L</vt:lpstr>
      <vt:lpstr>G150U</vt:lpstr>
      <vt:lpstr>G175AL</vt:lpstr>
      <vt:lpstr>G175L</vt:lpstr>
      <vt:lpstr>G175U</vt:lpstr>
      <vt:lpstr>G200AL</vt:lpstr>
      <vt:lpstr>G200L</vt:lpstr>
      <vt:lpstr>G200U</vt:lpstr>
      <vt:lpstr>G225AL</vt:lpstr>
      <vt:lpstr>G225L</vt:lpstr>
      <vt:lpstr>G225U</vt:lpstr>
      <vt:lpstr>G250AL</vt:lpstr>
      <vt:lpstr>G250L</vt:lpstr>
      <vt:lpstr>G250U</vt:lpstr>
      <vt:lpstr>G275AL</vt:lpstr>
      <vt:lpstr>G275L</vt:lpstr>
      <vt:lpstr>G275U</vt:lpstr>
      <vt:lpstr>G75OV</vt:lpstr>
      <vt:lpstr>HCPB</vt:lpstr>
      <vt:lpstr>hcpma</vt:lpstr>
      <vt:lpstr>hcpng</vt:lpstr>
      <vt:lpstr>HCPPC</vt:lpstr>
      <vt:lpstr>PA</vt:lpstr>
      <vt:lpstr>'Alan Hernandez'!Print_Area</vt:lpstr>
      <vt:lpstr>'Amy Ruhl'!Print_Area</vt:lpstr>
      <vt:lpstr>'Andy Thomson'!Print_Area</vt:lpstr>
      <vt:lpstr>'Anthony Farnsworth'!Print_Area</vt:lpstr>
      <vt:lpstr>'Bailey Nelson'!Print_Area</vt:lpstr>
      <vt:lpstr>'Bernard OCop'!Print_Area</vt:lpstr>
      <vt:lpstr>'Bill Olsen'!Print_Area</vt:lpstr>
      <vt:lpstr>Blank!Print_Area</vt:lpstr>
      <vt:lpstr>'Brandon Souvannasay'!Print_Area</vt:lpstr>
      <vt:lpstr>'Brian Wibben'!Print_Area</vt:lpstr>
      <vt:lpstr>'Carlos Mayfield'!Print_Area</vt:lpstr>
      <vt:lpstr>'Carole Huygen'!Print_Area</vt:lpstr>
      <vt:lpstr>'Cindy McElrath'!Print_Area</vt:lpstr>
      <vt:lpstr>'Dan Torres'!Print_Area</vt:lpstr>
      <vt:lpstr>'Devi Sharma'!Print_Area</vt:lpstr>
      <vt:lpstr>'Dick Harkey'!Print_Area</vt:lpstr>
      <vt:lpstr>'Dom Mata'!Print_Area</vt:lpstr>
      <vt:lpstr>'Dorian Hahs'!Print_Area</vt:lpstr>
      <vt:lpstr>'Dustin Campana'!Print_Area</vt:lpstr>
      <vt:lpstr>'Earl King Jr'!Print_Area</vt:lpstr>
      <vt:lpstr>'Ginny Ruhl'!Print_Area</vt:lpstr>
      <vt:lpstr>'Greg Gonzales'!Print_Area</vt:lpstr>
      <vt:lpstr>'Gregor Gonzales'!Print_Area</vt:lpstr>
      <vt:lpstr>'Jake Dorfman'!Print_Area</vt:lpstr>
      <vt:lpstr>'James Nelson'!Print_Area</vt:lpstr>
      <vt:lpstr>'Jan Askew'!Print_Area</vt:lpstr>
      <vt:lpstr>'Jasmine Brady'!Print_Area</vt:lpstr>
      <vt:lpstr>'Jenn McFarlane'!Print_Area</vt:lpstr>
      <vt:lpstr>'Jenna Perkins'!Print_Area</vt:lpstr>
      <vt:lpstr>'Jenny Carretero'!Print_Area</vt:lpstr>
      <vt:lpstr>'John Diricco'!Print_Area</vt:lpstr>
      <vt:lpstr>'John Orcutt'!Print_Area</vt:lpstr>
      <vt:lpstr>'Josie Bisler'!Print_Area</vt:lpstr>
      <vt:lpstr>'Juan Ceja'!Print_Area</vt:lpstr>
      <vt:lpstr>'Kaliq Cooper'!Print_Area</vt:lpstr>
      <vt:lpstr>'Ken Hanover'!Print_Area</vt:lpstr>
      <vt:lpstr>'Kyle Kent'!Print_Area</vt:lpstr>
      <vt:lpstr>'Kyle Roarick'!Print_Area</vt:lpstr>
      <vt:lpstr>'LaDainian Kuok'!Print_Area</vt:lpstr>
      <vt:lpstr>'Lauren Ruhl'!Print_Area</vt:lpstr>
      <vt:lpstr>'Marcus Kuok'!Print_Area</vt:lpstr>
      <vt:lpstr>'Marilyn Thomson'!Print_Area</vt:lpstr>
      <vt:lpstr>'Mat Hanover'!Print_Area</vt:lpstr>
      <vt:lpstr>'Matt Clark'!Print_Area</vt:lpstr>
      <vt:lpstr>'Matt McFarlane'!Print_Area</vt:lpstr>
      <vt:lpstr>'Michael Slinsen'!Print_Area</vt:lpstr>
      <vt:lpstr>'Mike Doyel'!Print_Area</vt:lpstr>
      <vt:lpstr>'Mike Schirman'!Print_Area</vt:lpstr>
      <vt:lpstr>'Morgn Thomas'!Print_Area</vt:lpstr>
      <vt:lpstr>'Patty Green'!Print_Area</vt:lpstr>
      <vt:lpstr>'Ray Kummer'!Print_Area</vt:lpstr>
      <vt:lpstr>'Rebecca Walters'!Print_Area</vt:lpstr>
      <vt:lpstr>'Ron Plasse'!Print_Area</vt:lpstr>
      <vt:lpstr>'Ronnie Carretero'!Print_Area</vt:lpstr>
      <vt:lpstr>'Roxanne Wolff'!Print_Area</vt:lpstr>
      <vt:lpstr>'Rudy O''Cop'!Print_Area</vt:lpstr>
      <vt:lpstr>'Russ Perkins'!Print_Area</vt:lpstr>
      <vt:lpstr>'Sara Nerius'!Print_Area</vt:lpstr>
      <vt:lpstr>'Scott Hovland'!Print_Area</vt:lpstr>
      <vt:lpstr>'Susan Gabler'!Print_Area</vt:lpstr>
      <vt:lpstr>'Tammy Kummer'!Print_Area</vt:lpstr>
      <vt:lpstr>'Tammy Lang'!Print_Area</vt:lpstr>
      <vt:lpstr>'Tim Brady'!Print_Area</vt:lpstr>
      <vt:lpstr>'Tim Lewallen'!Print_Area</vt:lpstr>
      <vt:lpstr>'Tim Sikes'!Print_Area</vt:lpstr>
      <vt:lpstr>'Tom Woodard'!Print_Area</vt:lpstr>
      <vt:lpstr>'Tre Thompkins'!Print_Area</vt:lpstr>
      <vt:lpstr>'Tyler Hunt'!Print_Area</vt:lpstr>
      <vt:lpstr>'UTL2-PA'!Print_Area</vt:lpstr>
      <vt:lpstr>'Victor Carreno'!Print_Area</vt:lpstr>
      <vt:lpstr>S140ov</vt:lpstr>
      <vt:lpstr>S300AL</vt:lpstr>
      <vt:lpstr>S300L</vt:lpstr>
      <vt:lpstr>S300U</vt:lpstr>
      <vt:lpstr>S400AL</vt:lpstr>
      <vt:lpstr>S400L</vt:lpstr>
      <vt:lpstr>S400U</vt:lpstr>
      <vt:lpstr>S500AL</vt:lpstr>
      <vt:lpstr>S500L</vt:lpstr>
      <vt:lpstr>S500U</vt:lpstr>
      <vt:lpstr>S600AL</vt:lpstr>
      <vt:lpstr>S600L</vt:lpstr>
      <vt:lpstr>S600U</vt:lpstr>
      <vt:lpstr>S700AL</vt:lpstr>
      <vt:lpstr>S700L</vt:lpstr>
      <vt:lpstr>S700U</vt:lpstr>
      <vt:lpstr>sixng</vt:lpstr>
      <vt:lpstr>Title1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Orcutt</dc:creator>
  <cp:lastModifiedBy>John Orcutt</cp:lastModifiedBy>
  <cp:lastPrinted>2024-04-14T00:23:43Z</cp:lastPrinted>
  <dcterms:created xsi:type="dcterms:W3CDTF">2006-03-12T20:06:19Z</dcterms:created>
  <dcterms:modified xsi:type="dcterms:W3CDTF">2024-04-14T00:23:48Z</dcterms:modified>
</cp:coreProperties>
</file>